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435" activeTab="0"/>
  </bookViews>
  <sheets>
    <sheet name="SO" sheetId="1" r:id="rId1"/>
  </sheets>
  <definedNames>
    <definedName name="_xlnm.Print_Area" localSheetId="0">'SO'!$B$1:$L$145</definedName>
  </definedNames>
  <calcPr fullCalcOnLoad="1"/>
</workbook>
</file>

<file path=xl/sharedStrings.xml><?xml version="1.0" encoding="utf-8"?>
<sst xmlns="http://schemas.openxmlformats.org/spreadsheetml/2006/main" count="320" uniqueCount="173">
  <si>
    <t>Měrná jednotka</t>
  </si>
  <si>
    <t>Jednotková hmotnost</t>
  </si>
  <si>
    <t>Celková hmotnost</t>
  </si>
  <si>
    <t>jednotková</t>
  </si>
  <si>
    <t>celkem</t>
  </si>
  <si>
    <t>Díl:</t>
  </si>
  <si>
    <t>hod</t>
  </si>
  <si>
    <t>.</t>
  </si>
  <si>
    <t>Celkové rozpočtové náklady (bez DPH)</t>
  </si>
  <si>
    <t>Název opravné práce:</t>
  </si>
  <si>
    <t>m</t>
  </si>
  <si>
    <t xml:space="preserve">                  C e n a - Kč - </t>
  </si>
  <si>
    <t>Pořadové číslo položky</t>
  </si>
  <si>
    <t>Číselné zatřídění položky</t>
  </si>
  <si>
    <t>Popis položky</t>
  </si>
  <si>
    <t>Množství v měrné jednotce</t>
  </si>
  <si>
    <t>kus</t>
  </si>
  <si>
    <t>Dodávky</t>
  </si>
  <si>
    <t>Práce</t>
  </si>
  <si>
    <t>nespecifikované práce a úpravy stávajícího zařízení</t>
  </si>
  <si>
    <t>Cenová soustava:</t>
  </si>
  <si>
    <t>Ostatní</t>
  </si>
  <si>
    <t>Elektromontáže</t>
  </si>
  <si>
    <t>CELKEM - Elektromontáže</t>
  </si>
  <si>
    <t>CELKEM - Ostatní</t>
  </si>
  <si>
    <t xml:space="preserve">CELKEM - Demontáže </t>
  </si>
  <si>
    <t>Demontáže</t>
  </si>
  <si>
    <t>Diagnostika železničního svršku</t>
  </si>
  <si>
    <t>CELKEM - Diagnostika železničního svršku</t>
  </si>
  <si>
    <t>Hodinové zúčtovací sazby</t>
  </si>
  <si>
    <t>Zemní a pomocné práce při elektromontážích</t>
  </si>
  <si>
    <t>Hloubení kabelových rýh ručně včetně urovnání dna šíře 35cm, hloubky 80 cm v hornice třídy 3</t>
  </si>
  <si>
    <t>Oprava lože kabelů z písku, šterkopísku, šířky do 60cm</t>
  </si>
  <si>
    <t>Zásyp kabelových rýh ručně, šířky 35 cm, hloubky 80 cm, v hornině třídy 3</t>
  </si>
  <si>
    <t>t</t>
  </si>
  <si>
    <t>Úprava terénu, položení drnu na rovině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</si>
  <si>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</si>
  <si>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</si>
  <si>
    <t>ceník ÚRS Praha 2014</t>
  </si>
  <si>
    <t>CELKEM - Zemní a pomocné práce při elektromontážích</t>
  </si>
  <si>
    <t>CELKEM - Vedlejší rozpočtové náklady</t>
  </si>
  <si>
    <t>460 20-0163</t>
  </si>
  <si>
    <t>460 42-1904</t>
  </si>
  <si>
    <t>460 49-0013</t>
  </si>
  <si>
    <t>460 56-0163</t>
  </si>
  <si>
    <t>460 60-0061</t>
  </si>
  <si>
    <t>460 62-0002</t>
  </si>
  <si>
    <t>Přípravné terénní práce, sejmutí drnu jakékoliv tlouštky</t>
  </si>
  <si>
    <t>460 03-0011</t>
  </si>
  <si>
    <t>Část 1</t>
  </si>
  <si>
    <t>Část 2</t>
  </si>
  <si>
    <t>Část 3</t>
  </si>
  <si>
    <t>Krytí kabelů, spojek, koncovek a odbočnic, kabelů výstražnou folií šířky do 34cm</t>
  </si>
  <si>
    <t>Přemístění horniny, suti a vybouraných hmot do 1km</t>
  </si>
  <si>
    <t>Vedlejší rozpočtové náklady</t>
  </si>
  <si>
    <t>Geodetické práce po výstavbě</t>
  </si>
  <si>
    <t>Kč</t>
  </si>
  <si>
    <t>012 40-3000</t>
  </si>
  <si>
    <t>Diagnostika tras technické infrastruktury; zjištění a vytýčení tras</t>
  </si>
  <si>
    <t>Diagnostika tras technické infrastruktury; sonda pro zjištění trasy uložení technické infrastruktry</t>
  </si>
  <si>
    <t>Dokončovací práce; manipulace na zařízeních prováděné provozovatelem</t>
  </si>
  <si>
    <t>Dokončovací práce; zaškolení obsluhy</t>
  </si>
  <si>
    <t>Montáž ukončení kabelů nn v rozvaděči na přístroji izolovaných s označením 2 - 5-ti žílových do 25 mm2</t>
  </si>
  <si>
    <t>Montáž elektrovýzbroje stožárů do 4 okruhů</t>
  </si>
  <si>
    <t>Montáž vnějšího uzemnění uzemňovacích vodičů v zemi z pozinkované oceli (FeZn) do 120 mm2</t>
  </si>
  <si>
    <t>Pomocné práce pro montáž kabelů; zatažení kabelů do chráničky do 4 kg/m</t>
  </si>
  <si>
    <t>Pomocné práce pro montáž kabelů; montáž označovacího štítku na kabel</t>
  </si>
  <si>
    <t>Přípravné terénní práce; vytrhání dlažby z pískového podkladu z kostek drobných, spáry nezalité</t>
  </si>
  <si>
    <t>460 03-0037</t>
  </si>
  <si>
    <t>460 05-0703</t>
  </si>
  <si>
    <t>Hloubení nezapažených jam ručně pro stožáry veřejného osvětlení v hornině třídy 3, včetně zásypu, zhutnění a urovnání povrchu</t>
  </si>
  <si>
    <t>Montáž osvětlovacích stožárů; včetně výstroje; sklopných výšky do 12 m</t>
  </si>
  <si>
    <t>Základové konstrukce; bourání základu betonového</t>
  </si>
  <si>
    <t>460 08-0112</t>
  </si>
  <si>
    <r>
      <t>m</t>
    </r>
    <r>
      <rPr>
        <vertAlign val="superscript"/>
        <sz val="10"/>
        <rFont val="Arial CE"/>
        <family val="2"/>
      </rPr>
      <t>3</t>
    </r>
  </si>
  <si>
    <t>460 30-0002</t>
  </si>
  <si>
    <t>Zásyp jam strojně, včetně hutnění horniny ve volném terénu</t>
  </si>
  <si>
    <t>141 72-1114</t>
  </si>
  <si>
    <t>Chránička z roury PP 110 mm bez výkopu</t>
  </si>
  <si>
    <t>286 11-0010</t>
  </si>
  <si>
    <t>trubky pevné plastové pro rozvod teplé a studené vody l = 3 m DN 12 16x2 mm</t>
  </si>
  <si>
    <t>Osvětlovací stožáry sklopné; výšky do 6m, žárově zinkovaný, vč. Výstroje</t>
  </si>
  <si>
    <t>Základy</t>
  </si>
  <si>
    <t>CELKEM - Základy</t>
  </si>
  <si>
    <t>Základové konstrukce z betonu železového, bloky ve výkopu, pevností čintel betonu C16/20</t>
  </si>
  <si>
    <t>277 32-1115</t>
  </si>
  <si>
    <t xml:space="preserve">Bednění základových konstrukcí bloků, zřízení </t>
  </si>
  <si>
    <t>275 35-4111</t>
  </si>
  <si>
    <t>275 35-4211</t>
  </si>
  <si>
    <t>Bednění základových konstrukcí, odstranění bednění</t>
  </si>
  <si>
    <t>735 34-5110</t>
  </si>
  <si>
    <t>tabulka bezpečnostní s tiskem 2 barvy A4 210x297 mm samolepící</t>
  </si>
  <si>
    <t>013 24-4000</t>
  </si>
  <si>
    <t xml:space="preserve">číslo a písmeno orientační </t>
  </si>
  <si>
    <t>997 01-3802</t>
  </si>
  <si>
    <t>562 89-0200</t>
  </si>
  <si>
    <t>Poplatek za uložení stavebního železobetonového odpadu na skládce (skládkovné)</t>
  </si>
  <si>
    <t>997 01-3501</t>
  </si>
  <si>
    <t>Odvoz suti na skládku a vybouraných hmot nebo meziskládku do 1 km se složením</t>
  </si>
  <si>
    <t>997 01-3509</t>
  </si>
  <si>
    <t>Příplatek k odvozu suti a vybouraných hmot na skládku ZKD 1 km přes 1 km</t>
  </si>
  <si>
    <t>Vydání průkazu způsobilosti; provedení prohlídky a zkoušky právnickou osobou a vydání
průkazu způsobilosti (pro funkční celek, provizorní stav)</t>
  </si>
  <si>
    <t>Měření zemničů</t>
  </si>
  <si>
    <t>Měření zemnících sítí; zemnicí sítě délky pásku do 1 000 mm</t>
  </si>
  <si>
    <t>Měření intenzity osvětlení; instalovaného v rozsahu 1 000 m2 zjišťované plochy</t>
  </si>
  <si>
    <t xml:space="preserve">Revize, zkoušky, měření </t>
  </si>
  <si>
    <t xml:space="preserve">CELKEM - Revize, zkoušky, měření </t>
  </si>
  <si>
    <t>Montáž bezpečnostní tabulky; výstražné nebo označovací</t>
  </si>
  <si>
    <t>034 40-3000</t>
  </si>
  <si>
    <t>Ostatní konstrukce a práce-bourání</t>
  </si>
  <si>
    <t>CELKEM - Ostatní konstrukce a práce-bourání</t>
  </si>
  <si>
    <t>Uzemňovací vedení v zemi, páskem FeZn do 120 mm2</t>
  </si>
  <si>
    <t>Dokončovací práce; na elektrickém zařízení</t>
  </si>
  <si>
    <t xml:space="preserve">Dokumentace stavby </t>
  </si>
  <si>
    <t>zabezpečení staveniště dopravní značení na staveništi</t>
  </si>
  <si>
    <t>Sborník pro údržbu a opravy železniční infrastruktury (KL SŽDC-EE) - 2014</t>
  </si>
  <si>
    <t>460 51-0095</t>
  </si>
  <si>
    <t>Kladení dlažby po překopech z dlaždic betonových čtyřhraných</t>
  </si>
  <si>
    <t>460 65-0931</t>
  </si>
  <si>
    <t>úprava zapojení stávajících kabelových skříní/rozvaděčů</t>
  </si>
  <si>
    <t>210 19-2722</t>
  </si>
  <si>
    <t>zhotovení tabulek výstražných pro přístroje, s uchycením lepením</t>
  </si>
  <si>
    <t>Montáž vnějšího uzemnění; ostatní práce; obsyp uzemňovacího vedení (2 kg/m)</t>
  </si>
  <si>
    <t>460 01-0021</t>
  </si>
  <si>
    <t>Vytyčení trasy; vedení kabelové; v obvodu železniční stanice</t>
  </si>
  <si>
    <t>km</t>
  </si>
  <si>
    <t>749830001542-R</t>
  </si>
  <si>
    <t xml:space="preserve">Oprava trati Mělník (mimo) - Mšeno (mimo)
</t>
  </si>
  <si>
    <t>SO:</t>
  </si>
  <si>
    <t>Kabelový prostup z trub "kovových" do protlačovaných otvorů průměru do 15 cm</t>
  </si>
  <si>
    <t>Obetonování chráničky betonem nebo hlinobetonu nákup B 10 vč. Dovozu</t>
  </si>
  <si>
    <t>Vyhotovení revizní zprávy na elektrotechnickém zařízení pro objem investičních nákladů do 1 000 000 Kč</t>
  </si>
  <si>
    <t>Řízený zemní protlak v hornině tř.1-4, včetně protlačení trub, průměru vrtu do 125 mm (nebo výkop a zásyp hl.1,2m)</t>
  </si>
  <si>
    <t>Svorka SR 2</t>
  </si>
  <si>
    <t>Silnoproudá zařízení Venkovní osvětlení Rozvaděče pro napájení veřejného osvětlení do 6ks 3-f větví (dodávka  + montáž)</t>
  </si>
  <si>
    <t>Silnoproudá zařízení Kabelové a zásuvkové skříně, elektroměrové rozvaděče Skříně elektroměrové pro přímé měření (dodávka + montáž)</t>
  </si>
  <si>
    <t>Doplnění rozvaděče o jistič do 25A 3f + vedení kabelu ve zdivu 3m do země (dodávka  + kompl.montáž)</t>
  </si>
  <si>
    <t>kg</t>
  </si>
  <si>
    <t>Ocelové konstrukce nestandartní (ochrana mřížová na rozvaděč NN - komplet vč. montáže)</t>
  </si>
  <si>
    <t>CYKY do 3 x 2,5 mm2, kabel silový izolace plastová (dodávka + montáž)</t>
  </si>
  <si>
    <t>CYKY do 5 x 2,5 mm2, kabel silový izolace plastová (dodávka + montáž)</t>
  </si>
  <si>
    <t xml:space="preserve">CYKY do 4 x 10 mm2, kabel silový izolace plastová (dodávka + montáž) </t>
  </si>
  <si>
    <t xml:space="preserve">CYKY do 4 x 16 mm2, kabel silový izolace plastová (dodávka + montáž) </t>
  </si>
  <si>
    <t>101106ME</t>
  </si>
  <si>
    <t>101306ME</t>
  </si>
  <si>
    <t>101209ME</t>
  </si>
  <si>
    <t>101210ME</t>
  </si>
  <si>
    <t>LED svítidlo o příkonu 56 - 100 W určené pro osvětlení venkovních prostor veřejnosti přístupných (na stožárky, do zastřešení) na ŽDC.</t>
  </si>
  <si>
    <t>E.5.3. SO 03 - Lhotka u Mělníka (mimo) - Mšeno (mimo)</t>
  </si>
  <si>
    <t>Demontáže  vedení nn</t>
  </si>
  <si>
    <t>Demontáž stožárů (svítidla, kabely, rozvodnice) výšky do 6 m</t>
  </si>
  <si>
    <t>Soupis prací</t>
  </si>
  <si>
    <t>Část 4</t>
  </si>
  <si>
    <t>7590105005</t>
  </si>
  <si>
    <t>7590100011</t>
  </si>
  <si>
    <t>7590515150</t>
  </si>
  <si>
    <t>7590515154</t>
  </si>
  <si>
    <t>7590515152</t>
  </si>
  <si>
    <t>341216290</t>
  </si>
  <si>
    <t>341216270</t>
  </si>
  <si>
    <t>341216240</t>
  </si>
  <si>
    <t>341216230</t>
  </si>
  <si>
    <t>Montáž objektu rozměru do 2,5 x 3,6 m</t>
  </si>
  <si>
    <t>Objekty zabezpečovacích zařízení Reléový domek - výška 2,98 m - podle zvl. požadavků a předložené dokumentace 3x2 m</t>
  </si>
  <si>
    <t>Montáž kabelu návěstního volně uloženého s jádrem 1 mm Cu TCEKEZE, TCEKFE, TCEKPFLEY, TCEKPFLEZE do 7 P</t>
  </si>
  <si>
    <t>Montáž kabelu návěstního volně uloženého s jádrem 1 mm Cu TCEKEZE, TCEKFE, TCEKPFLEY, TCEKPFLEZE do 30 P</t>
  </si>
  <si>
    <t>Montáž kabelu návěstního volně uloženého s jádrem 1 mm Cu TCEKEZE, TCEKFE, TCEKPFLEY, TCEKPFLEZE do 16 P</t>
  </si>
  <si>
    <t>kabel sdělovací TCEKPFLEY 24 P  1,0   D  K1642024</t>
  </si>
  <si>
    <t>kabel sdělovací TCEKPFLEY 12 P  1,0   D  K1642012</t>
  </si>
  <si>
    <t>kabel sdělovací TCEKPFLEY 4 P  1,0   D  K1642004</t>
  </si>
  <si>
    <t>kabel sdělovací TCEKPFLEY 3 P  1,0   D  K1642003</t>
  </si>
  <si>
    <t>Zabezpečovací zařízení</t>
  </si>
  <si>
    <t>CELKEM - Zabezpečovací zařízení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</si>
</sst>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,##0.0"/>
    <numFmt numFmtId="166" formatCode="#,##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9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10"/>
      <color indexed="22"/>
      <name val="Arial CE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sz val="9"/>
      <name val="Arial CE"/>
      <family val="2"/>
    </font>
    <font>
      <vertAlign val="superscript"/>
      <sz val="10"/>
      <name val="Arial CE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 style="double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double"/>
      <bottom style="hair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/>
      <right/>
      <top style="hair"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/>
      <top/>
      <bottom style="hair"/>
    </border>
    <border>
      <left style="thin"/>
      <right/>
      <top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/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 diagonalUp="1">
      <left style="thin"/>
      <right style="thin"/>
      <top style="double"/>
      <bottom style="hair"/>
      <diagonal style="thin"/>
    </border>
    <border diagonalUp="1">
      <left style="thin"/>
      <right style="thin"/>
      <top>
        <color indexed="63"/>
      </top>
      <bottom style="hair"/>
      <diagonal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/>
    </border>
    <border>
      <left style="medium"/>
      <right/>
      <top style="thin"/>
      <bottom style="double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 style="hair"/>
      <bottom style="medium"/>
    </border>
    <border>
      <left style="medium"/>
      <right/>
      <top style="double"/>
      <bottom style="hair"/>
    </border>
    <border>
      <left style="medium"/>
      <right style="thin"/>
      <top style="hair"/>
      <bottom/>
    </border>
    <border>
      <left style="thin"/>
      <right style="thin"/>
      <top>
        <color indexed="63"/>
      </top>
      <bottom style="double"/>
    </border>
    <border>
      <left style="medium"/>
      <right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49" fontId="2" fillId="0" borderId="0" xfId="48" applyNumberFormat="1" applyFont="1" applyAlignment="1">
      <alignment horizontal="center" vertical="center" wrapText="1"/>
      <protection/>
    </xf>
    <xf numFmtId="49" fontId="3" fillId="0" borderId="10" xfId="48" applyNumberFormat="1" applyFont="1" applyBorder="1" applyAlignment="1">
      <alignment horizontal="center" vertical="center" wrapText="1"/>
      <protection/>
    </xf>
    <xf numFmtId="49" fontId="4" fillId="0" borderId="11" xfId="48" applyNumberFormat="1" applyFont="1" applyBorder="1" applyAlignment="1">
      <alignment horizontal="center" vertical="center" wrapText="1"/>
      <protection/>
    </xf>
    <xf numFmtId="49" fontId="2" fillId="0" borderId="11" xfId="48" applyNumberFormat="1" applyFont="1" applyBorder="1" applyAlignment="1">
      <alignment horizontal="center" vertical="center" wrapText="1"/>
      <protection/>
    </xf>
    <xf numFmtId="49" fontId="2" fillId="0" borderId="12" xfId="48" applyNumberFormat="1" applyFont="1" applyBorder="1" applyAlignment="1">
      <alignment horizontal="center" vertical="center" wrapText="1"/>
      <protection/>
    </xf>
    <xf numFmtId="0" fontId="2" fillId="0" borderId="0" xfId="48" applyFont="1">
      <alignment/>
      <protection/>
    </xf>
    <xf numFmtId="49" fontId="3" fillId="0" borderId="13" xfId="48" applyNumberFormat="1" applyFont="1" applyBorder="1" applyAlignment="1">
      <alignment horizontal="center" vertical="center" wrapText="1"/>
      <protection/>
    </xf>
    <xf numFmtId="49" fontId="4" fillId="0" borderId="0" xfId="48" applyNumberFormat="1" applyFont="1" applyBorder="1" applyAlignment="1">
      <alignment horizontal="center" vertical="center" wrapText="1"/>
      <protection/>
    </xf>
    <xf numFmtId="49" fontId="2" fillId="0" borderId="0" xfId="48" applyNumberFormat="1" applyFont="1" applyBorder="1" applyAlignment="1">
      <alignment horizontal="center" vertical="center" wrapText="1"/>
      <protection/>
    </xf>
    <xf numFmtId="49" fontId="2" fillId="0" borderId="13" xfId="48" applyNumberFormat="1" applyFont="1" applyBorder="1" applyAlignment="1">
      <alignment vertical="center"/>
      <protection/>
    </xf>
    <xf numFmtId="49" fontId="2" fillId="0" borderId="0" xfId="48" applyNumberFormat="1" applyFont="1" applyBorder="1" applyAlignment="1">
      <alignment horizontal="right" vertical="center"/>
      <protection/>
    </xf>
    <xf numFmtId="0" fontId="2" fillId="0" borderId="0" xfId="0" applyNumberFormat="1" applyFont="1" applyAlignment="1" quotePrefix="1">
      <alignment/>
    </xf>
    <xf numFmtId="49" fontId="6" fillId="0" borderId="14" xfId="48" applyNumberFormat="1" applyFont="1" applyBorder="1" applyAlignment="1">
      <alignment horizontal="left" vertical="center" wrapText="1"/>
      <protection/>
    </xf>
    <xf numFmtId="0" fontId="2" fillId="0" borderId="15" xfId="48" applyFont="1" applyBorder="1" applyAlignment="1">
      <alignment horizontal="center"/>
      <protection/>
    </xf>
    <xf numFmtId="0" fontId="2" fillId="0" borderId="0" xfId="48" applyFont="1" applyBorder="1">
      <alignment/>
      <protection/>
    </xf>
    <xf numFmtId="0" fontId="2" fillId="0" borderId="16" xfId="48" applyFont="1" applyBorder="1">
      <alignment/>
      <protection/>
    </xf>
    <xf numFmtId="0" fontId="2" fillId="0" borderId="16" xfId="48" applyFont="1" applyBorder="1" applyAlignment="1">
      <alignment horizontal="center"/>
      <protection/>
    </xf>
    <xf numFmtId="3" fontId="2" fillId="0" borderId="17" xfId="0" applyNumberFormat="1" applyFont="1" applyBorder="1" applyAlignment="1">
      <alignment horizontal="center"/>
    </xf>
    <xf numFmtId="0" fontId="2" fillId="33" borderId="18" xfId="48" applyFont="1" applyFill="1" applyBorder="1" applyAlignment="1">
      <alignment horizontal="center"/>
      <protection/>
    </xf>
    <xf numFmtId="0" fontId="10" fillId="33" borderId="18" xfId="48" applyFont="1" applyFill="1" applyBorder="1">
      <alignment/>
      <protection/>
    </xf>
    <xf numFmtId="3" fontId="2" fillId="33" borderId="18" xfId="48" applyNumberFormat="1" applyFont="1" applyFill="1" applyBorder="1" applyAlignment="1">
      <alignment horizontal="right"/>
      <protection/>
    </xf>
    <xf numFmtId="3" fontId="5" fillId="33" borderId="18" xfId="48" applyNumberFormat="1" applyFont="1" applyFill="1" applyBorder="1">
      <alignment/>
      <protection/>
    </xf>
    <xf numFmtId="3" fontId="2" fillId="0" borderId="15" xfId="48" applyNumberFormat="1" applyFont="1" applyBorder="1" applyAlignment="1">
      <alignment horizontal="center"/>
      <protection/>
    </xf>
    <xf numFmtId="164" fontId="2" fillId="0" borderId="15" xfId="48" applyNumberFormat="1" applyFont="1" applyBorder="1" applyAlignment="1">
      <alignment horizontal="right"/>
      <protection/>
    </xf>
    <xf numFmtId="164" fontId="2" fillId="0" borderId="15" xfId="48" applyNumberFormat="1" applyFont="1" applyBorder="1">
      <alignment/>
      <protection/>
    </xf>
    <xf numFmtId="3" fontId="2" fillId="0" borderId="15" xfId="48" applyNumberFormat="1" applyFont="1" applyBorder="1" applyAlignment="1">
      <alignment horizontal="right"/>
      <protection/>
    </xf>
    <xf numFmtId="3" fontId="2" fillId="0" borderId="15" xfId="48" applyNumberFormat="1" applyFont="1" applyBorder="1">
      <alignment/>
      <protection/>
    </xf>
    <xf numFmtId="0" fontId="0" fillId="0" borderId="0" xfId="0" applyNumberFormat="1" applyAlignment="1" quotePrefix="1">
      <alignment/>
    </xf>
    <xf numFmtId="3" fontId="11" fillId="33" borderId="18" xfId="48" applyNumberFormat="1" applyFont="1" applyFill="1" applyBorder="1" applyAlignment="1">
      <alignment horizontal="center"/>
      <protection/>
    </xf>
    <xf numFmtId="0" fontId="2" fillId="0" borderId="17" xfId="48" applyFont="1" applyBorder="1" applyAlignment="1">
      <alignment horizontal="center"/>
      <protection/>
    </xf>
    <xf numFmtId="3" fontId="3" fillId="0" borderId="15" xfId="48" applyNumberFormat="1" applyFont="1" applyBorder="1" applyAlignment="1">
      <alignment horizontal="center"/>
      <protection/>
    </xf>
    <xf numFmtId="3" fontId="2" fillId="0" borderId="16" xfId="48" applyNumberFormat="1" applyFont="1" applyFill="1" applyBorder="1" applyAlignment="1">
      <alignment horizontal="right"/>
      <protection/>
    </xf>
    <xf numFmtId="3" fontId="5" fillId="0" borderId="16" xfId="48" applyNumberFormat="1" applyFont="1" applyFill="1" applyBorder="1">
      <alignment/>
      <protection/>
    </xf>
    <xf numFmtId="3" fontId="2" fillId="0" borderId="17" xfId="48" applyNumberFormat="1" applyFont="1" applyFill="1" applyBorder="1" applyAlignment="1">
      <alignment horizontal="right"/>
      <protection/>
    </xf>
    <xf numFmtId="3" fontId="5" fillId="0" borderId="17" xfId="48" applyNumberFormat="1" applyFont="1" applyFill="1" applyBorder="1">
      <alignment/>
      <protection/>
    </xf>
    <xf numFmtId="3" fontId="9" fillId="0" borderId="17" xfId="48" applyNumberFormat="1" applyFont="1" applyBorder="1" applyAlignment="1">
      <alignment horizontal="right"/>
      <protection/>
    </xf>
    <xf numFmtId="3" fontId="9" fillId="0" borderId="17" xfId="48" applyNumberFormat="1" applyFont="1" applyBorder="1">
      <alignment/>
      <protection/>
    </xf>
    <xf numFmtId="0" fontId="2" fillId="0" borderId="17" xfId="48" applyFont="1" applyBorder="1">
      <alignment/>
      <protection/>
    </xf>
    <xf numFmtId="3" fontId="2" fillId="0" borderId="17" xfId="48" applyNumberFormat="1" applyFont="1" applyBorder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164" fontId="2" fillId="0" borderId="0" xfId="48" applyNumberFormat="1" applyFont="1" applyAlignment="1">
      <alignment horizontal="right"/>
      <protection/>
    </xf>
    <xf numFmtId="0" fontId="2" fillId="0" borderId="0" xfId="48" applyFont="1" applyAlignment="1">
      <alignment horizontal="right"/>
      <protection/>
    </xf>
    <xf numFmtId="0" fontId="2" fillId="0" borderId="17" xfId="46" applyFont="1" applyFill="1" applyBorder="1">
      <alignment/>
      <protection/>
    </xf>
    <xf numFmtId="0" fontId="8" fillId="0" borderId="17" xfId="0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5" fillId="0" borderId="15" xfId="48" applyFont="1" applyBorder="1">
      <alignment/>
      <protection/>
    </xf>
    <xf numFmtId="0" fontId="7" fillId="0" borderId="19" xfId="48" applyFont="1" applyBorder="1" applyAlignment="1">
      <alignment horizontal="center"/>
      <protection/>
    </xf>
    <xf numFmtId="0" fontId="2" fillId="0" borderId="20" xfId="48" applyFont="1" applyBorder="1" applyAlignment="1">
      <alignment horizontal="center"/>
      <protection/>
    </xf>
    <xf numFmtId="0" fontId="2" fillId="33" borderId="21" xfId="48" applyFont="1" applyFill="1" applyBorder="1" applyAlignment="1">
      <alignment horizontal="center"/>
      <protection/>
    </xf>
    <xf numFmtId="0" fontId="2" fillId="0" borderId="22" xfId="48" applyFont="1" applyFill="1" applyBorder="1" applyAlignment="1">
      <alignment horizontal="center"/>
      <protection/>
    </xf>
    <xf numFmtId="0" fontId="2" fillId="0" borderId="20" xfId="48" applyFont="1" applyFill="1" applyBorder="1" applyAlignment="1">
      <alignment horizontal="center"/>
      <protection/>
    </xf>
    <xf numFmtId="4" fontId="5" fillId="0" borderId="14" xfId="48" applyNumberFormat="1" applyFont="1" applyFill="1" applyBorder="1" applyAlignment="1">
      <alignment horizontal="center" vertical="center" wrapText="1"/>
      <protection/>
    </xf>
    <xf numFmtId="3" fontId="2" fillId="0" borderId="16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/>
    </xf>
    <xf numFmtId="1" fontId="6" fillId="34" borderId="24" xfId="0" applyNumberFormat="1" applyFont="1" applyFill="1" applyBorder="1" applyAlignment="1">
      <alignment horizontal="center" vertical="center" wrapText="1"/>
    </xf>
    <xf numFmtId="1" fontId="6" fillId="34" borderId="2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9" fontId="2" fillId="0" borderId="0" xfId="48" applyNumberFormat="1" applyFont="1" applyFill="1" applyBorder="1" applyAlignment="1">
      <alignment horizontal="left" vertical="center" wrapText="1"/>
      <protection/>
    </xf>
    <xf numFmtId="49" fontId="3" fillId="0" borderId="11" xfId="48" applyNumberFormat="1" applyFont="1" applyBorder="1" applyAlignment="1">
      <alignment horizontal="center" vertical="center" wrapText="1"/>
      <protection/>
    </xf>
    <xf numFmtId="49" fontId="3" fillId="0" borderId="0" xfId="48" applyNumberFormat="1" applyFont="1" applyBorder="1" applyAlignment="1">
      <alignment horizontal="center" vertical="center" wrapText="1"/>
      <protection/>
    </xf>
    <xf numFmtId="49" fontId="2" fillId="0" borderId="0" xfId="48" applyNumberFormat="1" applyFont="1" applyBorder="1" applyAlignment="1">
      <alignment vertical="center"/>
      <protection/>
    </xf>
    <xf numFmtId="0" fontId="2" fillId="0" borderId="26" xfId="48" applyFont="1" applyBorder="1" applyAlignment="1">
      <alignment horizontal="center"/>
      <protection/>
    </xf>
    <xf numFmtId="3" fontId="2" fillId="0" borderId="26" xfId="48" applyNumberFormat="1" applyFont="1" applyBorder="1" applyAlignment="1">
      <alignment horizontal="center"/>
      <protection/>
    </xf>
    <xf numFmtId="164" fontId="2" fillId="0" borderId="26" xfId="48" applyNumberFormat="1" applyFont="1" applyBorder="1" applyAlignment="1">
      <alignment horizontal="right"/>
      <protection/>
    </xf>
    <xf numFmtId="164" fontId="2" fillId="0" borderId="26" xfId="48" applyNumberFormat="1" applyFont="1" applyBorder="1">
      <alignment/>
      <protection/>
    </xf>
    <xf numFmtId="4" fontId="2" fillId="0" borderId="27" xfId="47" applyNumberFormat="1" applyFont="1" applyFill="1" applyBorder="1" applyAlignment="1">
      <alignment horizontal="right"/>
      <protection/>
    </xf>
    <xf numFmtId="4" fontId="2" fillId="0" borderId="16" xfId="0" applyNumberFormat="1" applyFont="1" applyBorder="1" applyAlignment="1">
      <alignment/>
    </xf>
    <xf numFmtId="0" fontId="5" fillId="0" borderId="15" xfId="48" applyFont="1" applyBorder="1" applyAlignment="1">
      <alignment wrapText="1"/>
      <protection/>
    </xf>
    <xf numFmtId="0" fontId="13" fillId="0" borderId="17" xfId="48" applyFont="1" applyFill="1" applyBorder="1">
      <alignment/>
      <protection/>
    </xf>
    <xf numFmtId="3" fontId="2" fillId="0" borderId="17" xfId="48" applyNumberFormat="1" applyFont="1" applyBorder="1" applyAlignment="1">
      <alignment horizontal="right"/>
      <protection/>
    </xf>
    <xf numFmtId="3" fontId="2" fillId="0" borderId="17" xfId="48" applyNumberFormat="1" applyFont="1" applyBorder="1">
      <alignment/>
      <protection/>
    </xf>
    <xf numFmtId="0" fontId="2" fillId="0" borderId="26" xfId="48" applyFont="1" applyBorder="1">
      <alignment/>
      <protection/>
    </xf>
    <xf numFmtId="4" fontId="2" fillId="0" borderId="26" xfId="48" applyNumberFormat="1" applyFont="1" applyBorder="1" applyAlignment="1">
      <alignment horizontal="right"/>
      <protection/>
    </xf>
    <xf numFmtId="0" fontId="2" fillId="0" borderId="28" xfId="48" applyFont="1" applyBorder="1">
      <alignment/>
      <protection/>
    </xf>
    <xf numFmtId="0" fontId="2" fillId="0" borderId="28" xfId="48" applyFont="1" applyBorder="1" applyAlignment="1">
      <alignment horizontal="center"/>
      <protection/>
    </xf>
    <xf numFmtId="3" fontId="2" fillId="0" borderId="16" xfId="48" applyNumberFormat="1" applyFont="1" applyBorder="1" applyAlignment="1">
      <alignment horizontal="center"/>
      <protection/>
    </xf>
    <xf numFmtId="164" fontId="2" fillId="0" borderId="16" xfId="48" applyNumberFormat="1" applyFont="1" applyBorder="1" applyAlignment="1">
      <alignment horizontal="right"/>
      <protection/>
    </xf>
    <xf numFmtId="164" fontId="2" fillId="0" borderId="16" xfId="48" applyNumberFormat="1" applyFont="1" applyBorder="1">
      <alignment/>
      <protection/>
    </xf>
    <xf numFmtId="4" fontId="2" fillId="0" borderId="16" xfId="48" applyNumberFormat="1" applyFont="1" applyBorder="1" applyAlignment="1">
      <alignment horizontal="right"/>
      <protection/>
    </xf>
    <xf numFmtId="4" fontId="2" fillId="0" borderId="16" xfId="48" applyNumberFormat="1" applyFont="1" applyBorder="1">
      <alignment/>
      <protection/>
    </xf>
    <xf numFmtId="49" fontId="2" fillId="0" borderId="29" xfId="48" applyNumberFormat="1" applyFont="1" applyBorder="1" applyAlignment="1">
      <alignment vertical="center"/>
      <protection/>
    </xf>
    <xf numFmtId="49" fontId="2" fillId="0" borderId="30" xfId="48" applyNumberFormat="1" applyFont="1" applyBorder="1" applyAlignment="1">
      <alignment vertical="center"/>
      <protection/>
    </xf>
    <xf numFmtId="49" fontId="2" fillId="0" borderId="30" xfId="48" applyNumberFormat="1" applyFont="1" applyFill="1" applyBorder="1" applyAlignment="1">
      <alignment horizontal="left" vertical="center" wrapText="1"/>
      <protection/>
    </xf>
    <xf numFmtId="49" fontId="2" fillId="0" borderId="30" xfId="48" applyNumberFormat="1" applyFont="1" applyBorder="1" applyAlignment="1">
      <alignment horizontal="center" vertical="center" wrapText="1"/>
      <protection/>
    </xf>
    <xf numFmtId="49" fontId="2" fillId="0" borderId="30" xfId="48" applyNumberFormat="1" applyFont="1" applyBorder="1" applyAlignment="1">
      <alignment horizontal="right" vertical="center"/>
      <protection/>
    </xf>
    <xf numFmtId="49" fontId="6" fillId="0" borderId="31" xfId="48" applyNumberFormat="1" applyFont="1" applyBorder="1" applyAlignment="1">
      <alignment horizontal="left" vertical="center" wrapText="1"/>
      <protection/>
    </xf>
    <xf numFmtId="49" fontId="2" fillId="34" borderId="32" xfId="0" applyNumberFormat="1" applyFont="1" applyFill="1" applyBorder="1" applyAlignment="1">
      <alignment horizontal="center" vertical="center"/>
    </xf>
    <xf numFmtId="49" fontId="2" fillId="34" borderId="33" xfId="0" applyNumberFormat="1" applyFont="1" applyFill="1" applyBorder="1" applyAlignment="1">
      <alignment horizontal="center" vertical="center"/>
    </xf>
    <xf numFmtId="1" fontId="6" fillId="34" borderId="34" xfId="0" applyNumberFormat="1" applyFont="1" applyFill="1" applyBorder="1" applyAlignment="1">
      <alignment horizontal="center" vertical="center" wrapText="1"/>
    </xf>
    <xf numFmtId="1" fontId="6" fillId="34" borderId="35" xfId="0" applyNumberFormat="1" applyFont="1" applyFill="1" applyBorder="1" applyAlignment="1">
      <alignment horizontal="center" vertical="center" wrapText="1"/>
    </xf>
    <xf numFmtId="3" fontId="2" fillId="0" borderId="36" xfId="48" applyNumberFormat="1" applyFont="1" applyBorder="1" applyAlignment="1">
      <alignment horizontal="right"/>
      <protection/>
    </xf>
    <xf numFmtId="0" fontId="2" fillId="33" borderId="37" xfId="48" applyFont="1" applyFill="1" applyBorder="1" applyAlignment="1">
      <alignment horizontal="center"/>
      <protection/>
    </xf>
    <xf numFmtId="0" fontId="10" fillId="33" borderId="38" xfId="48" applyFont="1" applyFill="1" applyBorder="1">
      <alignment/>
      <protection/>
    </xf>
    <xf numFmtId="0" fontId="2" fillId="33" borderId="38" xfId="48" applyFont="1" applyFill="1" applyBorder="1" applyAlignment="1">
      <alignment horizontal="center"/>
      <protection/>
    </xf>
    <xf numFmtId="3" fontId="11" fillId="33" borderId="38" xfId="48" applyNumberFormat="1" applyFont="1" applyFill="1" applyBorder="1" applyAlignment="1">
      <alignment horizontal="center"/>
      <protection/>
    </xf>
    <xf numFmtId="3" fontId="2" fillId="33" borderId="38" xfId="48" applyNumberFormat="1" applyFont="1" applyFill="1" applyBorder="1" applyAlignment="1">
      <alignment horizontal="right"/>
      <protection/>
    </xf>
    <xf numFmtId="3" fontId="5" fillId="33" borderId="38" xfId="48" applyNumberFormat="1" applyFont="1" applyFill="1" applyBorder="1">
      <alignment/>
      <protection/>
    </xf>
    <xf numFmtId="0" fontId="2" fillId="0" borderId="16" xfId="48" applyFont="1" applyBorder="1" applyAlignment="1">
      <alignment wrapText="1"/>
      <protection/>
    </xf>
    <xf numFmtId="0" fontId="13" fillId="0" borderId="17" xfId="48" applyFont="1" applyFill="1" applyBorder="1" applyAlignment="1">
      <alignment wrapText="1"/>
      <protection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4" fontId="2" fillId="0" borderId="39" xfId="47" applyNumberFormat="1" applyFont="1" applyFill="1" applyBorder="1" applyAlignment="1">
      <alignment horizontal="right"/>
      <protection/>
    </xf>
    <xf numFmtId="4" fontId="2" fillId="0" borderId="40" xfId="47" applyNumberFormat="1" applyFont="1" applyFill="1" applyBorder="1" applyAlignment="1">
      <alignment horizontal="right"/>
      <protection/>
    </xf>
    <xf numFmtId="0" fontId="2" fillId="0" borderId="13" xfId="48" applyFont="1" applyBorder="1" applyAlignment="1">
      <alignment horizontal="center"/>
      <protection/>
    </xf>
    <xf numFmtId="0" fontId="2" fillId="0" borderId="16" xfId="48" applyFont="1" applyBorder="1" applyAlignment="1">
      <alignment horizontal="left" wrapText="1"/>
      <protection/>
    </xf>
    <xf numFmtId="0" fontId="2" fillId="0" borderId="0" xfId="48" applyFont="1" applyFill="1">
      <alignment/>
      <protection/>
    </xf>
    <xf numFmtId="0" fontId="2" fillId="0" borderId="0" xfId="48" applyFont="1" applyFill="1" applyBorder="1" applyAlignment="1">
      <alignment horizontal="center"/>
      <protection/>
    </xf>
    <xf numFmtId="0" fontId="10" fillId="0" borderId="0" xfId="48" applyFont="1" applyFill="1" applyBorder="1">
      <alignment/>
      <protection/>
    </xf>
    <xf numFmtId="3" fontId="11" fillId="0" borderId="0" xfId="48" applyNumberFormat="1" applyFont="1" applyFill="1" applyBorder="1" applyAlignment="1">
      <alignment horizontal="center"/>
      <protection/>
    </xf>
    <xf numFmtId="3" fontId="2" fillId="0" borderId="0" xfId="48" applyNumberFormat="1" applyFont="1" applyFill="1" applyBorder="1" applyAlignment="1">
      <alignment horizontal="right"/>
      <protection/>
    </xf>
    <xf numFmtId="3" fontId="5" fillId="0" borderId="0" xfId="48" applyNumberFormat="1" applyFont="1" applyFill="1" applyBorder="1">
      <alignment/>
      <protection/>
    </xf>
    <xf numFmtId="0" fontId="2" fillId="0" borderId="41" xfId="48" applyFont="1" applyBorder="1" applyAlignment="1">
      <alignment horizontal="right"/>
      <protection/>
    </xf>
    <xf numFmtId="0" fontId="2" fillId="0" borderId="42" xfId="48" applyFont="1" applyBorder="1" applyAlignment="1">
      <alignment horizontal="right"/>
      <protection/>
    </xf>
    <xf numFmtId="0" fontId="2" fillId="0" borderId="28" xfId="48" applyFont="1" applyBorder="1" applyAlignment="1">
      <alignment horizontal="center" vertical="center"/>
      <protection/>
    </xf>
    <xf numFmtId="164" fontId="2" fillId="0" borderId="17" xfId="48" applyNumberFormat="1" applyFont="1" applyBorder="1" applyAlignment="1">
      <alignment horizontal="right"/>
      <protection/>
    </xf>
    <xf numFmtId="164" fontId="2" fillId="0" borderId="17" xfId="48" applyNumberFormat="1" applyFont="1" applyBorder="1">
      <alignment/>
      <protection/>
    </xf>
    <xf numFmtId="4" fontId="2" fillId="0" borderId="17" xfId="48" applyNumberFormat="1" applyFont="1" applyBorder="1" applyAlignment="1">
      <alignment horizontal="right"/>
      <protection/>
    </xf>
    <xf numFmtId="4" fontId="2" fillId="0" borderId="17" xfId="48" applyNumberFormat="1" applyFont="1" applyBorder="1">
      <alignment/>
      <protection/>
    </xf>
    <xf numFmtId="0" fontId="2" fillId="0" borderId="17" xfId="48" applyFont="1" applyBorder="1" applyAlignment="1">
      <alignment wrapText="1"/>
      <protection/>
    </xf>
    <xf numFmtId="0" fontId="2" fillId="0" borderId="20" xfId="48" applyFont="1" applyBorder="1" applyAlignment="1">
      <alignment horizontal="center" vertical="center"/>
      <protection/>
    </xf>
    <xf numFmtId="0" fontId="2" fillId="0" borderId="17" xfId="48" applyFont="1" applyBorder="1" applyAlignment="1">
      <alignment horizontal="center" vertical="center"/>
      <protection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48" applyNumberFormat="1" applyFont="1" applyBorder="1" applyAlignment="1">
      <alignment horizontal="right" vertical="center"/>
      <protection/>
    </xf>
    <xf numFmtId="3" fontId="2" fillId="0" borderId="17" xfId="48" applyNumberFormat="1" applyFont="1" applyBorder="1" applyAlignment="1">
      <alignment vertical="center"/>
      <protection/>
    </xf>
    <xf numFmtId="4" fontId="2" fillId="0" borderId="16" xfId="0" applyNumberFormat="1" applyFont="1" applyBorder="1" applyAlignment="1">
      <alignment vertical="center"/>
    </xf>
    <xf numFmtId="0" fontId="2" fillId="0" borderId="43" xfId="48" applyFont="1" applyFill="1" applyBorder="1" applyAlignment="1">
      <alignment horizontal="center" vertical="center"/>
      <protection/>
    </xf>
    <xf numFmtId="0" fontId="2" fillId="0" borderId="22" xfId="48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6" xfId="48" applyNumberFormat="1" applyFont="1" applyFill="1" applyBorder="1" applyAlignment="1">
      <alignment horizontal="right" vertical="center"/>
      <protection/>
    </xf>
    <xf numFmtId="3" fontId="5" fillId="0" borderId="16" xfId="48" applyNumberFormat="1" applyFont="1" applyFill="1" applyBorder="1" applyAlignment="1">
      <alignment vertical="center"/>
      <protection/>
    </xf>
    <xf numFmtId="4" fontId="2" fillId="0" borderId="27" xfId="47" applyNumberFormat="1" applyFont="1" applyFill="1" applyBorder="1" applyAlignment="1">
      <alignment horizontal="right" vertical="center"/>
      <protection/>
    </xf>
    <xf numFmtId="3" fontId="2" fillId="0" borderId="26" xfId="48" applyNumberFormat="1" applyFont="1" applyBorder="1" applyAlignment="1">
      <alignment horizontal="right"/>
      <protection/>
    </xf>
    <xf numFmtId="3" fontId="2" fillId="0" borderId="26" xfId="48" applyNumberFormat="1" applyFont="1" applyBorder="1">
      <alignment/>
      <protection/>
    </xf>
    <xf numFmtId="0" fontId="8" fillId="0" borderId="13" xfId="48" applyFont="1" applyBorder="1" applyAlignment="1">
      <alignment horizontal="center"/>
      <protection/>
    </xf>
    <xf numFmtId="0" fontId="2" fillId="0" borderId="44" xfId="48" applyFont="1" applyFill="1" applyBorder="1" applyAlignment="1">
      <alignment horizontal="center" vertical="center"/>
      <protection/>
    </xf>
    <xf numFmtId="4" fontId="2" fillId="0" borderId="26" xfId="48" applyNumberFormat="1" applyFont="1" applyBorder="1" applyAlignment="1">
      <alignment horizontal="center"/>
      <protection/>
    </xf>
    <xf numFmtId="0" fontId="8" fillId="0" borderId="45" xfId="48" applyFont="1" applyBorder="1" applyAlignment="1">
      <alignment horizontal="center" vertical="center"/>
      <protection/>
    </xf>
    <xf numFmtId="0" fontId="8" fillId="0" borderId="46" xfId="48" applyFont="1" applyBorder="1" applyAlignment="1">
      <alignment horizontal="center" vertical="center"/>
      <protection/>
    </xf>
    <xf numFmtId="0" fontId="8" fillId="0" borderId="47" xfId="48" applyFont="1" applyBorder="1" applyAlignment="1">
      <alignment horizontal="center" vertical="center"/>
      <protection/>
    </xf>
    <xf numFmtId="0" fontId="2" fillId="0" borderId="48" xfId="48" applyFont="1" applyBorder="1" applyAlignment="1">
      <alignment horizontal="center" vertical="center"/>
      <protection/>
    </xf>
    <xf numFmtId="0" fontId="2" fillId="0" borderId="49" xfId="48" applyFont="1" applyBorder="1" applyAlignment="1">
      <alignment horizontal="left" wrapText="1"/>
      <protection/>
    </xf>
    <xf numFmtId="0" fontId="2" fillId="0" borderId="49" xfId="48" applyFont="1" applyBorder="1" applyAlignment="1">
      <alignment horizontal="center" vertical="center"/>
      <protection/>
    </xf>
    <xf numFmtId="4" fontId="2" fillId="0" borderId="49" xfId="48" applyNumberFormat="1" applyFont="1" applyBorder="1" applyAlignment="1">
      <alignment horizontal="center"/>
      <protection/>
    </xf>
    <xf numFmtId="164" fontId="2" fillId="0" borderId="49" xfId="48" applyNumberFormat="1" applyFont="1" applyBorder="1" applyAlignment="1">
      <alignment horizontal="right"/>
      <protection/>
    </xf>
    <xf numFmtId="164" fontId="2" fillId="0" borderId="49" xfId="48" applyNumberFormat="1" applyFont="1" applyBorder="1">
      <alignment/>
      <protection/>
    </xf>
    <xf numFmtId="4" fontId="2" fillId="0" borderId="49" xfId="48" applyNumberFormat="1" applyFont="1" applyBorder="1" applyAlignment="1">
      <alignment horizontal="right"/>
      <protection/>
    </xf>
    <xf numFmtId="4" fontId="2" fillId="0" borderId="49" xfId="48" applyNumberFormat="1" applyFont="1" applyBorder="1">
      <alignment/>
      <protection/>
    </xf>
    <xf numFmtId="0" fontId="2" fillId="0" borderId="49" xfId="48" applyFont="1" applyBorder="1">
      <alignment/>
      <protection/>
    </xf>
    <xf numFmtId="0" fontId="2" fillId="0" borderId="49" xfId="48" applyFont="1" applyBorder="1" applyAlignment="1">
      <alignment horizontal="center"/>
      <protection/>
    </xf>
    <xf numFmtId="4" fontId="2" fillId="0" borderId="28" xfId="48" applyNumberFormat="1" applyFont="1" applyBorder="1" applyAlignment="1">
      <alignment horizontal="center"/>
      <protection/>
    </xf>
    <xf numFmtId="164" fontId="2" fillId="0" borderId="28" xfId="48" applyNumberFormat="1" applyFont="1" applyBorder="1" applyAlignment="1">
      <alignment horizontal="right"/>
      <protection/>
    </xf>
    <xf numFmtId="164" fontId="2" fillId="0" borderId="28" xfId="48" applyNumberFormat="1" applyFont="1" applyBorder="1">
      <alignment/>
      <protection/>
    </xf>
    <xf numFmtId="4" fontId="2" fillId="0" borderId="28" xfId="48" applyNumberFormat="1" applyFont="1" applyBorder="1" applyAlignment="1">
      <alignment horizontal="right"/>
      <protection/>
    </xf>
    <xf numFmtId="4" fontId="2" fillId="0" borderId="28" xfId="48" applyNumberFormat="1" applyFont="1" applyBorder="1">
      <alignment/>
      <protection/>
    </xf>
    <xf numFmtId="0" fontId="2" fillId="0" borderId="22" xfId="48" applyFont="1" applyBorder="1" applyAlignment="1">
      <alignment horizontal="center" vertical="center"/>
      <protection/>
    </xf>
    <xf numFmtId="0" fontId="2" fillId="0" borderId="16" xfId="48" applyFont="1" applyBorder="1" applyAlignment="1">
      <alignment horizontal="center" vertical="center"/>
      <protection/>
    </xf>
    <xf numFmtId="0" fontId="2" fillId="0" borderId="16" xfId="48" applyFont="1" applyBorder="1" applyAlignment="1">
      <alignment horizontal="left" vertical="center" wrapText="1"/>
      <protection/>
    </xf>
    <xf numFmtId="0" fontId="2" fillId="0" borderId="26" xfId="46" applyFont="1" applyFill="1" applyBorder="1">
      <alignment/>
      <protection/>
    </xf>
    <xf numFmtId="0" fontId="2" fillId="0" borderId="0" xfId="48" applyFont="1" applyFill="1" applyBorder="1">
      <alignment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0" xfId="48" applyFont="1" applyBorder="1" applyAlignment="1">
      <alignment horizontal="left" wrapText="1"/>
      <protection/>
    </xf>
    <xf numFmtId="0" fontId="2" fillId="0" borderId="16" xfId="48" applyFont="1" applyFill="1" applyBorder="1">
      <alignment/>
      <protection/>
    </xf>
    <xf numFmtId="0" fontId="2" fillId="0" borderId="16" xfId="48" applyFont="1" applyFill="1" applyBorder="1" applyAlignment="1">
      <alignment horizontal="center"/>
      <protection/>
    </xf>
    <xf numFmtId="3" fontId="2" fillId="0" borderId="16" xfId="48" applyNumberFormat="1" applyFont="1" applyFill="1" applyBorder="1" applyAlignment="1">
      <alignment horizontal="center"/>
      <protection/>
    </xf>
    <xf numFmtId="164" fontId="2" fillId="0" borderId="16" xfId="48" applyNumberFormat="1" applyFont="1" applyFill="1" applyBorder="1" applyAlignment="1">
      <alignment horizontal="right"/>
      <protection/>
    </xf>
    <xf numFmtId="164" fontId="2" fillId="0" borderId="16" xfId="48" applyNumberFormat="1" applyFont="1" applyFill="1" applyBorder="1">
      <alignment/>
      <protection/>
    </xf>
    <xf numFmtId="4" fontId="2" fillId="0" borderId="16" xfId="48" applyNumberFormat="1" applyFont="1" applyFill="1" applyBorder="1" applyAlignment="1">
      <alignment horizontal="right"/>
      <protection/>
    </xf>
    <xf numFmtId="0" fontId="2" fillId="0" borderId="17" xfId="48" applyFont="1" applyBorder="1" applyAlignment="1">
      <alignment horizontal="left" wrapText="1"/>
      <protection/>
    </xf>
    <xf numFmtId="164" fontId="2" fillId="0" borderId="16" xfId="48" applyNumberFormat="1" applyFont="1" applyBorder="1" applyAlignment="1">
      <alignment horizontal="right" vertical="center"/>
      <protection/>
    </xf>
    <xf numFmtId="164" fontId="2" fillId="0" borderId="16" xfId="48" applyNumberFormat="1" applyFont="1" applyBorder="1" applyAlignment="1">
      <alignment vertical="center"/>
      <protection/>
    </xf>
    <xf numFmtId="4" fontId="2" fillId="0" borderId="17" xfId="48" applyNumberFormat="1" applyFont="1" applyBorder="1" applyAlignment="1">
      <alignment horizontal="right" vertical="center"/>
      <protection/>
    </xf>
    <xf numFmtId="0" fontId="2" fillId="0" borderId="0" xfId="48" applyFont="1" applyFill="1" applyBorder="1" applyAlignment="1">
      <alignment horizontal="left"/>
      <protection/>
    </xf>
    <xf numFmtId="0" fontId="2" fillId="0" borderId="49" xfId="48" applyFont="1" applyBorder="1" applyAlignment="1">
      <alignment vertical="center"/>
      <protection/>
    </xf>
    <xf numFmtId="0" fontId="2" fillId="0" borderId="49" xfId="48" applyFont="1" applyBorder="1" applyAlignment="1">
      <alignment wrapText="1"/>
      <protection/>
    </xf>
    <xf numFmtId="4" fontId="2" fillId="0" borderId="49" xfId="48" applyNumberFormat="1" applyFont="1" applyBorder="1" applyAlignment="1">
      <alignment vertical="center"/>
      <protection/>
    </xf>
    <xf numFmtId="0" fontId="8" fillId="0" borderId="50" xfId="48" applyFont="1" applyBorder="1" applyAlignment="1">
      <alignment horizontal="center" vertical="center"/>
      <protection/>
    </xf>
    <xf numFmtId="0" fontId="8" fillId="0" borderId="28" xfId="48" applyFont="1" applyBorder="1" applyAlignment="1">
      <alignment horizontal="center"/>
      <protection/>
    </xf>
    <xf numFmtId="0" fontId="8" fillId="0" borderId="49" xfId="48" applyFont="1" applyBorder="1" applyAlignment="1">
      <alignment horizontal="center"/>
      <protection/>
    </xf>
    <xf numFmtId="3" fontId="2" fillId="0" borderId="49" xfId="48" applyNumberFormat="1" applyFont="1" applyBorder="1" applyAlignment="1">
      <alignment horizontal="center"/>
      <protection/>
    </xf>
    <xf numFmtId="0" fontId="13" fillId="0" borderId="16" xfId="48" applyFont="1" applyFill="1" applyBorder="1" applyAlignment="1">
      <alignment horizontal="left" vertical="center" wrapText="1"/>
      <protection/>
    </xf>
    <xf numFmtId="0" fontId="13" fillId="0" borderId="17" xfId="48" applyFont="1" applyFill="1" applyBorder="1" applyAlignment="1">
      <alignment horizontal="left" vertical="top" wrapText="1"/>
      <protection/>
    </xf>
    <xf numFmtId="0" fontId="7" fillId="0" borderId="15" xfId="48" applyFont="1" applyBorder="1" applyAlignment="1">
      <alignment horizontal="center"/>
      <protection/>
    </xf>
    <xf numFmtId="0" fontId="8" fillId="0" borderId="48" xfId="48" applyFont="1" applyBorder="1" applyAlignment="1">
      <alignment horizontal="center"/>
      <protection/>
    </xf>
    <xf numFmtId="0" fontId="2" fillId="0" borderId="14" xfId="48" applyFont="1" applyBorder="1">
      <alignment/>
      <protection/>
    </xf>
    <xf numFmtId="0" fontId="2" fillId="0" borderId="51" xfId="48" applyFont="1" applyBorder="1" applyAlignment="1">
      <alignment wrapText="1"/>
      <protection/>
    </xf>
    <xf numFmtId="0" fontId="2" fillId="0" borderId="16" xfId="48" applyFont="1" applyBorder="1" applyAlignment="1">
      <alignment vertical="center"/>
      <protection/>
    </xf>
    <xf numFmtId="0" fontId="2" fillId="0" borderId="52" xfId="48" applyFont="1" applyBorder="1">
      <alignment/>
      <protection/>
    </xf>
    <xf numFmtId="3" fontId="2" fillId="0" borderId="16" xfId="0" applyNumberFormat="1" applyFont="1" applyBorder="1" applyAlignment="1">
      <alignment horizontal="center" vertical="center"/>
    </xf>
    <xf numFmtId="3" fontId="2" fillId="0" borderId="16" xfId="48" applyNumberFormat="1" applyFont="1" applyBorder="1" applyAlignment="1">
      <alignment horizontal="right" vertical="center"/>
      <protection/>
    </xf>
    <xf numFmtId="3" fontId="2" fillId="0" borderId="16" xfId="48" applyNumberFormat="1" applyFont="1" applyBorder="1" applyAlignment="1">
      <alignment vertical="center"/>
      <protection/>
    </xf>
    <xf numFmtId="0" fontId="2" fillId="0" borderId="28" xfId="48" applyFont="1" applyBorder="1" applyAlignment="1">
      <alignment horizontal="left" vertical="center" wrapText="1"/>
      <protection/>
    </xf>
    <xf numFmtId="4" fontId="2" fillId="0" borderId="28" xfId="48" applyNumberFormat="1" applyFont="1" applyBorder="1" applyAlignment="1">
      <alignment horizontal="center" vertical="center"/>
      <protection/>
    </xf>
    <xf numFmtId="164" fontId="2" fillId="0" borderId="28" xfId="48" applyNumberFormat="1" applyFont="1" applyBorder="1" applyAlignment="1">
      <alignment horizontal="right" vertical="center"/>
      <protection/>
    </xf>
    <xf numFmtId="164" fontId="2" fillId="0" borderId="28" xfId="48" applyNumberFormat="1" applyFont="1" applyBorder="1" applyAlignment="1">
      <alignment vertical="center"/>
      <protection/>
    </xf>
    <xf numFmtId="4" fontId="2" fillId="0" borderId="28" xfId="48" applyNumberFormat="1" applyFont="1" applyBorder="1" applyAlignment="1">
      <alignment horizontal="right" vertical="center"/>
      <protection/>
    </xf>
    <xf numFmtId="4" fontId="2" fillId="0" borderId="28" xfId="48" applyNumberFormat="1" applyFont="1" applyBorder="1" applyAlignment="1">
      <alignment vertical="center"/>
      <protection/>
    </xf>
    <xf numFmtId="4" fontId="2" fillId="0" borderId="53" xfId="48" applyNumberFormat="1" applyFont="1" applyBorder="1">
      <alignment/>
      <protection/>
    </xf>
    <xf numFmtId="0" fontId="2" fillId="0" borderId="16" xfId="48" applyFont="1" applyFill="1" applyBorder="1" applyAlignment="1">
      <alignment horizontal="left" wrapText="1"/>
      <protection/>
    </xf>
    <xf numFmtId="0" fontId="2" fillId="0" borderId="0" xfId="48" applyFont="1" applyFill="1" applyBorder="1" applyAlignment="1">
      <alignment horizontal="left" wrapText="1"/>
      <protection/>
    </xf>
    <xf numFmtId="3" fontId="2" fillId="0" borderId="54" xfId="48" applyNumberFormat="1" applyFont="1" applyFill="1" applyBorder="1" applyAlignment="1">
      <alignment horizontal="center"/>
      <protection/>
    </xf>
    <xf numFmtId="3" fontId="2" fillId="0" borderId="55" xfId="48" applyNumberFormat="1" applyFont="1" applyFill="1" applyBorder="1" applyAlignment="1">
      <alignment horizontal="center"/>
      <protection/>
    </xf>
    <xf numFmtId="0" fontId="8" fillId="0" borderId="22" xfId="48" applyFont="1" applyBorder="1" applyAlignment="1">
      <alignment horizontal="center"/>
      <protection/>
    </xf>
    <xf numFmtId="0" fontId="8" fillId="0" borderId="20" xfId="48" applyFont="1" applyBorder="1" applyAlignment="1">
      <alignment horizontal="center"/>
      <protection/>
    </xf>
    <xf numFmtId="0" fontId="8" fillId="0" borderId="22" xfId="48" applyFont="1" applyFill="1" applyBorder="1" applyAlignment="1">
      <alignment horizontal="center"/>
      <protection/>
    </xf>
    <xf numFmtId="0" fontId="8" fillId="0" borderId="20" xfId="48" applyFont="1" applyBorder="1" applyAlignment="1">
      <alignment horizontal="center" vertical="center"/>
      <protection/>
    </xf>
    <xf numFmtId="0" fontId="2" fillId="0" borderId="56" xfId="48" applyFont="1" applyBorder="1">
      <alignment/>
      <protection/>
    </xf>
    <xf numFmtId="0" fontId="2" fillId="0" borderId="0" xfId="48" applyFont="1" applyFill="1" applyBorder="1" applyAlignment="1">
      <alignment horizontal="left" vertical="center" wrapText="1"/>
      <protection/>
    </xf>
    <xf numFmtId="0" fontId="2" fillId="0" borderId="0" xfId="48" applyFont="1" applyBorder="1" applyAlignment="1">
      <alignment horizontal="left"/>
      <protection/>
    </xf>
    <xf numFmtId="4" fontId="2" fillId="0" borderId="57" xfId="48" applyNumberFormat="1" applyFont="1" applyBorder="1">
      <alignment/>
      <protection/>
    </xf>
    <xf numFmtId="4" fontId="2" fillId="0" borderId="56" xfId="48" applyNumberFormat="1" applyFont="1" applyBorder="1" applyAlignment="1">
      <alignment horizontal="center"/>
      <protection/>
    </xf>
    <xf numFmtId="0" fontId="2" fillId="0" borderId="56" xfId="48" applyFont="1" applyBorder="1" applyAlignment="1">
      <alignment vertical="center" wrapText="1"/>
      <protection/>
    </xf>
    <xf numFmtId="0" fontId="2" fillId="0" borderId="0" xfId="48" applyFont="1" applyFill="1" applyBorder="1" applyAlignment="1">
      <alignment horizontal="center" vertical="center"/>
      <protection/>
    </xf>
    <xf numFmtId="0" fontId="7" fillId="0" borderId="58" xfId="48" applyFont="1" applyBorder="1" applyAlignment="1">
      <alignment horizontal="center" vertical="center"/>
      <protection/>
    </xf>
    <xf numFmtId="0" fontId="8" fillId="0" borderId="46" xfId="48" applyFont="1" applyFill="1" applyBorder="1" applyAlignment="1">
      <alignment horizontal="center" vertical="center"/>
      <protection/>
    </xf>
    <xf numFmtId="0" fontId="8" fillId="0" borderId="44" xfId="48" applyFont="1" applyFill="1" applyBorder="1" applyAlignment="1">
      <alignment horizontal="center" vertical="center"/>
      <protection/>
    </xf>
    <xf numFmtId="0" fontId="2" fillId="33" borderId="59" xfId="48" applyFont="1" applyFill="1" applyBorder="1" applyAlignment="1">
      <alignment horizontal="center" vertical="center"/>
      <protection/>
    </xf>
    <xf numFmtId="0" fontId="8" fillId="0" borderId="60" xfId="48" applyFont="1" applyFill="1" applyBorder="1" applyAlignment="1">
      <alignment horizontal="center" vertical="center"/>
      <protection/>
    </xf>
    <xf numFmtId="0" fontId="2" fillId="0" borderId="44" xfId="48" applyFont="1" applyBorder="1" applyAlignment="1">
      <alignment horizontal="center" vertical="center"/>
      <protection/>
    </xf>
    <xf numFmtId="0" fontId="8" fillId="0" borderId="60" xfId="48" applyFont="1" applyBorder="1" applyAlignment="1">
      <alignment horizontal="center" vertical="center"/>
      <protection/>
    </xf>
    <xf numFmtId="0" fontId="2" fillId="33" borderId="61" xfId="48" applyFont="1" applyFill="1" applyBorder="1" applyAlignment="1">
      <alignment horizontal="center" vertical="center"/>
      <protection/>
    </xf>
    <xf numFmtId="0" fontId="8" fillId="0" borderId="62" xfId="48" applyFont="1" applyBorder="1" applyAlignment="1">
      <alignment horizontal="center" vertical="center"/>
      <protection/>
    </xf>
    <xf numFmtId="0" fontId="2" fillId="0" borderId="0" xfId="48" applyFont="1" applyAlignment="1">
      <alignment vertical="center"/>
      <protection/>
    </xf>
    <xf numFmtId="164" fontId="2" fillId="0" borderId="16" xfId="48" applyNumberFormat="1" applyFont="1" applyFill="1" applyBorder="1" applyAlignment="1">
      <alignment horizontal="right" vertical="center"/>
      <protection/>
    </xf>
    <xf numFmtId="164" fontId="2" fillId="0" borderId="16" xfId="48" applyNumberFormat="1" applyFont="1" applyFill="1" applyBorder="1" applyAlignment="1">
      <alignment vertical="center"/>
      <protection/>
    </xf>
    <xf numFmtId="0" fontId="2" fillId="0" borderId="0" xfId="48" applyFont="1" applyFill="1" applyAlignment="1">
      <alignment vertical="center"/>
      <protection/>
    </xf>
    <xf numFmtId="49" fontId="5" fillId="0" borderId="0" xfId="48" applyNumberFormat="1" applyFont="1" applyFill="1" applyBorder="1" applyAlignment="1">
      <alignment vertical="center"/>
      <protection/>
    </xf>
    <xf numFmtId="0" fontId="2" fillId="0" borderId="16" xfId="48" applyFont="1" applyBorder="1" applyAlignment="1">
      <alignment horizontal="left" vertical="top" wrapText="1"/>
      <protection/>
    </xf>
    <xf numFmtId="0" fontId="2" fillId="0" borderId="17" xfId="48" applyFont="1" applyBorder="1" applyAlignment="1">
      <alignment vertical="center"/>
      <protection/>
    </xf>
    <xf numFmtId="4" fontId="2" fillId="0" borderId="17" xfId="48" applyNumberFormat="1" applyFont="1" applyBorder="1" applyAlignment="1">
      <alignment vertical="center"/>
      <protection/>
    </xf>
    <xf numFmtId="4" fontId="2" fillId="0" borderId="57" xfId="48" applyNumberFormat="1" applyFont="1" applyBorder="1" applyAlignment="1">
      <alignment/>
      <protection/>
    </xf>
    <xf numFmtId="4" fontId="2" fillId="0" borderId="17" xfId="48" applyNumberFormat="1" applyFont="1" applyFill="1" applyBorder="1" applyAlignment="1">
      <alignment vertical="center"/>
      <protection/>
    </xf>
    <xf numFmtId="165" fontId="2" fillId="0" borderId="28" xfId="48" applyNumberFormat="1" applyFont="1" applyBorder="1" applyAlignment="1">
      <alignment horizontal="center"/>
      <protection/>
    </xf>
    <xf numFmtId="0" fontId="8" fillId="0" borderId="63" xfId="48" applyFont="1" applyBorder="1" applyAlignment="1">
      <alignment horizontal="center" vertical="center"/>
      <protection/>
    </xf>
    <xf numFmtId="0" fontId="2" fillId="0" borderId="63" xfId="48" applyFont="1" applyBorder="1" applyAlignment="1">
      <alignment horizontal="center" vertical="center"/>
      <protection/>
    </xf>
    <xf numFmtId="0" fontId="2" fillId="0" borderId="50" xfId="48" applyFont="1" applyBorder="1" applyAlignment="1">
      <alignment vertical="center"/>
      <protection/>
    </xf>
    <xf numFmtId="4" fontId="2" fillId="0" borderId="53" xfId="48" applyNumberFormat="1" applyFont="1" applyBorder="1" applyAlignment="1">
      <alignment horizontal="right"/>
      <protection/>
    </xf>
    <xf numFmtId="0" fontId="7" fillId="0" borderId="64" xfId="48" applyFont="1" applyBorder="1" applyAlignment="1">
      <alignment horizontal="center"/>
      <protection/>
    </xf>
    <xf numFmtId="0" fontId="5" fillId="0" borderId="64" xfId="48" applyFont="1" applyBorder="1">
      <alignment/>
      <protection/>
    </xf>
    <xf numFmtId="0" fontId="2" fillId="0" borderId="64" xfId="48" applyFont="1" applyBorder="1" applyAlignment="1">
      <alignment horizontal="center"/>
      <protection/>
    </xf>
    <xf numFmtId="49" fontId="14" fillId="0" borderId="0" xfId="48" applyNumberFormat="1" applyFont="1" applyFill="1" applyBorder="1" applyAlignment="1">
      <alignment vertical="center" wrapText="1"/>
      <protection/>
    </xf>
    <xf numFmtId="49" fontId="14" fillId="0" borderId="14" xfId="48" applyNumberFormat="1" applyFont="1" applyFill="1" applyBorder="1" applyAlignment="1">
      <alignment vertical="center" wrapText="1"/>
      <protection/>
    </xf>
    <xf numFmtId="0" fontId="2" fillId="0" borderId="56" xfId="48" applyFont="1" applyBorder="1" applyAlignment="1">
      <alignment vertical="center"/>
      <protection/>
    </xf>
    <xf numFmtId="0" fontId="7" fillId="0" borderId="65" xfId="48" applyFont="1" applyBorder="1" applyAlignment="1">
      <alignment horizontal="center" vertical="center"/>
      <protection/>
    </xf>
    <xf numFmtId="3" fontId="2" fillId="0" borderId="64" xfId="48" applyNumberFormat="1" applyFont="1" applyBorder="1" applyAlignment="1">
      <alignment horizontal="center"/>
      <protection/>
    </xf>
    <xf numFmtId="164" fontId="2" fillId="0" borderId="64" xfId="48" applyNumberFormat="1" applyFont="1" applyBorder="1" applyAlignment="1">
      <alignment horizontal="right"/>
      <protection/>
    </xf>
    <xf numFmtId="164" fontId="2" fillId="0" borderId="64" xfId="48" applyNumberFormat="1" applyFont="1" applyBorder="1">
      <alignment/>
      <protection/>
    </xf>
    <xf numFmtId="4" fontId="16" fillId="35" borderId="66" xfId="48" applyNumberFormat="1" applyFont="1" applyFill="1" applyBorder="1" applyAlignment="1">
      <alignment horizontal="right"/>
      <protection/>
    </xf>
    <xf numFmtId="4" fontId="2" fillId="0" borderId="67" xfId="48" applyNumberFormat="1" applyFont="1" applyBorder="1" applyAlignment="1">
      <alignment horizontal="right"/>
      <protection/>
    </xf>
    <xf numFmtId="4" fontId="2" fillId="0" borderId="17" xfId="0" applyNumberFormat="1" applyFont="1" applyBorder="1" applyAlignment="1">
      <alignment/>
    </xf>
    <xf numFmtId="4" fontId="2" fillId="0" borderId="57" xfId="0" applyNumberFormat="1" applyFont="1" applyBorder="1" applyAlignment="1">
      <alignment/>
    </xf>
    <xf numFmtId="4" fontId="2" fillId="33" borderId="38" xfId="48" applyNumberFormat="1" applyFont="1" applyFill="1" applyBorder="1" applyAlignment="1">
      <alignment horizontal="right"/>
      <protection/>
    </xf>
    <xf numFmtId="4" fontId="5" fillId="33" borderId="38" xfId="48" applyNumberFormat="1" applyFont="1" applyFill="1" applyBorder="1">
      <alignment/>
      <protection/>
    </xf>
    <xf numFmtId="4" fontId="5" fillId="33" borderId="68" xfId="48" applyNumberFormat="1" applyFont="1" applyFill="1" applyBorder="1">
      <alignment/>
      <protection/>
    </xf>
    <xf numFmtId="4" fontId="2" fillId="0" borderId="69" xfId="48" applyNumberFormat="1" applyFont="1" applyBorder="1" applyAlignment="1">
      <alignment horizontal="right"/>
      <protection/>
    </xf>
    <xf numFmtId="4" fontId="2" fillId="0" borderId="57" xfId="48" applyNumberFormat="1" applyFont="1" applyBorder="1" applyAlignment="1">
      <alignment wrapText="1"/>
      <protection/>
    </xf>
    <xf numFmtId="4" fontId="2" fillId="0" borderId="57" xfId="48" applyNumberFormat="1" applyFont="1" applyBorder="1" applyAlignment="1">
      <alignment horizontal="right"/>
      <protection/>
    </xf>
    <xf numFmtId="4" fontId="2" fillId="33" borderId="18" xfId="48" applyNumberFormat="1" applyFont="1" applyFill="1" applyBorder="1" applyAlignment="1">
      <alignment horizontal="right"/>
      <protection/>
    </xf>
    <xf numFmtId="4" fontId="5" fillId="33" borderId="18" xfId="48" applyNumberFormat="1" applyFont="1" applyFill="1" applyBorder="1">
      <alignment/>
      <protection/>
    </xf>
    <xf numFmtId="4" fontId="2" fillId="33" borderId="70" xfId="48" applyNumberFormat="1" applyFont="1" applyFill="1" applyBorder="1" applyAlignment="1">
      <alignment horizontal="right"/>
      <protection/>
    </xf>
    <xf numFmtId="4" fontId="5" fillId="33" borderId="71" xfId="48" applyNumberFormat="1" applyFont="1" applyFill="1" applyBorder="1">
      <alignment/>
      <protection/>
    </xf>
    <xf numFmtId="4" fontId="2" fillId="0" borderId="64" xfId="48" applyNumberFormat="1" applyFont="1" applyBorder="1" applyAlignment="1">
      <alignment horizontal="right"/>
      <protection/>
    </xf>
    <xf numFmtId="4" fontId="2" fillId="0" borderId="64" xfId="48" applyNumberFormat="1" applyFont="1" applyBorder="1">
      <alignment/>
      <protection/>
    </xf>
    <xf numFmtId="4" fontId="2" fillId="0" borderId="72" xfId="48" applyNumberFormat="1" applyFont="1" applyBorder="1" applyAlignment="1">
      <alignment horizontal="right"/>
      <protection/>
    </xf>
    <xf numFmtId="4" fontId="2" fillId="0" borderId="17" xfId="48" applyNumberFormat="1" applyFont="1" applyBorder="1" applyAlignment="1">
      <alignment horizontal="center" vertical="center"/>
      <protection/>
    </xf>
    <xf numFmtId="4" fontId="2" fillId="0" borderId="57" xfId="48" applyNumberFormat="1" applyFont="1" applyBorder="1" applyAlignment="1">
      <alignment horizontal="center" vertical="center"/>
      <protection/>
    </xf>
    <xf numFmtId="4" fontId="2" fillId="0" borderId="16" xfId="48" applyNumberFormat="1" applyFont="1" applyBorder="1" applyAlignment="1">
      <alignment vertical="center"/>
      <protection/>
    </xf>
    <xf numFmtId="4" fontId="2" fillId="0" borderId="67" xfId="48" applyNumberFormat="1" applyFont="1" applyBorder="1" applyAlignment="1">
      <alignment vertical="center"/>
      <protection/>
    </xf>
    <xf numFmtId="4" fontId="2" fillId="0" borderId="15" xfId="48" applyNumberFormat="1" applyFont="1" applyBorder="1" applyAlignment="1">
      <alignment horizontal="right"/>
      <protection/>
    </xf>
    <xf numFmtId="4" fontId="2" fillId="0" borderId="15" xfId="48" applyNumberFormat="1" applyFont="1" applyBorder="1">
      <alignment/>
      <protection/>
    </xf>
    <xf numFmtId="4" fontId="2" fillId="0" borderId="36" xfId="48" applyNumberFormat="1" applyFont="1" applyBorder="1" applyAlignment="1">
      <alignment horizontal="right"/>
      <protection/>
    </xf>
    <xf numFmtId="4" fontId="2" fillId="0" borderId="53" xfId="0" applyNumberFormat="1" applyFont="1" applyBorder="1" applyAlignment="1">
      <alignment/>
    </xf>
    <xf numFmtId="4" fontId="2" fillId="0" borderId="15" xfId="48" applyNumberFormat="1" applyFont="1" applyBorder="1" applyAlignment="1">
      <alignment horizontal="center"/>
      <protection/>
    </xf>
    <xf numFmtId="4" fontId="2" fillId="0" borderId="36" xfId="48" applyNumberFormat="1" applyFont="1" applyBorder="1" applyAlignment="1">
      <alignment horizontal="center"/>
      <protection/>
    </xf>
    <xf numFmtId="4" fontId="2" fillId="0" borderId="17" xfId="0" applyNumberFormat="1" applyFont="1" applyBorder="1" applyAlignment="1">
      <alignment vertical="center"/>
    </xf>
    <xf numFmtId="4" fontId="2" fillId="0" borderId="53" xfId="0" applyNumberFormat="1" applyFont="1" applyBorder="1" applyAlignment="1">
      <alignment vertical="center"/>
    </xf>
    <xf numFmtId="4" fontId="2" fillId="0" borderId="28" xfId="48" applyNumberFormat="1" applyFont="1" applyFill="1" applyBorder="1" applyAlignment="1">
      <alignment horizontal="center"/>
      <protection/>
    </xf>
    <xf numFmtId="4" fontId="2" fillId="0" borderId="49" xfId="48" applyNumberFormat="1" applyFont="1" applyFill="1" applyBorder="1" applyAlignment="1">
      <alignment horizontal="center"/>
      <protection/>
    </xf>
    <xf numFmtId="2" fontId="2" fillId="0" borderId="16" xfId="48" applyNumberFormat="1" applyFont="1" applyFill="1" applyBorder="1" applyAlignment="1">
      <alignment horizontal="center"/>
      <protection/>
    </xf>
    <xf numFmtId="4" fontId="2" fillId="0" borderId="16" xfId="48" applyNumberFormat="1" applyFont="1" applyFill="1" applyBorder="1" applyAlignment="1">
      <alignment horizontal="center"/>
      <protection/>
    </xf>
    <xf numFmtId="4" fontId="2" fillId="0" borderId="17" xfId="48" applyNumberFormat="1" applyFont="1" applyFill="1" applyBorder="1" applyAlignment="1">
      <alignment horizontal="center"/>
      <protection/>
    </xf>
    <xf numFmtId="3" fontId="2" fillId="0" borderId="28" xfId="48" applyNumberFormat="1" applyFont="1" applyFill="1" applyBorder="1" applyAlignment="1">
      <alignment horizontal="center"/>
      <protection/>
    </xf>
    <xf numFmtId="3" fontId="2" fillId="0" borderId="49" xfId="48" applyNumberFormat="1" applyFont="1" applyFill="1" applyBorder="1" applyAlignment="1">
      <alignment horizontal="center"/>
      <protection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73" xfId="0" applyNumberFormat="1" applyFont="1" applyFill="1" applyBorder="1" applyAlignment="1">
      <alignment horizontal="center" vertical="center"/>
    </xf>
    <xf numFmtId="0" fontId="2" fillId="0" borderId="0" xfId="48" applyFont="1" applyBorder="1" applyAlignment="1">
      <alignment horizontal="left"/>
      <protection/>
    </xf>
    <xf numFmtId="49" fontId="5" fillId="0" borderId="74" xfId="48" applyNumberFormat="1" applyFont="1" applyBorder="1" applyAlignment="1">
      <alignment horizontal="center" vertical="center"/>
      <protection/>
    </xf>
    <xf numFmtId="49" fontId="5" fillId="0" borderId="75" xfId="48" applyNumberFormat="1" applyFont="1" applyBorder="1" applyAlignment="1">
      <alignment horizontal="center" vertical="center"/>
      <protection/>
    </xf>
    <xf numFmtId="49" fontId="5" fillId="0" borderId="41" xfId="48" applyNumberFormat="1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left" vertical="top"/>
      <protection/>
    </xf>
    <xf numFmtId="0" fontId="2" fillId="0" borderId="0" xfId="48" applyFont="1" applyBorder="1" applyAlignment="1">
      <alignment horizontal="left" vertical="top" wrapText="1"/>
      <protection/>
    </xf>
    <xf numFmtId="0" fontId="2" fillId="0" borderId="17" xfId="48" applyFont="1" applyBorder="1" applyAlignment="1">
      <alignment horizontal="center" vertical="center"/>
      <protection/>
    </xf>
    <xf numFmtId="0" fontId="2" fillId="0" borderId="26" xfId="48" applyFont="1" applyBorder="1" applyAlignment="1">
      <alignment horizontal="center" vertical="center"/>
      <protection/>
    </xf>
    <xf numFmtId="0" fontId="2" fillId="0" borderId="49" xfId="48" applyFont="1" applyBorder="1" applyAlignment="1">
      <alignment horizontal="center" vertical="center"/>
      <protection/>
    </xf>
    <xf numFmtId="0" fontId="2" fillId="0" borderId="0" xfId="48" applyFont="1" applyFill="1" applyBorder="1" applyAlignment="1">
      <alignment horizontal="left" vertical="center" wrapText="1"/>
      <protection/>
    </xf>
    <xf numFmtId="49" fontId="9" fillId="34" borderId="34" xfId="0" applyNumberFormat="1" applyFont="1" applyFill="1" applyBorder="1" applyAlignment="1">
      <alignment horizontal="center" vertical="center" wrapText="1"/>
    </xf>
    <xf numFmtId="49" fontId="2" fillId="0" borderId="13" xfId="48" applyNumberFormat="1" applyFont="1" applyBorder="1" applyAlignment="1">
      <alignment horizontal="left" vertical="center" wrapText="1"/>
      <protection/>
    </xf>
    <xf numFmtId="49" fontId="2" fillId="34" borderId="76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 wrapText="1"/>
    </xf>
    <xf numFmtId="49" fontId="9" fillId="34" borderId="25" xfId="0" applyNumberFormat="1" applyFont="1" applyFill="1" applyBorder="1" applyAlignment="1">
      <alignment horizontal="center" vertical="center" wrapText="1"/>
    </xf>
    <xf numFmtId="49" fontId="5" fillId="0" borderId="0" xfId="48" applyNumberFormat="1" applyFont="1" applyFill="1" applyBorder="1" applyAlignment="1">
      <alignment horizontal="left" vertical="top" wrapText="1"/>
      <protection/>
    </xf>
    <xf numFmtId="49" fontId="9" fillId="34" borderId="24" xfId="0" applyNumberFormat="1" applyFont="1" applyFill="1" applyBorder="1" applyAlignment="1">
      <alignment horizontal="center" vertical="center" wrapText="1"/>
    </xf>
    <xf numFmtId="0" fontId="12" fillId="0" borderId="74" xfId="48" applyFont="1" applyBorder="1" applyAlignment="1">
      <alignment horizontal="left"/>
      <protection/>
    </xf>
    <xf numFmtId="0" fontId="12" fillId="0" borderId="75" xfId="48" applyFont="1" applyBorder="1" applyAlignment="1">
      <alignment horizontal="left"/>
      <protection/>
    </xf>
    <xf numFmtId="49" fontId="5" fillId="0" borderId="74" xfId="48" applyNumberFormat="1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left" wrapText="1"/>
      <protection/>
    </xf>
    <xf numFmtId="0" fontId="2" fillId="0" borderId="0" xfId="48" applyFont="1" applyFill="1" applyBorder="1" applyAlignment="1">
      <alignment horizontal="left" wrapText="1"/>
      <protection/>
    </xf>
    <xf numFmtId="0" fontId="2" fillId="0" borderId="0" xfId="48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niha 9" xfId="46"/>
    <cellStyle name="normální_KOPIE_ceník montáží    2005_05" xfId="47"/>
    <cellStyle name="normální_POL.XLS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5"/>
  <sheetViews>
    <sheetView tabSelected="1" view="pageBreakPreview" zoomScaleSheetLayoutView="100" zoomScalePageLayoutView="0" workbookViewId="0" topLeftCell="A99">
      <selection activeCell="L145" sqref="L145"/>
    </sheetView>
  </sheetViews>
  <sheetFormatPr defaultColWidth="9.140625" defaultRowHeight="15"/>
  <cols>
    <col min="1" max="1" width="2.7109375" style="6" customWidth="1"/>
    <col min="2" max="2" width="15.28125" style="228" customWidth="1"/>
    <col min="3" max="3" width="14.28125" style="6" customWidth="1"/>
    <col min="4" max="4" width="117.140625" style="6" bestFit="1" customWidth="1"/>
    <col min="5" max="5" width="8.57421875" style="6" customWidth="1"/>
    <col min="6" max="6" width="9.28125" style="40" customWidth="1"/>
    <col min="7" max="7" width="9.57421875" style="41" hidden="1" customWidth="1"/>
    <col min="8" max="8" width="9.57421875" style="6" hidden="1" customWidth="1"/>
    <col min="9" max="9" width="12.8515625" style="6" customWidth="1"/>
    <col min="10" max="10" width="12.00390625" style="6" customWidth="1"/>
    <col min="11" max="11" width="9.7109375" style="42" customWidth="1"/>
    <col min="12" max="12" width="12.7109375" style="42" customWidth="1"/>
    <col min="13" max="13" width="2.7109375" style="6" customWidth="1"/>
    <col min="14" max="14" width="12.28125" style="6" customWidth="1"/>
    <col min="15" max="15" width="11.8515625" style="6" customWidth="1"/>
    <col min="16" max="16384" width="9.140625" style="6" customWidth="1"/>
  </cols>
  <sheetData>
    <row r="1" spans="1:12" ht="18">
      <c r="A1" s="1"/>
      <c r="B1" s="2"/>
      <c r="C1" s="63"/>
      <c r="D1" s="3" t="s">
        <v>151</v>
      </c>
      <c r="E1" s="4"/>
      <c r="F1" s="4"/>
      <c r="G1" s="4"/>
      <c r="H1" s="4"/>
      <c r="I1" s="4"/>
      <c r="J1" s="4"/>
      <c r="K1" s="4"/>
      <c r="L1" s="5"/>
    </row>
    <row r="2" spans="1:12" ht="18">
      <c r="A2" s="1"/>
      <c r="B2" s="7"/>
      <c r="C2" s="64"/>
      <c r="D2" s="8"/>
      <c r="E2" s="9"/>
      <c r="F2" s="9"/>
      <c r="G2" s="9"/>
      <c r="H2" s="9"/>
      <c r="I2" s="9"/>
      <c r="J2" s="9"/>
      <c r="K2" s="9"/>
      <c r="L2" s="52"/>
    </row>
    <row r="3" spans="1:12" ht="18.75" customHeight="1">
      <c r="A3" s="1"/>
      <c r="B3" s="302" t="s">
        <v>9</v>
      </c>
      <c r="C3" s="306" t="s">
        <v>127</v>
      </c>
      <c r="D3" s="306"/>
      <c r="E3" s="9"/>
      <c r="F3" s="9"/>
      <c r="G3" s="9"/>
      <c r="H3" s="9"/>
      <c r="I3" s="9"/>
      <c r="J3" s="246"/>
      <c r="K3" s="246"/>
      <c r="L3" s="247"/>
    </row>
    <row r="4" spans="1:14" ht="12.75">
      <c r="A4" s="1"/>
      <c r="B4" s="302"/>
      <c r="C4" s="306"/>
      <c r="D4" s="306"/>
      <c r="E4" s="9"/>
      <c r="F4" s="9"/>
      <c r="G4" s="9"/>
      <c r="H4" s="9"/>
      <c r="I4" s="9"/>
      <c r="J4" s="246"/>
      <c r="K4" s="246"/>
      <c r="L4" s="247"/>
      <c r="N4" s="12"/>
    </row>
    <row r="5" spans="1:12" ht="12.75">
      <c r="A5" s="1"/>
      <c r="B5" s="10" t="s">
        <v>128</v>
      </c>
      <c r="C5" s="232" t="s">
        <v>148</v>
      </c>
      <c r="D5" s="62"/>
      <c r="E5" s="9"/>
      <c r="F5" s="9"/>
      <c r="G5" s="9"/>
      <c r="H5" s="9"/>
      <c r="I5" s="9"/>
      <c r="J5" s="9"/>
      <c r="K5" s="11"/>
      <c r="L5" s="13"/>
    </row>
    <row r="6" spans="1:12" ht="13.5" thickBot="1">
      <c r="A6" s="1"/>
      <c r="B6" s="10"/>
      <c r="C6" s="65"/>
      <c r="D6" s="62"/>
      <c r="E6" s="9"/>
      <c r="F6" s="9"/>
      <c r="G6" s="9"/>
      <c r="H6" s="9"/>
      <c r="I6" s="9"/>
      <c r="J6" s="9"/>
      <c r="K6" s="11"/>
      <c r="L6" s="13"/>
    </row>
    <row r="7" spans="1:12" ht="13.5" thickBot="1">
      <c r="A7" s="1"/>
      <c r="B7" s="292" t="s">
        <v>49</v>
      </c>
      <c r="C7" s="293"/>
      <c r="D7" s="293"/>
      <c r="E7" s="293"/>
      <c r="F7" s="293"/>
      <c r="G7" s="293"/>
      <c r="H7" s="293"/>
      <c r="I7" s="293"/>
      <c r="J7" s="293"/>
      <c r="K7" s="293"/>
      <c r="L7" s="294"/>
    </row>
    <row r="8" spans="1:12" ht="12.75">
      <c r="A8" s="1"/>
      <c r="B8" s="85" t="s">
        <v>20</v>
      </c>
      <c r="C8" s="86" t="s">
        <v>115</v>
      </c>
      <c r="D8" s="87"/>
      <c r="E8" s="88"/>
      <c r="F8" s="88"/>
      <c r="G8" s="88"/>
      <c r="H8" s="88"/>
      <c r="I8" s="88"/>
      <c r="J8" s="88"/>
      <c r="K8" s="89"/>
      <c r="L8" s="90"/>
    </row>
    <row r="9" spans="1:12" ht="12.75">
      <c r="A9" s="1"/>
      <c r="B9" s="301" t="s">
        <v>12</v>
      </c>
      <c r="C9" s="307" t="s">
        <v>13</v>
      </c>
      <c r="D9" s="304" t="s">
        <v>14</v>
      </c>
      <c r="E9" s="304" t="s">
        <v>0</v>
      </c>
      <c r="F9" s="304" t="s">
        <v>15</v>
      </c>
      <c r="G9" s="305" t="s">
        <v>1</v>
      </c>
      <c r="H9" s="305" t="s">
        <v>2</v>
      </c>
      <c r="I9" s="54"/>
      <c r="J9" s="55" t="s">
        <v>11</v>
      </c>
      <c r="K9" s="56"/>
      <c r="L9" s="91"/>
    </row>
    <row r="10" spans="1:12" ht="12.75">
      <c r="A10" s="1"/>
      <c r="B10" s="301"/>
      <c r="C10" s="307"/>
      <c r="D10" s="304"/>
      <c r="E10" s="304"/>
      <c r="F10" s="304"/>
      <c r="G10" s="305"/>
      <c r="H10" s="305"/>
      <c r="I10" s="289" t="s">
        <v>17</v>
      </c>
      <c r="J10" s="303"/>
      <c r="K10" s="289" t="s">
        <v>18</v>
      </c>
      <c r="L10" s="290"/>
    </row>
    <row r="11" spans="1:12" ht="12.75">
      <c r="A11" s="1"/>
      <c r="B11" s="301"/>
      <c r="C11" s="307"/>
      <c r="D11" s="304"/>
      <c r="E11" s="304"/>
      <c r="F11" s="304"/>
      <c r="G11" s="305"/>
      <c r="H11" s="305"/>
      <c r="I11" s="57" t="s">
        <v>3</v>
      </c>
      <c r="J11" s="57" t="s">
        <v>4</v>
      </c>
      <c r="K11" s="57" t="s">
        <v>3</v>
      </c>
      <c r="L11" s="92" t="s">
        <v>4</v>
      </c>
    </row>
    <row r="12" spans="1:12" ht="12.75">
      <c r="A12" s="1"/>
      <c r="B12" s="93">
        <v>1</v>
      </c>
      <c r="C12" s="58"/>
      <c r="D12" s="59">
        <v>2</v>
      </c>
      <c r="E12" s="59">
        <f>D12+1</f>
        <v>3</v>
      </c>
      <c r="F12" s="59">
        <f aca="true" t="shared" si="0" ref="F12:L12">E12+1</f>
        <v>4</v>
      </c>
      <c r="G12" s="59">
        <f t="shared" si="0"/>
        <v>5</v>
      </c>
      <c r="H12" s="59">
        <f t="shared" si="0"/>
        <v>6</v>
      </c>
      <c r="I12" s="59">
        <v>5</v>
      </c>
      <c r="J12" s="59">
        <v>6</v>
      </c>
      <c r="K12" s="59">
        <v>7</v>
      </c>
      <c r="L12" s="94">
        <f t="shared" si="0"/>
        <v>8</v>
      </c>
    </row>
    <row r="13" spans="2:24" ht="13.5" thickBot="1">
      <c r="B13" s="219" t="s">
        <v>5</v>
      </c>
      <c r="C13" s="47"/>
      <c r="D13" s="46" t="s">
        <v>22</v>
      </c>
      <c r="E13" s="14"/>
      <c r="F13" s="23" t="s">
        <v>7</v>
      </c>
      <c r="G13" s="24"/>
      <c r="H13" s="25"/>
      <c r="I13" s="26"/>
      <c r="J13" s="27"/>
      <c r="K13" s="26"/>
      <c r="L13" s="9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24" ht="15" customHeight="1" thickTop="1">
      <c r="B14" s="220">
        <v>1</v>
      </c>
      <c r="C14" s="208">
        <v>7498000760</v>
      </c>
      <c r="D14" s="110" t="s">
        <v>78</v>
      </c>
      <c r="E14" s="17" t="s">
        <v>10</v>
      </c>
      <c r="F14" s="80">
        <v>35</v>
      </c>
      <c r="G14" s="81"/>
      <c r="H14" s="82"/>
      <c r="I14" s="83"/>
      <c r="J14" s="84">
        <f aca="true" t="shared" si="1" ref="J14:J30">I14*F14</f>
        <v>0</v>
      </c>
      <c r="K14" s="83"/>
      <c r="L14" s="236">
        <f aca="true" t="shared" si="2" ref="L14:L26">K14*F14</f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2:24" ht="15" customHeight="1">
      <c r="B15" s="220">
        <v>2</v>
      </c>
      <c r="C15" s="208">
        <v>7498000768</v>
      </c>
      <c r="D15" s="110" t="s">
        <v>130</v>
      </c>
      <c r="E15" s="155" t="s">
        <v>74</v>
      </c>
      <c r="F15" s="80">
        <v>1</v>
      </c>
      <c r="G15" s="81"/>
      <c r="H15" s="82"/>
      <c r="I15" s="83"/>
      <c r="J15" s="84">
        <f t="shared" si="1"/>
        <v>0</v>
      </c>
      <c r="K15" s="83"/>
      <c r="L15" s="236">
        <f t="shared" si="2"/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2:29" ht="15" customHeight="1">
      <c r="B16" s="220">
        <v>3</v>
      </c>
      <c r="C16" s="209">
        <v>7492801050</v>
      </c>
      <c r="D16" s="174" t="s">
        <v>62</v>
      </c>
      <c r="E16" s="66" t="s">
        <v>16</v>
      </c>
      <c r="F16" s="39">
        <v>26</v>
      </c>
      <c r="G16" s="175"/>
      <c r="H16" s="176"/>
      <c r="I16" s="235"/>
      <c r="J16" s="84">
        <f t="shared" si="1"/>
        <v>0</v>
      </c>
      <c r="K16" s="235"/>
      <c r="L16" s="236">
        <f t="shared" si="2"/>
        <v>0</v>
      </c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</row>
    <row r="17" spans="2:29" ht="15" customHeight="1">
      <c r="B17" s="220">
        <v>4</v>
      </c>
      <c r="C17" s="208">
        <v>7492803040</v>
      </c>
      <c r="D17" s="16" t="s">
        <v>66</v>
      </c>
      <c r="E17" s="17" t="s">
        <v>16</v>
      </c>
      <c r="F17" s="80">
        <v>26</v>
      </c>
      <c r="G17" s="81"/>
      <c r="H17" s="82"/>
      <c r="I17" s="83"/>
      <c r="J17" s="84">
        <f t="shared" si="1"/>
        <v>0</v>
      </c>
      <c r="K17" s="83"/>
      <c r="L17" s="203">
        <f t="shared" si="2"/>
        <v>0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</row>
    <row r="18" spans="2:24" ht="15" customHeight="1">
      <c r="B18" s="220">
        <v>5</v>
      </c>
      <c r="C18" s="208">
        <v>7492803070</v>
      </c>
      <c r="D18" s="16" t="s">
        <v>65</v>
      </c>
      <c r="E18" s="17" t="s">
        <v>10</v>
      </c>
      <c r="F18" s="80">
        <v>35</v>
      </c>
      <c r="G18" s="81"/>
      <c r="H18" s="82"/>
      <c r="I18" s="83"/>
      <c r="J18" s="84">
        <f t="shared" si="1"/>
        <v>0</v>
      </c>
      <c r="K18" s="83"/>
      <c r="L18" s="203">
        <f t="shared" si="2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2:24" ht="15" customHeight="1">
      <c r="B19" s="220">
        <v>6</v>
      </c>
      <c r="C19" s="208">
        <v>7493109010</v>
      </c>
      <c r="D19" s="16" t="s">
        <v>63</v>
      </c>
      <c r="E19" s="17" t="s">
        <v>16</v>
      </c>
      <c r="F19" s="80">
        <v>6</v>
      </c>
      <c r="G19" s="81"/>
      <c r="H19" s="82"/>
      <c r="I19" s="83"/>
      <c r="J19" s="84">
        <f t="shared" si="1"/>
        <v>0</v>
      </c>
      <c r="K19" s="83"/>
      <c r="L19" s="203">
        <f t="shared" si="2"/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2:24" s="111" customFormat="1" ht="15" customHeight="1">
      <c r="B20" s="220">
        <v>7</v>
      </c>
      <c r="C20" s="210">
        <v>7493000100</v>
      </c>
      <c r="D20" s="168" t="s">
        <v>81</v>
      </c>
      <c r="E20" s="169" t="s">
        <v>16</v>
      </c>
      <c r="F20" s="170">
        <v>6</v>
      </c>
      <c r="G20" s="171"/>
      <c r="H20" s="172"/>
      <c r="I20" s="173"/>
      <c r="J20" s="84">
        <f t="shared" si="1"/>
        <v>0</v>
      </c>
      <c r="K20" s="173"/>
      <c r="L20" s="236">
        <f t="shared" si="2"/>
        <v>0</v>
      </c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</row>
    <row r="21" spans="2:29" ht="15" customHeight="1">
      <c r="B21" s="220">
        <v>8</v>
      </c>
      <c r="C21" s="208">
        <v>7493101020</v>
      </c>
      <c r="D21" s="16" t="s">
        <v>71</v>
      </c>
      <c r="E21" s="17" t="s">
        <v>16</v>
      </c>
      <c r="F21" s="80">
        <v>6</v>
      </c>
      <c r="G21" s="81"/>
      <c r="H21" s="82"/>
      <c r="I21" s="83"/>
      <c r="J21" s="84">
        <f t="shared" si="1"/>
        <v>0</v>
      </c>
      <c r="K21" s="83"/>
      <c r="L21" s="203">
        <f t="shared" si="2"/>
        <v>0</v>
      </c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</row>
    <row r="22" spans="2:29" s="231" customFormat="1" ht="15" customHeight="1">
      <c r="B22" s="220">
        <v>9</v>
      </c>
      <c r="C22" s="208" t="s">
        <v>126</v>
      </c>
      <c r="D22" s="16" t="s">
        <v>147</v>
      </c>
      <c r="E22" s="17" t="s">
        <v>16</v>
      </c>
      <c r="F22" s="80">
        <v>8</v>
      </c>
      <c r="G22" s="229"/>
      <c r="H22" s="230"/>
      <c r="I22" s="237"/>
      <c r="J22" s="237">
        <f t="shared" si="1"/>
        <v>0</v>
      </c>
      <c r="K22" s="237"/>
      <c r="L22" s="236">
        <f t="shared" si="2"/>
        <v>0</v>
      </c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</row>
    <row r="23" spans="2:29" s="111" customFormat="1" ht="15" customHeight="1">
      <c r="B23" s="220">
        <v>10</v>
      </c>
      <c r="C23" s="210">
        <v>7493000286</v>
      </c>
      <c r="D23" s="168" t="s">
        <v>134</v>
      </c>
      <c r="E23" s="169" t="s">
        <v>16</v>
      </c>
      <c r="F23" s="170">
        <v>2</v>
      </c>
      <c r="G23" s="171"/>
      <c r="H23" s="172"/>
      <c r="I23" s="173"/>
      <c r="J23" s="237">
        <f t="shared" si="1"/>
        <v>0</v>
      </c>
      <c r="K23" s="173"/>
      <c r="L23" s="203">
        <f t="shared" si="2"/>
        <v>0</v>
      </c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178"/>
      <c r="AB23" s="178"/>
      <c r="AC23" s="178"/>
    </row>
    <row r="24" spans="2:29" s="111" customFormat="1" ht="15" customHeight="1">
      <c r="B24" s="220">
        <v>11</v>
      </c>
      <c r="C24" s="210">
        <v>7493000719</v>
      </c>
      <c r="D24" s="168" t="s">
        <v>135</v>
      </c>
      <c r="E24" s="169" t="s">
        <v>16</v>
      </c>
      <c r="F24" s="170">
        <v>3</v>
      </c>
      <c r="G24" s="171"/>
      <c r="H24" s="172"/>
      <c r="I24" s="173"/>
      <c r="J24" s="84">
        <f t="shared" si="1"/>
        <v>0</v>
      </c>
      <c r="K24" s="173"/>
      <c r="L24" s="236">
        <f t="shared" si="2"/>
        <v>0</v>
      </c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178"/>
      <c r="AB24" s="178"/>
      <c r="AC24" s="178"/>
    </row>
    <row r="25" spans="2:29" s="111" customFormat="1" ht="15" customHeight="1">
      <c r="B25" s="220">
        <v>12</v>
      </c>
      <c r="C25" s="210">
        <v>7494000979</v>
      </c>
      <c r="D25" s="204" t="s">
        <v>136</v>
      </c>
      <c r="E25" s="169" t="s">
        <v>16</v>
      </c>
      <c r="F25" s="170">
        <v>3</v>
      </c>
      <c r="G25" s="171"/>
      <c r="H25" s="172"/>
      <c r="I25" s="173"/>
      <c r="J25" s="84">
        <f t="shared" si="1"/>
        <v>0</v>
      </c>
      <c r="K25" s="173"/>
      <c r="L25" s="236">
        <f t="shared" si="2"/>
        <v>0</v>
      </c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178"/>
      <c r="AB25" s="178"/>
      <c r="AC25" s="178"/>
    </row>
    <row r="26" spans="2:29" s="111" customFormat="1" ht="15" customHeight="1">
      <c r="B26" s="220">
        <v>13</v>
      </c>
      <c r="C26" s="210">
        <v>7498000256</v>
      </c>
      <c r="D26" s="204" t="s">
        <v>138</v>
      </c>
      <c r="E26" s="169" t="s">
        <v>137</v>
      </c>
      <c r="F26" s="170">
        <v>450</v>
      </c>
      <c r="G26" s="171"/>
      <c r="H26" s="172"/>
      <c r="I26" s="173"/>
      <c r="J26" s="84">
        <f t="shared" si="1"/>
        <v>0</v>
      </c>
      <c r="K26" s="173"/>
      <c r="L26" s="236">
        <f t="shared" si="2"/>
        <v>0</v>
      </c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178"/>
      <c r="AB26" s="178"/>
      <c r="AC26" s="178"/>
    </row>
    <row r="27" spans="2:34" s="111" customFormat="1" ht="15" customHeight="1">
      <c r="B27" s="220">
        <v>14</v>
      </c>
      <c r="C27" s="210">
        <v>7491010326</v>
      </c>
      <c r="D27" s="204" t="s">
        <v>111</v>
      </c>
      <c r="E27" s="169" t="s">
        <v>10</v>
      </c>
      <c r="F27" s="170">
        <v>260</v>
      </c>
      <c r="G27" s="171"/>
      <c r="H27" s="172"/>
      <c r="I27" s="173"/>
      <c r="J27" s="84">
        <f t="shared" si="1"/>
        <v>0</v>
      </c>
      <c r="K27" s="173"/>
      <c r="L27" s="236">
        <f>K27*F27</f>
        <v>0</v>
      </c>
      <c r="N27" s="312"/>
      <c r="O27" s="312"/>
      <c r="P27" s="312"/>
      <c r="Q27" s="312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</row>
    <row r="28" spans="2:34" s="111" customFormat="1" ht="15" customHeight="1">
      <c r="B28" s="220">
        <v>15</v>
      </c>
      <c r="C28" s="210">
        <v>7491010453</v>
      </c>
      <c r="D28" s="204" t="s">
        <v>133</v>
      </c>
      <c r="E28" s="169" t="s">
        <v>16</v>
      </c>
      <c r="F28" s="170">
        <v>10</v>
      </c>
      <c r="G28" s="171"/>
      <c r="H28" s="172"/>
      <c r="I28" s="173"/>
      <c r="J28" s="84">
        <f t="shared" si="1"/>
        <v>0</v>
      </c>
      <c r="K28" s="173"/>
      <c r="L28" s="236">
        <f>K28*F28</f>
        <v>0</v>
      </c>
      <c r="N28" s="313"/>
      <c r="O28" s="313"/>
      <c r="P28" s="313"/>
      <c r="Q28" s="313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</row>
    <row r="29" spans="2:40" ht="15" customHeight="1">
      <c r="B29" s="220">
        <v>16</v>
      </c>
      <c r="C29" s="208">
        <v>7491602010</v>
      </c>
      <c r="D29" s="110" t="s">
        <v>64</v>
      </c>
      <c r="E29" s="17" t="s">
        <v>10</v>
      </c>
      <c r="F29" s="80">
        <v>260</v>
      </c>
      <c r="G29" s="81"/>
      <c r="H29" s="82"/>
      <c r="I29" s="83"/>
      <c r="J29" s="84">
        <f t="shared" si="1"/>
        <v>0</v>
      </c>
      <c r="K29" s="83"/>
      <c r="L29" s="203">
        <f>K29*F29</f>
        <v>0</v>
      </c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</row>
    <row r="30" spans="2:24" ht="15" customHeight="1">
      <c r="B30" s="220">
        <v>17</v>
      </c>
      <c r="C30" s="211">
        <v>7498202010</v>
      </c>
      <c r="D30" s="124" t="s">
        <v>107</v>
      </c>
      <c r="E30" s="17" t="s">
        <v>16</v>
      </c>
      <c r="F30" s="39">
        <v>6</v>
      </c>
      <c r="G30" s="120"/>
      <c r="H30" s="121"/>
      <c r="I30" s="122"/>
      <c r="J30" s="84">
        <f t="shared" si="1"/>
        <v>0</v>
      </c>
      <c r="K30" s="122"/>
      <c r="L30" s="203">
        <f>K30*F30</f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2:24" ht="15" customHeight="1">
      <c r="B31" s="221"/>
      <c r="C31" s="211"/>
      <c r="D31" s="124"/>
      <c r="E31" s="30"/>
      <c r="F31" s="39"/>
      <c r="G31" s="120"/>
      <c r="H31" s="121"/>
      <c r="I31" s="122"/>
      <c r="J31" s="123"/>
      <c r="K31" s="122"/>
      <c r="L31" s="2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2:24" ht="15" customHeight="1">
      <c r="B32" s="222"/>
      <c r="C32" s="49"/>
      <c r="D32" s="20" t="s">
        <v>23</v>
      </c>
      <c r="E32" s="19"/>
      <c r="F32" s="29" t="s">
        <v>7</v>
      </c>
      <c r="G32" s="21"/>
      <c r="H32" s="22"/>
      <c r="I32" s="263"/>
      <c r="J32" s="264">
        <f>SUM(J14:J30)</f>
        <v>0</v>
      </c>
      <c r="K32" s="265"/>
      <c r="L32" s="266">
        <f>SUM(L14:L30)</f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2:24" ht="15" customHeight="1" thickBot="1">
      <c r="B33" s="219" t="s">
        <v>5</v>
      </c>
      <c r="C33" s="47"/>
      <c r="D33" s="46" t="s">
        <v>26</v>
      </c>
      <c r="E33" s="14"/>
      <c r="F33" s="31" t="s">
        <v>7</v>
      </c>
      <c r="G33" s="26"/>
      <c r="H33" s="27"/>
      <c r="I33" s="274"/>
      <c r="J33" s="275"/>
      <c r="K33" s="274"/>
      <c r="L33" s="27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2:24" ht="15" customHeight="1" thickTop="1">
      <c r="B34" s="221">
        <v>18</v>
      </c>
      <c r="C34" s="51">
        <v>7492902010</v>
      </c>
      <c r="D34" s="104" t="s">
        <v>149</v>
      </c>
      <c r="E34" s="61" t="s">
        <v>10</v>
      </c>
      <c r="F34" s="106">
        <v>600</v>
      </c>
      <c r="G34" s="34"/>
      <c r="H34" s="35"/>
      <c r="I34" s="255"/>
      <c r="J34" s="84">
        <f>I34*F34</f>
        <v>0</v>
      </c>
      <c r="K34" s="107"/>
      <c r="L34" s="277">
        <f>K34*F34</f>
        <v>0</v>
      </c>
      <c r="N34" s="28"/>
      <c r="O34" s="28"/>
      <c r="P34" s="15"/>
      <c r="Q34" s="15"/>
      <c r="R34" s="15"/>
      <c r="S34" s="15"/>
      <c r="T34" s="15"/>
      <c r="U34" s="15"/>
      <c r="V34" s="15"/>
      <c r="W34" s="15"/>
      <c r="X34" s="15"/>
    </row>
    <row r="35" spans="2:24" ht="15" customHeight="1">
      <c r="B35" s="221">
        <v>19</v>
      </c>
      <c r="C35" s="51">
        <v>7493901020</v>
      </c>
      <c r="D35" s="104" t="s">
        <v>150</v>
      </c>
      <c r="E35" s="105" t="s">
        <v>16</v>
      </c>
      <c r="F35" s="106">
        <v>7</v>
      </c>
      <c r="G35" s="34"/>
      <c r="H35" s="35"/>
      <c r="I35" s="255"/>
      <c r="J35" s="84">
        <f>I35*F35</f>
        <v>0</v>
      </c>
      <c r="K35" s="107"/>
      <c r="L35" s="277">
        <f>K35*F35</f>
        <v>0</v>
      </c>
      <c r="N35" s="28"/>
      <c r="O35" s="28"/>
      <c r="P35" s="15"/>
      <c r="Q35" s="15"/>
      <c r="R35" s="15"/>
      <c r="S35" s="15"/>
      <c r="T35" s="15"/>
      <c r="U35" s="15"/>
      <c r="V35" s="15"/>
      <c r="W35" s="15"/>
      <c r="X35" s="15"/>
    </row>
    <row r="36" spans="2:24" ht="15" customHeight="1">
      <c r="B36" s="141"/>
      <c r="C36" s="51"/>
      <c r="D36" s="104"/>
      <c r="E36" s="105"/>
      <c r="F36" s="106"/>
      <c r="G36" s="34"/>
      <c r="H36" s="35"/>
      <c r="I36" s="255"/>
      <c r="J36" s="255"/>
      <c r="K36" s="108"/>
      <c r="L36" s="256"/>
      <c r="N36" s="28"/>
      <c r="O36" s="28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5" customHeight="1">
      <c r="A37" s="15"/>
      <c r="B37" s="222"/>
      <c r="C37" s="49"/>
      <c r="D37" s="20" t="s">
        <v>25</v>
      </c>
      <c r="E37" s="19"/>
      <c r="F37" s="29" t="s">
        <v>7</v>
      </c>
      <c r="G37" s="21"/>
      <c r="H37" s="22"/>
      <c r="I37" s="263"/>
      <c r="J37" s="264">
        <f>SUM(J34:J36)</f>
        <v>0</v>
      </c>
      <c r="K37" s="263"/>
      <c r="L37" s="266">
        <f>SUM(L34:L35)</f>
        <v>0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2:24" ht="15" customHeight="1" thickBot="1">
      <c r="B38" s="219" t="s">
        <v>5</v>
      </c>
      <c r="C38" s="47"/>
      <c r="D38" s="46" t="s">
        <v>21</v>
      </c>
      <c r="E38" s="14"/>
      <c r="F38" s="14"/>
      <c r="G38" s="14"/>
      <c r="H38" s="14"/>
      <c r="I38" s="278"/>
      <c r="J38" s="278"/>
      <c r="K38" s="278"/>
      <c r="L38" s="27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2:24" ht="15" customHeight="1" thickTop="1">
      <c r="B39" s="221">
        <v>20</v>
      </c>
      <c r="C39" s="125">
        <v>7491602110</v>
      </c>
      <c r="D39" s="103" t="s">
        <v>122</v>
      </c>
      <c r="E39" s="126" t="s">
        <v>10</v>
      </c>
      <c r="F39" s="127">
        <v>260</v>
      </c>
      <c r="G39" s="128"/>
      <c r="H39" s="129"/>
      <c r="I39" s="280"/>
      <c r="J39" s="84">
        <f>I39*F39</f>
        <v>0</v>
      </c>
      <c r="K39" s="130"/>
      <c r="L39" s="281">
        <f>K39*F39</f>
        <v>0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2:24" ht="15" customHeight="1">
      <c r="B40" s="141"/>
      <c r="C40" s="48"/>
      <c r="D40" s="73"/>
      <c r="E40" s="30"/>
      <c r="F40" s="18"/>
      <c r="G40" s="74"/>
      <c r="H40" s="75"/>
      <c r="I40" s="255"/>
      <c r="J40" s="84"/>
      <c r="K40" s="71"/>
      <c r="L40" s="281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2:24" ht="15" customHeight="1">
      <c r="B41" s="222"/>
      <c r="C41" s="49"/>
      <c r="D41" s="20" t="s">
        <v>24</v>
      </c>
      <c r="E41" s="19"/>
      <c r="F41" s="29" t="s">
        <v>7</v>
      </c>
      <c r="G41" s="21"/>
      <c r="H41" s="22"/>
      <c r="I41" s="263"/>
      <c r="J41" s="264">
        <f>SUM(J39:J40)</f>
        <v>0</v>
      </c>
      <c r="K41" s="263"/>
      <c r="L41" s="266">
        <f>SUM(L39:L40)</f>
        <v>0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2:24" ht="15" customHeight="1" thickBot="1">
      <c r="B42" s="219" t="s">
        <v>5</v>
      </c>
      <c r="C42" s="47"/>
      <c r="D42" s="46" t="s">
        <v>27</v>
      </c>
      <c r="E42" s="14"/>
      <c r="F42" s="31" t="s">
        <v>7</v>
      </c>
      <c r="G42" s="26"/>
      <c r="H42" s="27"/>
      <c r="I42" s="274"/>
      <c r="J42" s="275"/>
      <c r="K42" s="274"/>
      <c r="L42" s="276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2:24" ht="15" customHeight="1" thickTop="1">
      <c r="B43" s="223">
        <v>21</v>
      </c>
      <c r="C43" s="140">
        <v>5930104800</v>
      </c>
      <c r="D43" s="76" t="s">
        <v>58</v>
      </c>
      <c r="E43" s="155" t="s">
        <v>6</v>
      </c>
      <c r="F43" s="67">
        <v>8</v>
      </c>
      <c r="G43" s="138"/>
      <c r="H43" s="139"/>
      <c r="I43" s="77"/>
      <c r="J43" s="84">
        <f>I43*F43</f>
        <v>0</v>
      </c>
      <c r="K43" s="137"/>
      <c r="L43" s="281">
        <f>K43*F43</f>
        <v>0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2:24" ht="15" customHeight="1">
      <c r="B44" s="131">
        <v>22</v>
      </c>
      <c r="C44" s="132">
        <v>5930104900</v>
      </c>
      <c r="D44" s="133" t="s">
        <v>59</v>
      </c>
      <c r="E44" s="155" t="s">
        <v>74</v>
      </c>
      <c r="F44" s="134">
        <v>3</v>
      </c>
      <c r="G44" s="135"/>
      <c r="H44" s="136"/>
      <c r="I44" s="130"/>
      <c r="J44" s="84">
        <f>I44*F44</f>
        <v>0</v>
      </c>
      <c r="K44" s="137"/>
      <c r="L44" s="281">
        <f>K44*F44</f>
        <v>0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2:24" ht="15" customHeight="1">
      <c r="B45" s="141"/>
      <c r="C45" s="51"/>
      <c r="D45" s="104"/>
      <c r="E45" s="105"/>
      <c r="F45" s="106"/>
      <c r="G45" s="34"/>
      <c r="H45" s="35"/>
      <c r="I45" s="255"/>
      <c r="J45" s="255"/>
      <c r="K45" s="108"/>
      <c r="L45" s="256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2:24" ht="15" customHeight="1">
      <c r="B46" s="222"/>
      <c r="C46" s="49"/>
      <c r="D46" s="20" t="s">
        <v>28</v>
      </c>
      <c r="E46" s="19"/>
      <c r="F46" s="29" t="s">
        <v>7</v>
      </c>
      <c r="G46" s="21"/>
      <c r="H46" s="22"/>
      <c r="I46" s="263"/>
      <c r="J46" s="264">
        <f>SUM(J43:J45)</f>
        <v>0</v>
      </c>
      <c r="K46" s="264"/>
      <c r="L46" s="266">
        <f>SUM(L43:L45)</f>
        <v>0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2:24" ht="15" customHeight="1" thickBot="1">
      <c r="B47" s="219" t="s">
        <v>5</v>
      </c>
      <c r="C47" s="47"/>
      <c r="D47" s="46" t="s">
        <v>29</v>
      </c>
      <c r="E47" s="14"/>
      <c r="F47" s="31" t="s">
        <v>7</v>
      </c>
      <c r="G47" s="26"/>
      <c r="H47" s="27"/>
      <c r="I47" s="274"/>
      <c r="J47" s="275"/>
      <c r="K47" s="274"/>
      <c r="L47" s="276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2:24" ht="15" customHeight="1" thickTop="1">
      <c r="B48" s="131">
        <v>23</v>
      </c>
      <c r="C48" s="50">
        <v>7498201020</v>
      </c>
      <c r="D48" s="60" t="s">
        <v>112</v>
      </c>
      <c r="E48" s="61" t="s">
        <v>6</v>
      </c>
      <c r="F48" s="53">
        <v>8</v>
      </c>
      <c r="G48" s="32"/>
      <c r="H48" s="33"/>
      <c r="I48" s="71"/>
      <c r="J48" s="84">
        <f>I48*F48</f>
        <v>0</v>
      </c>
      <c r="K48" s="70"/>
      <c r="L48" s="281">
        <f>K48*F48</f>
        <v>0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2:24" ht="15" customHeight="1">
      <c r="B49" s="141">
        <v>24</v>
      </c>
      <c r="C49" s="51">
        <v>7498201060</v>
      </c>
      <c r="D49" s="104" t="s">
        <v>60</v>
      </c>
      <c r="E49" s="61" t="s">
        <v>6</v>
      </c>
      <c r="F49" s="106">
        <v>8</v>
      </c>
      <c r="G49" s="34"/>
      <c r="H49" s="35"/>
      <c r="I49" s="255"/>
      <c r="J49" s="84">
        <f>I49*F49</f>
        <v>0</v>
      </c>
      <c r="K49" s="108"/>
      <c r="L49" s="281">
        <f>K49*F49</f>
        <v>0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2:24" ht="15" customHeight="1">
      <c r="B50" s="141">
        <v>25</v>
      </c>
      <c r="C50" s="51">
        <v>7498201050</v>
      </c>
      <c r="D50" s="104" t="s">
        <v>61</v>
      </c>
      <c r="E50" s="61" t="s">
        <v>6</v>
      </c>
      <c r="F50" s="106">
        <v>4</v>
      </c>
      <c r="G50" s="34"/>
      <c r="H50" s="35"/>
      <c r="I50" s="255"/>
      <c r="J50" s="84">
        <f>I50*F50</f>
        <v>0</v>
      </c>
      <c r="K50" s="108"/>
      <c r="L50" s="281">
        <f>K50*F50</f>
        <v>0</v>
      </c>
      <c r="N50" s="291"/>
      <c r="O50" s="291"/>
      <c r="P50" s="291"/>
      <c r="Q50" s="291"/>
      <c r="R50" s="291"/>
      <c r="S50" s="15"/>
      <c r="T50" s="15"/>
      <c r="U50" s="15"/>
      <c r="V50" s="15"/>
      <c r="W50" s="15"/>
      <c r="X50" s="15"/>
    </row>
    <row r="51" spans="2:24" ht="15" customHeight="1">
      <c r="B51" s="141">
        <v>26</v>
      </c>
      <c r="C51" s="51">
        <v>7498201030</v>
      </c>
      <c r="D51" s="104" t="s">
        <v>119</v>
      </c>
      <c r="E51" s="61" t="s">
        <v>6</v>
      </c>
      <c r="F51" s="106">
        <v>8</v>
      </c>
      <c r="G51" s="34"/>
      <c r="H51" s="35"/>
      <c r="I51" s="255"/>
      <c r="J51" s="84">
        <f>I51*F51</f>
        <v>0</v>
      </c>
      <c r="K51" s="108"/>
      <c r="L51" s="281">
        <f>K51*F51</f>
        <v>0</v>
      </c>
      <c r="N51" s="214"/>
      <c r="O51" s="214"/>
      <c r="P51" s="214"/>
      <c r="Q51" s="214"/>
      <c r="R51" s="214"/>
      <c r="S51" s="15"/>
      <c r="T51" s="15"/>
      <c r="U51" s="15"/>
      <c r="V51" s="15"/>
      <c r="W51" s="15"/>
      <c r="X51" s="15"/>
    </row>
    <row r="52" spans="2:24" ht="15" customHeight="1">
      <c r="B52" s="141"/>
      <c r="C52" s="51"/>
      <c r="D52" s="104"/>
      <c r="E52" s="105"/>
      <c r="F52" s="106"/>
      <c r="G52" s="34"/>
      <c r="H52" s="35"/>
      <c r="I52" s="255"/>
      <c r="J52" s="255"/>
      <c r="K52" s="108"/>
      <c r="L52" s="25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2:24" ht="15" customHeight="1">
      <c r="B53" s="222"/>
      <c r="C53" s="49"/>
      <c r="D53" s="20" t="s">
        <v>24</v>
      </c>
      <c r="E53" s="19"/>
      <c r="F53" s="29" t="s">
        <v>7</v>
      </c>
      <c r="G53" s="21"/>
      <c r="H53" s="22"/>
      <c r="I53" s="263"/>
      <c r="J53" s="264">
        <f>SUM(J48:J52)</f>
        <v>0</v>
      </c>
      <c r="K53" s="264"/>
      <c r="L53" s="266">
        <f>SUM(L48:L52)</f>
        <v>0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2:24" ht="15" customHeight="1">
      <c r="B54" s="141"/>
      <c r="C54" s="51"/>
      <c r="D54" s="104"/>
      <c r="E54" s="105"/>
      <c r="F54" s="106"/>
      <c r="G54" s="34"/>
      <c r="H54" s="35"/>
      <c r="I54" s="255"/>
      <c r="J54" s="255"/>
      <c r="K54" s="108"/>
      <c r="L54" s="25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2:24" ht="15" customHeight="1" thickBot="1">
      <c r="B55" s="219" t="s">
        <v>5</v>
      </c>
      <c r="C55" s="47"/>
      <c r="D55" s="72" t="s">
        <v>105</v>
      </c>
      <c r="E55" s="14"/>
      <c r="F55" s="14"/>
      <c r="G55" s="14"/>
      <c r="H55" s="14"/>
      <c r="I55" s="278"/>
      <c r="J55" s="278"/>
      <c r="K55" s="278"/>
      <c r="L55" s="279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2:36" ht="15" customHeight="1" thickTop="1">
      <c r="B56" s="131">
        <v>27</v>
      </c>
      <c r="C56" s="161">
        <v>7498104040</v>
      </c>
      <c r="D56" s="186" t="s">
        <v>131</v>
      </c>
      <c r="E56" s="166" t="s">
        <v>16</v>
      </c>
      <c r="F56" s="194">
        <v>3</v>
      </c>
      <c r="G56" s="195"/>
      <c r="H56" s="196"/>
      <c r="I56" s="130"/>
      <c r="J56" s="84">
        <f aca="true" t="shared" si="3" ref="J56:J61">I56*F56</f>
        <v>0</v>
      </c>
      <c r="K56" s="130"/>
      <c r="L56" s="281">
        <f aca="true" t="shared" si="4" ref="L56:L61">K56*F56</f>
        <v>0</v>
      </c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</row>
    <row r="57" spans="2:24" ht="15" customHeight="1">
      <c r="B57" s="131">
        <v>28</v>
      </c>
      <c r="C57" s="125">
        <v>7498105020</v>
      </c>
      <c r="D57" s="187" t="s">
        <v>101</v>
      </c>
      <c r="E57" s="166" t="s">
        <v>16</v>
      </c>
      <c r="F57" s="127">
        <v>3</v>
      </c>
      <c r="G57" s="128"/>
      <c r="H57" s="129"/>
      <c r="I57" s="280"/>
      <c r="J57" s="84">
        <f t="shared" si="3"/>
        <v>0</v>
      </c>
      <c r="K57" s="130"/>
      <c r="L57" s="281">
        <f t="shared" si="4"/>
        <v>0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2:24" ht="15" customHeight="1">
      <c r="B58" s="131">
        <v>29</v>
      </c>
      <c r="C58" s="48">
        <v>7498107020</v>
      </c>
      <c r="D58" s="187" t="s">
        <v>102</v>
      </c>
      <c r="E58" s="105" t="s">
        <v>16</v>
      </c>
      <c r="F58" s="18">
        <v>3</v>
      </c>
      <c r="G58" s="74"/>
      <c r="H58" s="75"/>
      <c r="I58" s="255"/>
      <c r="J58" s="84">
        <f t="shared" si="3"/>
        <v>0</v>
      </c>
      <c r="K58" s="71"/>
      <c r="L58" s="281">
        <f t="shared" si="4"/>
        <v>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2:24" ht="15" customHeight="1">
      <c r="B59" s="131">
        <v>30</v>
      </c>
      <c r="C59" s="48">
        <v>7498108010</v>
      </c>
      <c r="D59" s="187" t="s">
        <v>103</v>
      </c>
      <c r="E59" s="105" t="s">
        <v>16</v>
      </c>
      <c r="F59" s="18">
        <v>3</v>
      </c>
      <c r="G59" s="74"/>
      <c r="H59" s="75"/>
      <c r="I59" s="255"/>
      <c r="J59" s="84">
        <f t="shared" si="3"/>
        <v>0</v>
      </c>
      <c r="K59" s="71"/>
      <c r="L59" s="281">
        <f t="shared" si="4"/>
        <v>0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2:30" ht="15" customHeight="1">
      <c r="B60" s="131">
        <v>31</v>
      </c>
      <c r="C60" s="48">
        <v>7498112010</v>
      </c>
      <c r="D60" s="187" t="s">
        <v>104</v>
      </c>
      <c r="E60" s="105" t="s">
        <v>16</v>
      </c>
      <c r="F60" s="18">
        <v>2</v>
      </c>
      <c r="G60" s="74"/>
      <c r="H60" s="75"/>
      <c r="I60" s="255"/>
      <c r="J60" s="84">
        <f t="shared" si="3"/>
        <v>0</v>
      </c>
      <c r="K60" s="71"/>
      <c r="L60" s="281">
        <f t="shared" si="4"/>
        <v>0</v>
      </c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</row>
    <row r="61" spans="2:24" ht="15" customHeight="1">
      <c r="B61" s="131">
        <v>32</v>
      </c>
      <c r="C61" s="48">
        <v>7497704020</v>
      </c>
      <c r="D61" s="73" t="s">
        <v>19</v>
      </c>
      <c r="E61" s="30" t="s">
        <v>6</v>
      </c>
      <c r="F61" s="18">
        <v>8</v>
      </c>
      <c r="G61" s="74"/>
      <c r="H61" s="75"/>
      <c r="I61" s="255"/>
      <c r="J61" s="84">
        <f t="shared" si="3"/>
        <v>0</v>
      </c>
      <c r="K61" s="71"/>
      <c r="L61" s="281">
        <f t="shared" si="4"/>
        <v>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2:24" ht="15" customHeight="1">
      <c r="B62" s="224"/>
      <c r="C62" s="48"/>
      <c r="D62" s="38"/>
      <c r="E62" s="30"/>
      <c r="F62" s="39"/>
      <c r="G62" s="36"/>
      <c r="H62" s="37"/>
      <c r="I62" s="255"/>
      <c r="J62" s="255"/>
      <c r="K62" s="71"/>
      <c r="L62" s="277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2:12" ht="15" customHeight="1" thickBot="1">
      <c r="B63" s="226"/>
      <c r="C63" s="96"/>
      <c r="D63" s="97" t="s">
        <v>106</v>
      </c>
      <c r="E63" s="98"/>
      <c r="F63" s="99" t="s">
        <v>7</v>
      </c>
      <c r="G63" s="100"/>
      <c r="H63" s="101"/>
      <c r="I63" s="257"/>
      <c r="J63" s="258">
        <f>SUM(J56:J62)</f>
        <v>0</v>
      </c>
      <c r="K63" s="258"/>
      <c r="L63" s="259">
        <f>SUM(L56:L62)</f>
        <v>0</v>
      </c>
    </row>
    <row r="64" spans="2:12" s="111" customFormat="1" ht="13.5" thickBot="1">
      <c r="B64" s="218"/>
      <c r="C64" s="112"/>
      <c r="D64" s="113"/>
      <c r="E64" s="112"/>
      <c r="F64" s="114"/>
      <c r="G64" s="115"/>
      <c r="H64" s="116"/>
      <c r="I64" s="115"/>
      <c r="J64" s="116"/>
      <c r="K64" s="116"/>
      <c r="L64" s="116"/>
    </row>
    <row r="65" spans="2:12" ht="13.5" thickBot="1">
      <c r="B65" s="292" t="s">
        <v>50</v>
      </c>
      <c r="C65" s="293"/>
      <c r="D65" s="293"/>
      <c r="E65" s="293"/>
      <c r="F65" s="293"/>
      <c r="G65" s="293"/>
      <c r="H65" s="293"/>
      <c r="I65" s="293"/>
      <c r="J65" s="293"/>
      <c r="K65" s="293"/>
      <c r="L65" s="294"/>
    </row>
    <row r="66" spans="2:12" ht="12.75">
      <c r="B66" s="85" t="s">
        <v>20</v>
      </c>
      <c r="C66" s="86" t="s">
        <v>38</v>
      </c>
      <c r="D66" s="87"/>
      <c r="E66" s="88"/>
      <c r="F66" s="88"/>
      <c r="G66" s="88"/>
      <c r="H66" s="88"/>
      <c r="I66" s="88"/>
      <c r="J66" s="88"/>
      <c r="K66" s="89"/>
      <c r="L66" s="90"/>
    </row>
    <row r="67" spans="2:12" ht="12.75">
      <c r="B67" s="301" t="s">
        <v>12</v>
      </c>
      <c r="C67" s="307" t="s">
        <v>13</v>
      </c>
      <c r="D67" s="304" t="s">
        <v>14</v>
      </c>
      <c r="E67" s="304" t="s">
        <v>0</v>
      </c>
      <c r="F67" s="304" t="s">
        <v>15</v>
      </c>
      <c r="G67" s="305" t="s">
        <v>1</v>
      </c>
      <c r="H67" s="305" t="s">
        <v>2</v>
      </c>
      <c r="I67" s="54"/>
      <c r="J67" s="55" t="s">
        <v>11</v>
      </c>
      <c r="K67" s="56"/>
      <c r="L67" s="91"/>
    </row>
    <row r="68" spans="2:12" ht="12.75">
      <c r="B68" s="301"/>
      <c r="C68" s="307"/>
      <c r="D68" s="304"/>
      <c r="E68" s="304"/>
      <c r="F68" s="304"/>
      <c r="G68" s="305"/>
      <c r="H68" s="305"/>
      <c r="I68" s="289" t="s">
        <v>17</v>
      </c>
      <c r="J68" s="303"/>
      <c r="K68" s="289" t="s">
        <v>18</v>
      </c>
      <c r="L68" s="290"/>
    </row>
    <row r="69" spans="2:12" ht="12.75">
      <c r="B69" s="301"/>
      <c r="C69" s="307"/>
      <c r="D69" s="304"/>
      <c r="E69" s="304"/>
      <c r="F69" s="304"/>
      <c r="G69" s="305"/>
      <c r="H69" s="305"/>
      <c r="I69" s="57" t="s">
        <v>3</v>
      </c>
      <c r="J69" s="57" t="s">
        <v>4</v>
      </c>
      <c r="K69" s="57" t="s">
        <v>3</v>
      </c>
      <c r="L69" s="92" t="s">
        <v>4</v>
      </c>
    </row>
    <row r="70" spans="2:12" ht="15" customHeight="1">
      <c r="B70" s="93">
        <v>1</v>
      </c>
      <c r="C70" s="58"/>
      <c r="D70" s="59">
        <v>2</v>
      </c>
      <c r="E70" s="59">
        <f>D70+1</f>
        <v>3</v>
      </c>
      <c r="F70" s="59">
        <f>E70+1</f>
        <v>4</v>
      </c>
      <c r="G70" s="59">
        <f>F70+1</f>
        <v>5</v>
      </c>
      <c r="H70" s="59">
        <f>G70+1</f>
        <v>6</v>
      </c>
      <c r="I70" s="59">
        <v>5</v>
      </c>
      <c r="J70" s="59">
        <v>6</v>
      </c>
      <c r="K70" s="59">
        <v>7</v>
      </c>
      <c r="L70" s="94">
        <f>K70+1</f>
        <v>8</v>
      </c>
    </row>
    <row r="71" spans="2:12" ht="15" customHeight="1" thickBot="1">
      <c r="B71" s="219" t="s">
        <v>5</v>
      </c>
      <c r="C71" s="188"/>
      <c r="D71" s="46" t="s">
        <v>30</v>
      </c>
      <c r="E71" s="14"/>
      <c r="F71" s="23" t="s">
        <v>7</v>
      </c>
      <c r="G71" s="24"/>
      <c r="H71" s="25"/>
      <c r="I71" s="26"/>
      <c r="J71" s="27"/>
      <c r="K71" s="26"/>
      <c r="L71" s="95"/>
    </row>
    <row r="72" spans="2:12" ht="15" customHeight="1" thickTop="1">
      <c r="B72" s="143">
        <v>33</v>
      </c>
      <c r="C72" s="119" t="s">
        <v>123</v>
      </c>
      <c r="D72" s="78" t="s">
        <v>124</v>
      </c>
      <c r="E72" s="79" t="s">
        <v>125</v>
      </c>
      <c r="F72" s="282">
        <v>1.6</v>
      </c>
      <c r="G72" s="157"/>
      <c r="H72" s="158"/>
      <c r="I72" s="159"/>
      <c r="J72" s="84">
        <f aca="true" t="shared" si="5" ref="J72:J87">I72*F72</f>
        <v>0</v>
      </c>
      <c r="K72" s="159"/>
      <c r="L72" s="260">
        <f aca="true" t="shared" si="6" ref="L72:L78">K72*F72</f>
        <v>0</v>
      </c>
    </row>
    <row r="73" spans="1:15" ht="15" customHeight="1">
      <c r="A73" s="193"/>
      <c r="B73" s="144">
        <v>34</v>
      </c>
      <c r="C73" s="146" t="s">
        <v>48</v>
      </c>
      <c r="D73" s="154" t="s">
        <v>47</v>
      </c>
      <c r="E73" s="155" t="s">
        <v>36</v>
      </c>
      <c r="F73" s="283">
        <v>140</v>
      </c>
      <c r="G73" s="150"/>
      <c r="H73" s="151"/>
      <c r="I73" s="152"/>
      <c r="J73" s="84">
        <f t="shared" si="5"/>
        <v>0</v>
      </c>
      <c r="K73" s="152"/>
      <c r="L73" s="242">
        <f t="shared" si="6"/>
        <v>0</v>
      </c>
      <c r="O73" s="15"/>
    </row>
    <row r="74" spans="1:15" ht="15" customHeight="1">
      <c r="A74" s="193"/>
      <c r="B74" s="144">
        <v>35</v>
      </c>
      <c r="C74" s="146" t="s">
        <v>68</v>
      </c>
      <c r="D74" s="154" t="s">
        <v>67</v>
      </c>
      <c r="E74" s="155" t="s">
        <v>36</v>
      </c>
      <c r="F74" s="283">
        <v>4</v>
      </c>
      <c r="G74" s="234"/>
      <c r="H74" s="234"/>
      <c r="I74" s="235"/>
      <c r="J74" s="84">
        <f t="shared" si="5"/>
        <v>0</v>
      </c>
      <c r="K74" s="235"/>
      <c r="L74" s="261">
        <f t="shared" si="6"/>
        <v>0</v>
      </c>
      <c r="O74" s="15"/>
    </row>
    <row r="75" spans="1:15" ht="15" customHeight="1">
      <c r="A75" s="193"/>
      <c r="B75" s="144">
        <v>36</v>
      </c>
      <c r="C75" s="146" t="s">
        <v>69</v>
      </c>
      <c r="D75" s="154" t="s">
        <v>70</v>
      </c>
      <c r="E75" s="155" t="s">
        <v>16</v>
      </c>
      <c r="F75" s="283">
        <v>6</v>
      </c>
      <c r="G75" s="234"/>
      <c r="H75" s="234"/>
      <c r="I75" s="235"/>
      <c r="J75" s="84">
        <f t="shared" si="5"/>
        <v>0</v>
      </c>
      <c r="K75" s="235"/>
      <c r="L75" s="261">
        <f t="shared" si="6"/>
        <v>0</v>
      </c>
      <c r="O75" s="15"/>
    </row>
    <row r="76" spans="1:15" ht="15" customHeight="1">
      <c r="A76" s="193"/>
      <c r="B76" s="144">
        <v>37</v>
      </c>
      <c r="C76" s="146" t="s">
        <v>73</v>
      </c>
      <c r="D76" s="154" t="s">
        <v>72</v>
      </c>
      <c r="E76" s="155" t="s">
        <v>74</v>
      </c>
      <c r="F76" s="283">
        <v>2</v>
      </c>
      <c r="G76" s="150"/>
      <c r="H76" s="151"/>
      <c r="I76" s="152"/>
      <c r="J76" s="84">
        <f t="shared" si="5"/>
        <v>0</v>
      </c>
      <c r="K76" s="152"/>
      <c r="L76" s="242">
        <f t="shared" si="6"/>
        <v>0</v>
      </c>
      <c r="O76" s="15"/>
    </row>
    <row r="77" spans="2:15" ht="15" customHeight="1">
      <c r="B77" s="144">
        <v>38</v>
      </c>
      <c r="C77" s="146" t="s">
        <v>41</v>
      </c>
      <c r="D77" s="147" t="s">
        <v>31</v>
      </c>
      <c r="E77" s="148" t="s">
        <v>10</v>
      </c>
      <c r="F77" s="283">
        <v>1600</v>
      </c>
      <c r="G77" s="150"/>
      <c r="H77" s="151"/>
      <c r="I77" s="152"/>
      <c r="J77" s="84">
        <f t="shared" si="5"/>
        <v>0</v>
      </c>
      <c r="K77" s="152"/>
      <c r="L77" s="254">
        <f t="shared" si="6"/>
        <v>0</v>
      </c>
      <c r="O77" s="15"/>
    </row>
    <row r="78" spans="2:15" ht="15" customHeight="1">
      <c r="B78" s="144">
        <v>39</v>
      </c>
      <c r="C78" s="161" t="s">
        <v>75</v>
      </c>
      <c r="D78" s="110" t="s">
        <v>76</v>
      </c>
      <c r="E78" s="155" t="s">
        <v>74</v>
      </c>
      <c r="F78" s="284">
        <v>70</v>
      </c>
      <c r="G78" s="81"/>
      <c r="H78" s="82"/>
      <c r="I78" s="83"/>
      <c r="J78" s="84">
        <f t="shared" si="5"/>
        <v>0</v>
      </c>
      <c r="K78" s="83"/>
      <c r="L78" s="242">
        <f t="shared" si="6"/>
        <v>0</v>
      </c>
      <c r="O78" s="15"/>
    </row>
    <row r="79" spans="2:15" ht="15" customHeight="1">
      <c r="B79" s="144">
        <v>40</v>
      </c>
      <c r="C79" s="161" t="s">
        <v>77</v>
      </c>
      <c r="D79" s="233" t="s">
        <v>132</v>
      </c>
      <c r="E79" s="162" t="s">
        <v>10</v>
      </c>
      <c r="F79" s="285">
        <v>50</v>
      </c>
      <c r="G79" s="81"/>
      <c r="H79" s="82"/>
      <c r="I79" s="83"/>
      <c r="J79" s="84">
        <f t="shared" si="5"/>
        <v>0</v>
      </c>
      <c r="K79" s="83"/>
      <c r="L79" s="242">
        <f aca="true" t="shared" si="7" ref="L79:L87">K79*F79</f>
        <v>0</v>
      </c>
      <c r="O79" s="15"/>
    </row>
    <row r="80" spans="2:15" ht="15" customHeight="1">
      <c r="B80" s="144">
        <v>41</v>
      </c>
      <c r="C80" s="161" t="s">
        <v>79</v>
      </c>
      <c r="D80" s="16" t="s">
        <v>80</v>
      </c>
      <c r="E80" s="17" t="s">
        <v>10</v>
      </c>
      <c r="F80" s="285">
        <v>45</v>
      </c>
      <c r="G80" s="81"/>
      <c r="H80" s="82"/>
      <c r="I80" s="83"/>
      <c r="J80" s="84">
        <f t="shared" si="5"/>
        <v>0</v>
      </c>
      <c r="K80" s="83"/>
      <c r="L80" s="236">
        <f>K80*F80</f>
        <v>0</v>
      </c>
      <c r="O80" s="15"/>
    </row>
    <row r="81" spans="2:15" ht="15" customHeight="1">
      <c r="B81" s="144">
        <v>42</v>
      </c>
      <c r="C81" s="161" t="s">
        <v>116</v>
      </c>
      <c r="D81" s="16" t="s">
        <v>129</v>
      </c>
      <c r="E81" s="17" t="s">
        <v>10</v>
      </c>
      <c r="F81" s="285">
        <v>50</v>
      </c>
      <c r="G81" s="81"/>
      <c r="H81" s="82"/>
      <c r="I81" s="83"/>
      <c r="J81" s="84">
        <f t="shared" si="5"/>
        <v>0</v>
      </c>
      <c r="K81" s="83"/>
      <c r="L81" s="242">
        <f>K81*F81</f>
        <v>0</v>
      </c>
      <c r="O81" s="15"/>
    </row>
    <row r="82" spans="2:15" ht="15" customHeight="1">
      <c r="B82" s="144">
        <v>43</v>
      </c>
      <c r="C82" s="161" t="s">
        <v>42</v>
      </c>
      <c r="D82" s="16" t="s">
        <v>32</v>
      </c>
      <c r="E82" s="17" t="s">
        <v>10</v>
      </c>
      <c r="F82" s="285">
        <v>1600</v>
      </c>
      <c r="G82" s="81"/>
      <c r="H82" s="82"/>
      <c r="I82" s="83"/>
      <c r="J82" s="84">
        <f t="shared" si="5"/>
        <v>0</v>
      </c>
      <c r="K82" s="83"/>
      <c r="L82" s="242">
        <f t="shared" si="7"/>
        <v>0</v>
      </c>
      <c r="O82" s="15"/>
    </row>
    <row r="83" spans="2:15" ht="15" customHeight="1">
      <c r="B83" s="144">
        <v>44</v>
      </c>
      <c r="C83" s="161" t="s">
        <v>43</v>
      </c>
      <c r="D83" s="102" t="s">
        <v>52</v>
      </c>
      <c r="E83" s="17" t="s">
        <v>10</v>
      </c>
      <c r="F83" s="285">
        <v>1600</v>
      </c>
      <c r="G83" s="81"/>
      <c r="H83" s="82"/>
      <c r="I83" s="83"/>
      <c r="J83" s="84">
        <f t="shared" si="5"/>
        <v>0</v>
      </c>
      <c r="K83" s="83"/>
      <c r="L83" s="242">
        <f t="shared" si="7"/>
        <v>0</v>
      </c>
      <c r="O83" s="15"/>
    </row>
    <row r="84" spans="2:15" ht="15" customHeight="1">
      <c r="B84" s="144">
        <v>45</v>
      </c>
      <c r="C84" s="161" t="s">
        <v>44</v>
      </c>
      <c r="D84" s="16" t="s">
        <v>33</v>
      </c>
      <c r="E84" s="17" t="s">
        <v>10</v>
      </c>
      <c r="F84" s="285">
        <v>1600</v>
      </c>
      <c r="G84" s="81"/>
      <c r="H84" s="82"/>
      <c r="I84" s="83"/>
      <c r="J84" s="84">
        <f t="shared" si="5"/>
        <v>0</v>
      </c>
      <c r="K84" s="83"/>
      <c r="L84" s="242">
        <f t="shared" si="7"/>
        <v>0</v>
      </c>
      <c r="O84" s="15"/>
    </row>
    <row r="85" spans="2:15" ht="15" customHeight="1">
      <c r="B85" s="144">
        <v>46</v>
      </c>
      <c r="C85" s="161" t="s">
        <v>45</v>
      </c>
      <c r="D85" s="16" t="s">
        <v>53</v>
      </c>
      <c r="E85" s="17" t="s">
        <v>34</v>
      </c>
      <c r="F85" s="285">
        <v>2</v>
      </c>
      <c r="G85" s="81"/>
      <c r="H85" s="82"/>
      <c r="I85" s="83"/>
      <c r="J85" s="84">
        <f t="shared" si="5"/>
        <v>0</v>
      </c>
      <c r="K85" s="83"/>
      <c r="L85" s="242">
        <f t="shared" si="7"/>
        <v>0</v>
      </c>
      <c r="O85" s="15"/>
    </row>
    <row r="86" spans="2:15" ht="15" customHeight="1">
      <c r="B86" s="144">
        <v>47</v>
      </c>
      <c r="C86" s="161" t="s">
        <v>46</v>
      </c>
      <c r="D86" s="16" t="s">
        <v>35</v>
      </c>
      <c r="E86" s="17" t="s">
        <v>36</v>
      </c>
      <c r="F86" s="285">
        <v>150</v>
      </c>
      <c r="G86" s="81"/>
      <c r="H86" s="82"/>
      <c r="I86" s="83"/>
      <c r="J86" s="84">
        <f t="shared" si="5"/>
        <v>0</v>
      </c>
      <c r="K86" s="83"/>
      <c r="L86" s="242">
        <f t="shared" si="7"/>
        <v>0</v>
      </c>
      <c r="O86" s="15"/>
    </row>
    <row r="87" spans="2:15" ht="15" customHeight="1">
      <c r="B87" s="144">
        <v>48</v>
      </c>
      <c r="C87" s="161" t="s">
        <v>118</v>
      </c>
      <c r="D87" s="163" t="s">
        <v>117</v>
      </c>
      <c r="E87" s="17" t="s">
        <v>36</v>
      </c>
      <c r="F87" s="286">
        <v>4</v>
      </c>
      <c r="G87" s="120"/>
      <c r="H87" s="121"/>
      <c r="I87" s="122"/>
      <c r="J87" s="84">
        <f t="shared" si="5"/>
        <v>0</v>
      </c>
      <c r="K87" s="122"/>
      <c r="L87" s="262">
        <f t="shared" si="7"/>
        <v>0</v>
      </c>
      <c r="O87" s="15"/>
    </row>
    <row r="88" spans="2:12" ht="15" customHeight="1">
      <c r="B88" s="225"/>
      <c r="C88" s="109"/>
      <c r="D88" s="164"/>
      <c r="E88" s="44"/>
      <c r="F88" s="45"/>
      <c r="G88" s="36"/>
      <c r="H88" s="37"/>
      <c r="I88" s="255"/>
      <c r="J88" s="255"/>
      <c r="K88" s="255"/>
      <c r="L88" s="256"/>
    </row>
    <row r="89" spans="2:12" ht="15" customHeight="1">
      <c r="B89" s="222"/>
      <c r="C89" s="49"/>
      <c r="D89" s="20" t="s">
        <v>39</v>
      </c>
      <c r="E89" s="19"/>
      <c r="F89" s="29" t="s">
        <v>7</v>
      </c>
      <c r="G89" s="21"/>
      <c r="H89" s="22"/>
      <c r="I89" s="263"/>
      <c r="J89" s="264">
        <f>SUM(J72:J88)</f>
        <v>0</v>
      </c>
      <c r="K89" s="265"/>
      <c r="L89" s="266">
        <f>SUM(L72:L88)</f>
        <v>0</v>
      </c>
    </row>
    <row r="90" spans="2:12" ht="15" customHeight="1" thickBot="1">
      <c r="B90" s="249" t="s">
        <v>5</v>
      </c>
      <c r="C90" s="243"/>
      <c r="D90" s="244" t="s">
        <v>82</v>
      </c>
      <c r="E90" s="245"/>
      <c r="F90" s="250" t="s">
        <v>7</v>
      </c>
      <c r="G90" s="251"/>
      <c r="H90" s="252"/>
      <c r="I90" s="267"/>
      <c r="J90" s="268"/>
      <c r="K90" s="267"/>
      <c r="L90" s="269"/>
    </row>
    <row r="91" spans="2:12" s="228" customFormat="1" ht="15" customHeight="1" thickTop="1">
      <c r="B91" s="143">
        <v>49</v>
      </c>
      <c r="C91" s="119" t="s">
        <v>85</v>
      </c>
      <c r="D91" s="197" t="s">
        <v>84</v>
      </c>
      <c r="E91" s="162" t="s">
        <v>37</v>
      </c>
      <c r="F91" s="198">
        <v>2.5</v>
      </c>
      <c r="G91" s="199"/>
      <c r="H91" s="200"/>
      <c r="I91" s="201"/>
      <c r="J91" s="202">
        <f>I91*F91</f>
        <v>0</v>
      </c>
      <c r="K91" s="201"/>
      <c r="L91" s="236">
        <f>K91*F91</f>
        <v>0</v>
      </c>
    </row>
    <row r="92" spans="2:12" ht="15" customHeight="1">
      <c r="B92" s="144">
        <v>50</v>
      </c>
      <c r="C92" s="146" t="s">
        <v>87</v>
      </c>
      <c r="D92" s="154" t="s">
        <v>86</v>
      </c>
      <c r="E92" s="17" t="s">
        <v>36</v>
      </c>
      <c r="F92" s="149">
        <v>6</v>
      </c>
      <c r="G92" s="150"/>
      <c r="H92" s="151"/>
      <c r="I92" s="152"/>
      <c r="J92" s="84">
        <f>I92*F92</f>
        <v>0</v>
      </c>
      <c r="K92" s="152"/>
      <c r="L92" s="242">
        <f>K92*F92</f>
        <v>0</v>
      </c>
    </row>
    <row r="93" spans="1:12" ht="15" customHeight="1">
      <c r="A93" s="193"/>
      <c r="B93" s="239">
        <v>51</v>
      </c>
      <c r="C93" s="146" t="s">
        <v>88</v>
      </c>
      <c r="D93" s="76" t="s">
        <v>89</v>
      </c>
      <c r="E93" s="17" t="s">
        <v>36</v>
      </c>
      <c r="F93" s="142">
        <v>6</v>
      </c>
      <c r="G93" s="68"/>
      <c r="H93" s="69"/>
      <c r="I93" s="77"/>
      <c r="J93" s="84">
        <f>I93*F93</f>
        <v>0</v>
      </c>
      <c r="K93" s="77"/>
      <c r="L93" s="242">
        <f>K93*F93</f>
        <v>0</v>
      </c>
    </row>
    <row r="94" spans="1:12" ht="15" customHeight="1">
      <c r="A94" s="193"/>
      <c r="B94" s="240"/>
      <c r="C94" s="126"/>
      <c r="D94" s="174"/>
      <c r="E94" s="126"/>
      <c r="F94" s="126"/>
      <c r="G94" s="126"/>
      <c r="H94" s="126"/>
      <c r="I94" s="270"/>
      <c r="J94" s="270"/>
      <c r="K94" s="177"/>
      <c r="L94" s="271"/>
    </row>
    <row r="95" spans="2:12" ht="15" customHeight="1">
      <c r="B95" s="222"/>
      <c r="C95" s="49"/>
      <c r="D95" s="20" t="s">
        <v>83</v>
      </c>
      <c r="E95" s="19"/>
      <c r="F95" s="29" t="s">
        <v>7</v>
      </c>
      <c r="G95" s="21"/>
      <c r="H95" s="22"/>
      <c r="I95" s="263"/>
      <c r="J95" s="264">
        <f>SUM(J91:J94)</f>
        <v>0</v>
      </c>
      <c r="K95" s="265"/>
      <c r="L95" s="266">
        <f>SUM(L91:L94)</f>
        <v>0</v>
      </c>
    </row>
    <row r="96" spans="2:12" ht="15" customHeight="1" thickBot="1">
      <c r="B96" s="249" t="s">
        <v>5</v>
      </c>
      <c r="C96" s="243"/>
      <c r="D96" s="244" t="s">
        <v>22</v>
      </c>
      <c r="E96" s="245"/>
      <c r="F96" s="250" t="s">
        <v>7</v>
      </c>
      <c r="G96" s="251"/>
      <c r="H96" s="252"/>
      <c r="I96" s="267"/>
      <c r="J96" s="268"/>
      <c r="K96" s="267"/>
      <c r="L96" s="269"/>
    </row>
    <row r="97" spans="2:12" ht="15" customHeight="1" thickTop="1">
      <c r="B97" s="143">
        <v>52</v>
      </c>
      <c r="C97" s="119" t="s">
        <v>143</v>
      </c>
      <c r="D97" s="78" t="s">
        <v>139</v>
      </c>
      <c r="E97" s="17" t="s">
        <v>10</v>
      </c>
      <c r="F97" s="156">
        <v>50</v>
      </c>
      <c r="G97" s="157"/>
      <c r="H97" s="158"/>
      <c r="I97" s="159"/>
      <c r="J97" s="160">
        <f aca="true" t="shared" si="8" ref="J97:J103">I97*F97</f>
        <v>0</v>
      </c>
      <c r="K97" s="159"/>
      <c r="L97" s="236">
        <f aca="true" t="shared" si="9" ref="L97:L103">K97*F97</f>
        <v>0</v>
      </c>
    </row>
    <row r="98" spans="1:12" ht="15" customHeight="1">
      <c r="A98" s="193"/>
      <c r="B98" s="144">
        <v>53</v>
      </c>
      <c r="C98" s="162" t="s">
        <v>144</v>
      </c>
      <c r="D98" s="212" t="s">
        <v>140</v>
      </c>
      <c r="E98" s="17" t="s">
        <v>10</v>
      </c>
      <c r="F98" s="149">
        <v>220</v>
      </c>
      <c r="G98" s="150"/>
      <c r="H98" s="151"/>
      <c r="I98" s="152"/>
      <c r="J98" s="153">
        <f t="shared" si="8"/>
        <v>0</v>
      </c>
      <c r="K98" s="152"/>
      <c r="L98" s="236">
        <f t="shared" si="9"/>
        <v>0</v>
      </c>
    </row>
    <row r="99" spans="1:12" ht="15" customHeight="1">
      <c r="A99" s="193"/>
      <c r="B99" s="239">
        <v>54</v>
      </c>
      <c r="C99" s="162" t="s">
        <v>145</v>
      </c>
      <c r="D99" s="212" t="s">
        <v>141</v>
      </c>
      <c r="E99" s="17" t="s">
        <v>10</v>
      </c>
      <c r="F99" s="149">
        <v>60</v>
      </c>
      <c r="G99" s="68"/>
      <c r="H99" s="69"/>
      <c r="I99" s="77"/>
      <c r="J99" s="153">
        <f t="shared" si="8"/>
        <v>0</v>
      </c>
      <c r="K99" s="152"/>
      <c r="L99" s="236">
        <f t="shared" si="9"/>
        <v>0</v>
      </c>
    </row>
    <row r="100" spans="1:12" ht="15" customHeight="1">
      <c r="A100" s="193"/>
      <c r="B100" s="144">
        <v>55</v>
      </c>
      <c r="C100" s="162" t="s">
        <v>146</v>
      </c>
      <c r="D100" s="212" t="s">
        <v>142</v>
      </c>
      <c r="E100" s="17" t="s">
        <v>10</v>
      </c>
      <c r="F100" s="149">
        <v>720</v>
      </c>
      <c r="G100" s="68"/>
      <c r="H100" s="69"/>
      <c r="I100" s="77"/>
      <c r="J100" s="153">
        <f t="shared" si="8"/>
        <v>0</v>
      </c>
      <c r="K100" s="152"/>
      <c r="L100" s="236">
        <f t="shared" si="9"/>
        <v>0</v>
      </c>
    </row>
    <row r="101" spans="1:12" ht="15" customHeight="1">
      <c r="A101" s="193"/>
      <c r="B101" s="239">
        <v>56</v>
      </c>
      <c r="C101" s="162" t="s">
        <v>90</v>
      </c>
      <c r="D101" s="190" t="s">
        <v>91</v>
      </c>
      <c r="E101" s="17" t="s">
        <v>16</v>
      </c>
      <c r="F101" s="149">
        <v>6</v>
      </c>
      <c r="G101" s="68"/>
      <c r="H101" s="69"/>
      <c r="I101" s="77"/>
      <c r="J101" s="153">
        <f t="shared" si="8"/>
        <v>0</v>
      </c>
      <c r="K101" s="152"/>
      <c r="L101" s="236">
        <f t="shared" si="9"/>
        <v>0</v>
      </c>
    </row>
    <row r="102" spans="1:12" ht="15" customHeight="1">
      <c r="A102" s="193"/>
      <c r="B102" s="144">
        <v>57</v>
      </c>
      <c r="C102" s="162" t="s">
        <v>95</v>
      </c>
      <c r="D102" s="191" t="s">
        <v>93</v>
      </c>
      <c r="E102" s="17" t="s">
        <v>16</v>
      </c>
      <c r="F102" s="149">
        <v>6</v>
      </c>
      <c r="G102" s="297"/>
      <c r="H102" s="297"/>
      <c r="I102" s="272"/>
      <c r="J102" s="153">
        <f t="shared" si="8"/>
        <v>0</v>
      </c>
      <c r="K102" s="152"/>
      <c r="L102" s="236">
        <f t="shared" si="9"/>
        <v>0</v>
      </c>
    </row>
    <row r="103" spans="1:12" ht="15" customHeight="1">
      <c r="A103" s="193"/>
      <c r="B103" s="239">
        <v>58</v>
      </c>
      <c r="C103" s="148" t="s">
        <v>120</v>
      </c>
      <c r="D103" s="217" t="s">
        <v>121</v>
      </c>
      <c r="E103" s="162" t="s">
        <v>16</v>
      </c>
      <c r="F103" s="216">
        <v>6</v>
      </c>
      <c r="G103" s="298"/>
      <c r="H103" s="298"/>
      <c r="I103" s="181"/>
      <c r="J103" s="153">
        <f t="shared" si="8"/>
        <v>0</v>
      </c>
      <c r="K103" s="152"/>
      <c r="L103" s="254">
        <f t="shared" si="9"/>
        <v>0</v>
      </c>
    </row>
    <row r="104" spans="1:12" ht="15" customHeight="1">
      <c r="A104" s="193"/>
      <c r="B104" s="241"/>
      <c r="C104" s="179"/>
      <c r="D104" s="180"/>
      <c r="E104" s="192"/>
      <c r="F104" s="248"/>
      <c r="G104" s="299"/>
      <c r="H104" s="299"/>
      <c r="I104" s="181"/>
      <c r="J104" s="181"/>
      <c r="K104" s="181"/>
      <c r="L104" s="273"/>
    </row>
    <row r="105" spans="2:12" ht="15" customHeight="1">
      <c r="B105" s="222"/>
      <c r="C105" s="49"/>
      <c r="D105" s="20" t="s">
        <v>23</v>
      </c>
      <c r="E105" s="19"/>
      <c r="F105" s="29" t="s">
        <v>7</v>
      </c>
      <c r="G105" s="21"/>
      <c r="H105" s="22"/>
      <c r="I105" s="263"/>
      <c r="J105" s="264">
        <f>SUM(J97:J104)</f>
        <v>0</v>
      </c>
      <c r="K105" s="265"/>
      <c r="L105" s="266">
        <f>SUM(L97:L104)</f>
        <v>0</v>
      </c>
    </row>
    <row r="106" spans="2:12" ht="15" customHeight="1" thickBot="1">
      <c r="B106" s="249" t="s">
        <v>5</v>
      </c>
      <c r="C106" s="243"/>
      <c r="D106" s="244" t="s">
        <v>109</v>
      </c>
      <c r="E106" s="245"/>
      <c r="F106" s="250" t="s">
        <v>7</v>
      </c>
      <c r="G106" s="251"/>
      <c r="H106" s="252"/>
      <c r="I106" s="267"/>
      <c r="J106" s="268"/>
      <c r="K106" s="267"/>
      <c r="L106" s="269"/>
    </row>
    <row r="107" spans="2:12" ht="15" customHeight="1" thickTop="1">
      <c r="B107" s="227">
        <v>59</v>
      </c>
      <c r="C107" s="183" t="s">
        <v>97</v>
      </c>
      <c r="D107" s="78" t="s">
        <v>98</v>
      </c>
      <c r="E107" s="79" t="s">
        <v>34</v>
      </c>
      <c r="F107" s="238">
        <v>5</v>
      </c>
      <c r="G107" s="157"/>
      <c r="H107" s="158"/>
      <c r="I107" s="159"/>
      <c r="J107" s="84">
        <f>I107*F107</f>
        <v>0</v>
      </c>
      <c r="K107" s="159"/>
      <c r="L107" s="260">
        <f>K107*F107</f>
        <v>0</v>
      </c>
    </row>
    <row r="108" spans="2:12" ht="15" customHeight="1">
      <c r="B108" s="145">
        <v>60</v>
      </c>
      <c r="C108" s="184" t="s">
        <v>99</v>
      </c>
      <c r="D108" s="154" t="s">
        <v>100</v>
      </c>
      <c r="E108" s="155" t="s">
        <v>34</v>
      </c>
      <c r="F108" s="185">
        <v>100</v>
      </c>
      <c r="G108" s="150"/>
      <c r="H108" s="151"/>
      <c r="I108" s="152"/>
      <c r="J108" s="84">
        <f>I108*F108</f>
        <v>0</v>
      </c>
      <c r="K108" s="152"/>
      <c r="L108" s="242">
        <f>K108*F108</f>
        <v>0</v>
      </c>
    </row>
    <row r="109" spans="2:12" ht="15" customHeight="1">
      <c r="B109" s="182">
        <v>61</v>
      </c>
      <c r="C109" s="148" t="s">
        <v>94</v>
      </c>
      <c r="D109" s="154" t="s">
        <v>96</v>
      </c>
      <c r="E109" s="155" t="s">
        <v>34</v>
      </c>
      <c r="F109" s="149">
        <v>5</v>
      </c>
      <c r="G109" s="150"/>
      <c r="H109" s="151"/>
      <c r="I109" s="152"/>
      <c r="J109" s="84">
        <f>I109*F109</f>
        <v>0</v>
      </c>
      <c r="K109" s="152"/>
      <c r="L109" s="242">
        <f>K109*F109</f>
        <v>0</v>
      </c>
    </row>
    <row r="110" spans="2:12" ht="15" customHeight="1">
      <c r="B110" s="144"/>
      <c r="C110" s="148"/>
      <c r="D110" s="154"/>
      <c r="E110" s="17"/>
      <c r="F110" s="149"/>
      <c r="G110" s="150"/>
      <c r="H110" s="151"/>
      <c r="I110" s="152"/>
      <c r="J110" s="153"/>
      <c r="K110" s="152"/>
      <c r="L110" s="254"/>
    </row>
    <row r="111" spans="2:12" ht="15" customHeight="1" thickBot="1">
      <c r="B111" s="226"/>
      <c r="C111" s="96"/>
      <c r="D111" s="97" t="s">
        <v>110</v>
      </c>
      <c r="E111" s="98"/>
      <c r="F111" s="99" t="s">
        <v>7</v>
      </c>
      <c r="G111" s="100"/>
      <c r="H111" s="101"/>
      <c r="I111" s="257"/>
      <c r="J111" s="258">
        <f>SUM(J107:J110)</f>
        <v>0</v>
      </c>
      <c r="K111" s="257"/>
      <c r="L111" s="259">
        <f>SUM(L107:L110)</f>
        <v>0</v>
      </c>
    </row>
    <row r="112" ht="13.5" thickBot="1"/>
    <row r="113" spans="2:12" ht="13.5" thickBot="1">
      <c r="B113" s="292" t="s">
        <v>51</v>
      </c>
      <c r="C113" s="293"/>
      <c r="D113" s="293"/>
      <c r="E113" s="293"/>
      <c r="F113" s="293"/>
      <c r="G113" s="293"/>
      <c r="H113" s="293"/>
      <c r="I113" s="293"/>
      <c r="J113" s="293"/>
      <c r="K113" s="293"/>
      <c r="L113" s="294"/>
    </row>
    <row r="114" spans="2:12" ht="12.75">
      <c r="B114" s="85" t="s">
        <v>20</v>
      </c>
      <c r="C114" s="86" t="s">
        <v>38</v>
      </c>
      <c r="D114" s="87"/>
      <c r="E114" s="88"/>
      <c r="F114" s="88"/>
      <c r="G114" s="88"/>
      <c r="H114" s="88"/>
      <c r="I114" s="88"/>
      <c r="J114" s="88"/>
      <c r="K114" s="89"/>
      <c r="L114" s="90"/>
    </row>
    <row r="115" spans="2:12" ht="12.75">
      <c r="B115" s="301" t="s">
        <v>12</v>
      </c>
      <c r="C115" s="307" t="s">
        <v>13</v>
      </c>
      <c r="D115" s="304" t="s">
        <v>14</v>
      </c>
      <c r="E115" s="304" t="s">
        <v>0</v>
      </c>
      <c r="F115" s="304" t="s">
        <v>15</v>
      </c>
      <c r="G115" s="305" t="s">
        <v>1</v>
      </c>
      <c r="H115" s="305" t="s">
        <v>2</v>
      </c>
      <c r="I115" s="54"/>
      <c r="J115" s="55" t="s">
        <v>11</v>
      </c>
      <c r="K115" s="56"/>
      <c r="L115" s="91"/>
    </row>
    <row r="116" spans="2:12" ht="12.75">
      <c r="B116" s="301"/>
      <c r="C116" s="307"/>
      <c r="D116" s="304"/>
      <c r="E116" s="304"/>
      <c r="F116" s="304"/>
      <c r="G116" s="305"/>
      <c r="H116" s="305"/>
      <c r="I116" s="289" t="s">
        <v>17</v>
      </c>
      <c r="J116" s="303"/>
      <c r="K116" s="289" t="s">
        <v>18</v>
      </c>
      <c r="L116" s="290"/>
    </row>
    <row r="117" spans="2:12" ht="12.75">
      <c r="B117" s="301"/>
      <c r="C117" s="307"/>
      <c r="D117" s="304"/>
      <c r="E117" s="304"/>
      <c r="F117" s="304"/>
      <c r="G117" s="305"/>
      <c r="H117" s="305"/>
      <c r="I117" s="57" t="s">
        <v>3</v>
      </c>
      <c r="J117" s="57" t="s">
        <v>4</v>
      </c>
      <c r="K117" s="57" t="s">
        <v>3</v>
      </c>
      <c r="L117" s="92" t="s">
        <v>4</v>
      </c>
    </row>
    <row r="118" spans="2:12" ht="12.75">
      <c r="B118" s="93">
        <v>1</v>
      </c>
      <c r="C118" s="58"/>
      <c r="D118" s="59">
        <v>2</v>
      </c>
      <c r="E118" s="59">
        <f>D118+1</f>
        <v>3</v>
      </c>
      <c r="F118" s="59">
        <f>E118+1</f>
        <v>4</v>
      </c>
      <c r="G118" s="59">
        <f>F118+1</f>
        <v>5</v>
      </c>
      <c r="H118" s="59">
        <f>G118+1</f>
        <v>6</v>
      </c>
      <c r="I118" s="59">
        <v>5</v>
      </c>
      <c r="J118" s="59">
        <v>6</v>
      </c>
      <c r="K118" s="59">
        <v>7</v>
      </c>
      <c r="L118" s="94">
        <f>K118+1</f>
        <v>8</v>
      </c>
    </row>
    <row r="119" spans="2:12" ht="13.5" thickBot="1">
      <c r="B119" s="219" t="s">
        <v>5</v>
      </c>
      <c r="C119" s="188"/>
      <c r="D119" s="46" t="s">
        <v>54</v>
      </c>
      <c r="E119" s="14"/>
      <c r="F119" s="23" t="s">
        <v>7</v>
      </c>
      <c r="G119" s="24"/>
      <c r="H119" s="25"/>
      <c r="I119" s="26"/>
      <c r="J119" s="27"/>
      <c r="K119" s="26"/>
      <c r="L119" s="95"/>
    </row>
    <row r="120" spans="2:12" ht="13.5" thickTop="1">
      <c r="B120" s="145">
        <v>62</v>
      </c>
      <c r="C120" s="189" t="s">
        <v>108</v>
      </c>
      <c r="D120" s="154" t="s">
        <v>114</v>
      </c>
      <c r="E120" s="17" t="s">
        <v>56</v>
      </c>
      <c r="F120" s="206"/>
      <c r="G120" s="150"/>
      <c r="H120" s="151"/>
      <c r="I120" s="152"/>
      <c r="J120" s="84">
        <f>I120*F120</f>
        <v>0</v>
      </c>
      <c r="K120" s="152"/>
      <c r="L120" s="254">
        <f>K120</f>
        <v>0</v>
      </c>
    </row>
    <row r="121" spans="2:12" ht="12.75">
      <c r="B121" s="145">
        <v>63</v>
      </c>
      <c r="C121" s="155" t="s">
        <v>57</v>
      </c>
      <c r="D121" s="154" t="s">
        <v>55</v>
      </c>
      <c r="E121" s="17" t="s">
        <v>56</v>
      </c>
      <c r="F121" s="207"/>
      <c r="G121" s="150"/>
      <c r="H121" s="151"/>
      <c r="I121" s="152"/>
      <c r="J121" s="84">
        <f>I121*F121</f>
        <v>0</v>
      </c>
      <c r="K121" s="152"/>
      <c r="L121" s="242">
        <f>K121</f>
        <v>0</v>
      </c>
    </row>
    <row r="122" spans="2:12" ht="12.75">
      <c r="B122" s="144">
        <v>64</v>
      </c>
      <c r="C122" s="109" t="s">
        <v>92</v>
      </c>
      <c r="D122" s="16" t="s">
        <v>113</v>
      </c>
      <c r="E122" s="155" t="s">
        <v>56</v>
      </c>
      <c r="F122" s="207"/>
      <c r="G122" s="68"/>
      <c r="H122" s="69"/>
      <c r="I122" s="83"/>
      <c r="J122" s="84">
        <f>I122*F122</f>
        <v>0</v>
      </c>
      <c r="K122" s="83"/>
      <c r="L122" s="242">
        <f>K122</f>
        <v>0</v>
      </c>
    </row>
    <row r="123" spans="2:12" ht="12.75">
      <c r="B123" s="224"/>
      <c r="C123" s="48"/>
      <c r="D123" s="43"/>
      <c r="E123" s="44"/>
      <c r="F123" s="45"/>
      <c r="G123" s="36"/>
      <c r="H123" s="37"/>
      <c r="I123" s="255"/>
      <c r="J123" s="255"/>
      <c r="K123" s="255"/>
      <c r="L123" s="256"/>
    </row>
    <row r="124" spans="2:12" ht="13.5" thickBot="1">
      <c r="B124" s="226"/>
      <c r="C124" s="96"/>
      <c r="D124" s="97" t="s">
        <v>40</v>
      </c>
      <c r="E124" s="98"/>
      <c r="F124" s="99" t="s">
        <v>7</v>
      </c>
      <c r="G124" s="100"/>
      <c r="H124" s="101"/>
      <c r="I124" s="257"/>
      <c r="J124" s="258">
        <f>SUM(J120:J123)</f>
        <v>0</v>
      </c>
      <c r="K124" s="257"/>
      <c r="L124" s="259">
        <f>SUM(L120:L123)</f>
        <v>0</v>
      </c>
    </row>
    <row r="125" ht="13.5" thickBot="1"/>
    <row r="126" spans="2:12" ht="13.5" thickBot="1">
      <c r="B126" s="310" t="s">
        <v>152</v>
      </c>
      <c r="C126" s="293"/>
      <c r="D126" s="293"/>
      <c r="E126" s="293"/>
      <c r="F126" s="293"/>
      <c r="G126" s="293"/>
      <c r="H126" s="293"/>
      <c r="I126" s="293"/>
      <c r="J126" s="293"/>
      <c r="K126" s="293"/>
      <c r="L126" s="294"/>
    </row>
    <row r="127" spans="2:12" ht="12.75">
      <c r="B127" s="85" t="s">
        <v>20</v>
      </c>
      <c r="C127" s="86" t="s">
        <v>38</v>
      </c>
      <c r="D127" s="87"/>
      <c r="E127" s="88"/>
      <c r="F127" s="88"/>
      <c r="G127" s="88"/>
      <c r="H127" s="88"/>
      <c r="I127" s="88"/>
      <c r="J127" s="88"/>
      <c r="K127" s="89"/>
      <c r="L127" s="90"/>
    </row>
    <row r="128" spans="2:12" ht="12.75">
      <c r="B128" s="301" t="s">
        <v>12</v>
      </c>
      <c r="C128" s="307" t="s">
        <v>13</v>
      </c>
      <c r="D128" s="304" t="s">
        <v>14</v>
      </c>
      <c r="E128" s="304" t="s">
        <v>0</v>
      </c>
      <c r="F128" s="304" t="s">
        <v>15</v>
      </c>
      <c r="G128" s="305" t="s">
        <v>1</v>
      </c>
      <c r="H128" s="305" t="s">
        <v>2</v>
      </c>
      <c r="I128" s="54"/>
      <c r="J128" s="55" t="s">
        <v>11</v>
      </c>
      <c r="K128" s="56"/>
      <c r="L128" s="91"/>
    </row>
    <row r="129" spans="2:12" ht="12.75">
      <c r="B129" s="301"/>
      <c r="C129" s="307"/>
      <c r="D129" s="304"/>
      <c r="E129" s="304"/>
      <c r="F129" s="304"/>
      <c r="G129" s="305"/>
      <c r="H129" s="305"/>
      <c r="I129" s="289" t="s">
        <v>17</v>
      </c>
      <c r="J129" s="303"/>
      <c r="K129" s="289" t="s">
        <v>18</v>
      </c>
      <c r="L129" s="290"/>
    </row>
    <row r="130" spans="2:12" ht="12.75">
      <c r="B130" s="301"/>
      <c r="C130" s="307"/>
      <c r="D130" s="304"/>
      <c r="E130" s="304"/>
      <c r="F130" s="304"/>
      <c r="G130" s="305"/>
      <c r="H130" s="305"/>
      <c r="I130" s="57" t="s">
        <v>3</v>
      </c>
      <c r="J130" s="57" t="s">
        <v>4</v>
      </c>
      <c r="K130" s="57" t="s">
        <v>3</v>
      </c>
      <c r="L130" s="92" t="s">
        <v>4</v>
      </c>
    </row>
    <row r="131" spans="2:12" ht="12.75">
      <c r="B131" s="93">
        <v>1</v>
      </c>
      <c r="C131" s="58"/>
      <c r="D131" s="59">
        <v>2</v>
      </c>
      <c r="E131" s="59">
        <f>D131+1</f>
        <v>3</v>
      </c>
      <c r="F131" s="59">
        <f>E131+1</f>
        <v>4</v>
      </c>
      <c r="G131" s="59">
        <f>F131+1</f>
        <v>5</v>
      </c>
      <c r="H131" s="59">
        <f>G131+1</f>
        <v>6</v>
      </c>
      <c r="I131" s="59">
        <v>5</v>
      </c>
      <c r="J131" s="59">
        <v>6</v>
      </c>
      <c r="K131" s="59">
        <v>7</v>
      </c>
      <c r="L131" s="94">
        <f>K131+1</f>
        <v>8</v>
      </c>
    </row>
    <row r="132" spans="2:12" ht="13.5" thickBot="1">
      <c r="B132" s="219" t="s">
        <v>5</v>
      </c>
      <c r="C132" s="188"/>
      <c r="D132" s="46" t="s">
        <v>171</v>
      </c>
      <c r="E132" s="14"/>
      <c r="F132" s="23" t="s">
        <v>7</v>
      </c>
      <c r="G132" s="24"/>
      <c r="H132" s="25"/>
      <c r="I132" s="26"/>
      <c r="J132" s="27"/>
      <c r="K132" s="26"/>
      <c r="L132" s="95"/>
    </row>
    <row r="133" spans="2:12" ht="13.5" thickTop="1">
      <c r="B133" s="145">
        <v>65</v>
      </c>
      <c r="C133" s="189" t="s">
        <v>153</v>
      </c>
      <c r="D133" s="154" t="s">
        <v>162</v>
      </c>
      <c r="E133" s="17" t="s">
        <v>16</v>
      </c>
      <c r="F133" s="287">
        <v>1</v>
      </c>
      <c r="G133" s="150"/>
      <c r="H133" s="151"/>
      <c r="I133" s="152"/>
      <c r="J133" s="84">
        <f>I133*F133</f>
        <v>0</v>
      </c>
      <c r="K133" s="152"/>
      <c r="L133" s="254">
        <f>K133</f>
        <v>0</v>
      </c>
    </row>
    <row r="134" spans="2:12" ht="12.75">
      <c r="B134" s="145">
        <v>66</v>
      </c>
      <c r="C134" s="189" t="s">
        <v>154</v>
      </c>
      <c r="D134" s="154" t="s">
        <v>163</v>
      </c>
      <c r="E134" s="17" t="s">
        <v>16</v>
      </c>
      <c r="F134" s="288">
        <v>1</v>
      </c>
      <c r="G134" s="150"/>
      <c r="H134" s="151"/>
      <c r="I134" s="152"/>
      <c r="J134" s="84">
        <f aca="true" t="shared" si="10" ref="J134:J140">I134*F134</f>
        <v>0</v>
      </c>
      <c r="K134" s="152"/>
      <c r="L134" s="242">
        <f aca="true" t="shared" si="11" ref="L134:L139">K134</f>
        <v>0</v>
      </c>
    </row>
    <row r="135" spans="2:12" ht="12.75">
      <c r="B135" s="145">
        <v>67</v>
      </c>
      <c r="C135" s="189" t="s">
        <v>155</v>
      </c>
      <c r="D135" s="154" t="s">
        <v>164</v>
      </c>
      <c r="E135" s="17" t="s">
        <v>10</v>
      </c>
      <c r="F135" s="288">
        <v>2240</v>
      </c>
      <c r="G135" s="150"/>
      <c r="H135" s="151"/>
      <c r="I135" s="152"/>
      <c r="J135" s="84">
        <f t="shared" si="10"/>
        <v>0</v>
      </c>
      <c r="K135" s="152"/>
      <c r="L135" s="242">
        <f t="shared" si="11"/>
        <v>0</v>
      </c>
    </row>
    <row r="136" spans="2:12" ht="12.75">
      <c r="B136" s="145">
        <v>68</v>
      </c>
      <c r="C136" s="189" t="s">
        <v>156</v>
      </c>
      <c r="D136" s="154" t="s">
        <v>165</v>
      </c>
      <c r="E136" s="17" t="s">
        <v>10</v>
      </c>
      <c r="F136" s="288">
        <v>270</v>
      </c>
      <c r="G136" s="150"/>
      <c r="H136" s="151"/>
      <c r="I136" s="152"/>
      <c r="J136" s="84">
        <f t="shared" si="10"/>
        <v>0</v>
      </c>
      <c r="K136" s="152"/>
      <c r="L136" s="242">
        <f t="shared" si="11"/>
        <v>0</v>
      </c>
    </row>
    <row r="137" spans="2:12" ht="12.75">
      <c r="B137" s="145">
        <v>69</v>
      </c>
      <c r="C137" s="189" t="s">
        <v>157</v>
      </c>
      <c r="D137" s="154" t="s">
        <v>166</v>
      </c>
      <c r="E137" s="17" t="s">
        <v>10</v>
      </c>
      <c r="F137" s="288">
        <v>90</v>
      </c>
      <c r="G137" s="150"/>
      <c r="H137" s="151"/>
      <c r="I137" s="152"/>
      <c r="J137" s="84">
        <f t="shared" si="10"/>
        <v>0</v>
      </c>
      <c r="K137" s="152"/>
      <c r="L137" s="242">
        <f t="shared" si="11"/>
        <v>0</v>
      </c>
    </row>
    <row r="138" spans="2:12" ht="12.75">
      <c r="B138" s="145">
        <v>70</v>
      </c>
      <c r="C138" s="189" t="s">
        <v>158</v>
      </c>
      <c r="D138" s="154" t="s">
        <v>167</v>
      </c>
      <c r="E138" s="17" t="s">
        <v>10</v>
      </c>
      <c r="F138" s="288">
        <v>270</v>
      </c>
      <c r="G138" s="150"/>
      <c r="H138" s="151"/>
      <c r="I138" s="152"/>
      <c r="J138" s="84">
        <f t="shared" si="10"/>
        <v>0</v>
      </c>
      <c r="K138" s="152"/>
      <c r="L138" s="242">
        <f t="shared" si="11"/>
        <v>0</v>
      </c>
    </row>
    <row r="139" spans="2:12" ht="12.75">
      <c r="B139" s="145">
        <v>71</v>
      </c>
      <c r="C139" s="189" t="s">
        <v>159</v>
      </c>
      <c r="D139" s="154" t="s">
        <v>168</v>
      </c>
      <c r="E139" s="17" t="s">
        <v>10</v>
      </c>
      <c r="F139" s="288">
        <v>90</v>
      </c>
      <c r="G139" s="150"/>
      <c r="H139" s="151"/>
      <c r="I139" s="152"/>
      <c r="J139" s="84">
        <f t="shared" si="10"/>
        <v>0</v>
      </c>
      <c r="K139" s="152"/>
      <c r="L139" s="242">
        <f t="shared" si="11"/>
        <v>0</v>
      </c>
    </row>
    <row r="140" spans="2:12" ht="12.75">
      <c r="B140" s="145">
        <v>72</v>
      </c>
      <c r="C140" s="155" t="s">
        <v>160</v>
      </c>
      <c r="D140" s="154" t="s">
        <v>169</v>
      </c>
      <c r="E140" s="17" t="s">
        <v>10</v>
      </c>
      <c r="F140" s="288">
        <v>640</v>
      </c>
      <c r="G140" s="150"/>
      <c r="H140" s="151"/>
      <c r="I140" s="152"/>
      <c r="J140" s="84">
        <f t="shared" si="10"/>
        <v>0</v>
      </c>
      <c r="K140" s="152"/>
      <c r="L140" s="242">
        <f>K140</f>
        <v>0</v>
      </c>
    </row>
    <row r="141" spans="2:12" ht="12.75">
      <c r="B141" s="145">
        <v>73</v>
      </c>
      <c r="C141" s="109" t="s">
        <v>161</v>
      </c>
      <c r="D141" s="16" t="s">
        <v>170</v>
      </c>
      <c r="E141" s="155" t="s">
        <v>10</v>
      </c>
      <c r="F141" s="288">
        <v>1600</v>
      </c>
      <c r="G141" s="68"/>
      <c r="H141" s="69"/>
      <c r="I141" s="83"/>
      <c r="J141" s="84">
        <f>I141*F141</f>
        <v>0</v>
      </c>
      <c r="K141" s="83"/>
      <c r="L141" s="242">
        <f>K141</f>
        <v>0</v>
      </c>
    </row>
    <row r="142" spans="2:12" ht="12.75">
      <c r="B142" s="224"/>
      <c r="C142" s="48"/>
      <c r="D142" s="43"/>
      <c r="E142" s="44"/>
      <c r="F142" s="45"/>
      <c r="G142" s="36"/>
      <c r="H142" s="37"/>
      <c r="I142" s="255"/>
      <c r="J142" s="255"/>
      <c r="K142" s="255"/>
      <c r="L142" s="256"/>
    </row>
    <row r="143" spans="2:12" ht="13.5" thickBot="1">
      <c r="B143" s="226"/>
      <c r="C143" s="96"/>
      <c r="D143" s="97" t="s">
        <v>172</v>
      </c>
      <c r="E143" s="98"/>
      <c r="F143" s="99" t="s">
        <v>7</v>
      </c>
      <c r="G143" s="100"/>
      <c r="H143" s="101"/>
      <c r="I143" s="257"/>
      <c r="J143" s="258">
        <f>SUM(J133:J142)</f>
        <v>0</v>
      </c>
      <c r="K143" s="257"/>
      <c r="L143" s="259">
        <f>SUM(L133:L142)</f>
        <v>0</v>
      </c>
    </row>
    <row r="144" ht="13.5" thickBot="1">
      <c r="K144" s="118"/>
    </row>
    <row r="145" spans="2:12" ht="16.5" thickBot="1">
      <c r="B145" s="308" t="s">
        <v>8</v>
      </c>
      <c r="C145" s="309"/>
      <c r="D145" s="309"/>
      <c r="E145" s="309"/>
      <c r="F145" s="309"/>
      <c r="G145" s="309"/>
      <c r="H145" s="309"/>
      <c r="I145" s="309"/>
      <c r="J145" s="309"/>
      <c r="K145" s="117"/>
      <c r="L145" s="253">
        <f>J32+L32+J37+L37+J41+L41+J46+L46+J53+L53+J63+L63+J89+L89+J95+L95+J105+L105+J111+L111+J124+L124+J143+L143</f>
        <v>0</v>
      </c>
    </row>
  </sheetData>
  <sheetProtection/>
  <mergeCells count="54">
    <mergeCell ref="H128:H130"/>
    <mergeCell ref="I129:J129"/>
    <mergeCell ref="K129:L129"/>
    <mergeCell ref="B128:B130"/>
    <mergeCell ref="C128:C130"/>
    <mergeCell ref="D128:D130"/>
    <mergeCell ref="E128:E130"/>
    <mergeCell ref="F128:F130"/>
    <mergeCell ref="G128:G130"/>
    <mergeCell ref="N23:Z23"/>
    <mergeCell ref="I68:J68"/>
    <mergeCell ref="G102:G104"/>
    <mergeCell ref="N29:AN29"/>
    <mergeCell ref="N27:Q27"/>
    <mergeCell ref="N28:Q28"/>
    <mergeCell ref="B145:J145"/>
    <mergeCell ref="B115:B117"/>
    <mergeCell ref="C115:C117"/>
    <mergeCell ref="E115:E117"/>
    <mergeCell ref="D115:D117"/>
    <mergeCell ref="G115:G117"/>
    <mergeCell ref="H115:H117"/>
    <mergeCell ref="I116:J116"/>
    <mergeCell ref="F115:F117"/>
    <mergeCell ref="B126:L126"/>
    <mergeCell ref="C3:D4"/>
    <mergeCell ref="C9:C11"/>
    <mergeCell ref="G67:G69"/>
    <mergeCell ref="H67:H69"/>
    <mergeCell ref="E67:E69"/>
    <mergeCell ref="G9:G11"/>
    <mergeCell ref="F67:F69"/>
    <mergeCell ref="C67:C69"/>
    <mergeCell ref="D67:D69"/>
    <mergeCell ref="B3:B4"/>
    <mergeCell ref="B7:L7"/>
    <mergeCell ref="B9:B11"/>
    <mergeCell ref="B65:L65"/>
    <mergeCell ref="I10:J10"/>
    <mergeCell ref="K10:L10"/>
    <mergeCell ref="E9:E11"/>
    <mergeCell ref="F9:F11"/>
    <mergeCell ref="H9:H11"/>
    <mergeCell ref="D9:D11"/>
    <mergeCell ref="K116:L116"/>
    <mergeCell ref="K68:L68"/>
    <mergeCell ref="N21:AC21"/>
    <mergeCell ref="B113:L113"/>
    <mergeCell ref="N50:R50"/>
    <mergeCell ref="N56:AJ56"/>
    <mergeCell ref="N60:AD60"/>
    <mergeCell ref="H102:H104"/>
    <mergeCell ref="N22:AC22"/>
    <mergeCell ref="B67:B69"/>
  </mergeCells>
  <printOptions/>
  <pageMargins left="0.4724409448818898" right="0.4724409448818898" top="0.3937007874015748" bottom="0.5905511811023623" header="0.31496062992125984" footer="0.31496062992125984"/>
  <pageSetup horizontalDpi="300" verticalDpi="300" orientation="landscape" paperSize="9" scale="64" r:id="rId1"/>
  <headerFooter>
    <oddFooter>&amp;CStránka &amp;P z &amp;N</oddFooter>
  </headerFooter>
  <rowBreaks count="1" manualBreakCount="1">
    <brk id="11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František, Bc., DiS.</dc:creator>
  <cp:keywords/>
  <dc:description/>
  <cp:lastModifiedBy>Martin Mikulecký</cp:lastModifiedBy>
  <cp:lastPrinted>2015-07-27T12:39:19Z</cp:lastPrinted>
  <dcterms:created xsi:type="dcterms:W3CDTF">2012-03-02T07:09:16Z</dcterms:created>
  <dcterms:modified xsi:type="dcterms:W3CDTF">2015-07-27T12:39:23Z</dcterms:modified>
  <cp:category/>
  <cp:version/>
  <cp:contentType/>
  <cp:contentStatus/>
</cp:coreProperties>
</file>