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14\3110-14-037  OPR Liberec-Tanvald (3110-14-601)\6. DIGI\G. Náklady stavby\Soupisy prací\E.1.3 Železniční přejezdy\SO 04-13-01\"/>
    </mc:Choice>
  </mc:AlternateContent>
  <bookViews>
    <workbookView xWindow="0" yWindow="0" windowWidth="27900" windowHeight="11850"/>
  </bookViews>
  <sheets>
    <sheet name="Formulář 5 - pol.rozp" sheetId="5" r:id="rId1"/>
  </sheets>
  <definedNames>
    <definedName name="_xlnm._FilterDatabase" localSheetId="0" hidden="1">'Formulář 5 - pol.rozp'!$A$10:$S$10</definedName>
    <definedName name="_xlnm.Print_Titles" localSheetId="0">'Formulář 5 - pol.rozp'!$1:$10</definedName>
    <definedName name="_xlnm.Print_Area" localSheetId="0">'Formulář 5 - pol.rozp'!$A$1:$P$57</definedName>
  </definedNames>
  <calcPr calcId="152511"/>
</workbook>
</file>

<file path=xl/calcChain.xml><?xml version="1.0" encoding="utf-8"?>
<calcChain xmlns="http://schemas.openxmlformats.org/spreadsheetml/2006/main">
  <c r="K45" i="5" l="1"/>
  <c r="I45" i="5"/>
  <c r="G45" i="5"/>
  <c r="K23" i="5"/>
  <c r="G23" i="5"/>
  <c r="I23" i="5"/>
  <c r="K47" i="5"/>
  <c r="I47" i="5"/>
  <c r="G47" i="5"/>
  <c r="K12" i="5" l="1"/>
  <c r="K14" i="5" s="1"/>
  <c r="I12" i="5"/>
  <c r="I14" i="5" s="1"/>
  <c r="G12" i="5"/>
  <c r="G14" i="5" s="1"/>
  <c r="K50" i="5" l="1"/>
  <c r="I50" i="5"/>
  <c r="G50" i="5"/>
  <c r="K24" i="5" l="1"/>
  <c r="I24" i="5"/>
  <c r="G24" i="5"/>
  <c r="K46" i="5"/>
  <c r="I46" i="5"/>
  <c r="G46" i="5"/>
  <c r="G22" i="5"/>
  <c r="I22" i="5"/>
  <c r="K22" i="5"/>
  <c r="G55" i="5" l="1"/>
  <c r="G54" i="5"/>
  <c r="I55" i="5"/>
  <c r="I54" i="5"/>
  <c r="K55" i="5"/>
  <c r="K54" i="5"/>
  <c r="K49" i="5"/>
  <c r="I49" i="5"/>
  <c r="G49" i="5"/>
  <c r="K57" i="5" l="1"/>
  <c r="G57" i="5"/>
  <c r="I57" i="5"/>
  <c r="C52" i="5"/>
  <c r="K48" i="5"/>
  <c r="I48" i="5"/>
  <c r="G48" i="5"/>
  <c r="K44" i="5"/>
  <c r="K52" i="5" s="1"/>
  <c r="I44" i="5"/>
  <c r="G44" i="5"/>
  <c r="G52" i="5" l="1"/>
  <c r="I52" i="5"/>
  <c r="K35" i="5"/>
  <c r="K36" i="5"/>
  <c r="K37" i="5"/>
  <c r="K38" i="5"/>
  <c r="K39" i="5"/>
  <c r="K40" i="5"/>
  <c r="I35" i="5"/>
  <c r="I36" i="5"/>
  <c r="I37" i="5"/>
  <c r="I38" i="5"/>
  <c r="I39" i="5"/>
  <c r="I40" i="5"/>
  <c r="G35" i="5"/>
  <c r="G36" i="5"/>
  <c r="G37" i="5"/>
  <c r="G38" i="5"/>
  <c r="G39" i="5"/>
  <c r="G40" i="5"/>
  <c r="G29" i="5"/>
  <c r="G30" i="5"/>
  <c r="G28" i="5"/>
  <c r="G34" i="5"/>
  <c r="I34" i="5"/>
  <c r="K34" i="5"/>
  <c r="K28" i="5"/>
  <c r="K29" i="5"/>
  <c r="I28" i="5"/>
  <c r="I29" i="5"/>
  <c r="G20" i="5"/>
  <c r="I20" i="5"/>
  <c r="K20" i="5"/>
  <c r="G42" i="5" l="1"/>
  <c r="K42" i="5"/>
  <c r="G32" i="5"/>
  <c r="C32" i="5" l="1"/>
  <c r="K30" i="5"/>
  <c r="K32" i="5" s="1"/>
  <c r="I30" i="5"/>
  <c r="I32" i="5" s="1"/>
  <c r="K17" i="5" l="1"/>
  <c r="K18" i="5"/>
  <c r="K19" i="5"/>
  <c r="K21" i="5"/>
  <c r="I17" i="5"/>
  <c r="I18" i="5"/>
  <c r="I19" i="5"/>
  <c r="I21" i="5"/>
  <c r="G17" i="5"/>
  <c r="G18" i="5"/>
  <c r="G19" i="5"/>
  <c r="C57" i="5" l="1"/>
  <c r="C42" i="5"/>
  <c r="C26" i="5"/>
  <c r="K16" i="5"/>
  <c r="K26" i="5" s="1"/>
  <c r="I16" i="5"/>
  <c r="I26" i="5" s="1"/>
  <c r="G21" i="5"/>
  <c r="G16" i="5"/>
  <c r="G26" i="5" l="1"/>
  <c r="I42" i="5"/>
  <c r="K1" i="5" s="1"/>
</calcChain>
</file>

<file path=xl/sharedStrings.xml><?xml version="1.0" encoding="utf-8"?>
<sst xmlns="http://schemas.openxmlformats.org/spreadsheetml/2006/main" count="260" uniqueCount="146">
  <si>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</si>
  <si>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</si>
  <si>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</si>
  <si>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</si>
  <si>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</si>
  <si>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</si>
  <si>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</si>
  <si>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</si>
  <si>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</si>
  <si>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</si>
  <si>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</si>
  <si>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</si>
  <si>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</si>
  <si>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</si>
  <si>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</si>
  <si>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</si>
  <si>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</si>
  <si>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</si>
  <si>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</si>
  <si>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</si>
  <si>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</si>
  <si>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</si>
  <si>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</si>
  <si>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</si>
  <si>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</si>
  <si>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</si>
  <si>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</si>
  <si>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</si>
  <si>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</si>
  <si>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</si>
  <si>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2</t>
  </si>
  <si>
    <t>Základy</t>
  </si>
  <si>
    <t>Celkem za 2</t>
  </si>
  <si>
    <t>5</t>
  </si>
  <si>
    <t>Celkem za 5</t>
  </si>
  <si>
    <t>Komunikace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</si>
  <si>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</si>
  <si>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</si>
  <si>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</si>
  <si>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</si>
  <si>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</si>
  <si>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SO 04-13-01.1</t>
  </si>
  <si>
    <t>Železniční přejezd v ev. km 2,073</t>
  </si>
  <si>
    <t>m</t>
  </si>
  <si>
    <t>m3</t>
  </si>
  <si>
    <t>m2</t>
  </si>
  <si>
    <t>t</t>
  </si>
  <si>
    <t>ODSTRAN KRYTU VOZOVEK A CHOD S ASFALT POJIVEM, ODVOZ DO 5KM</t>
  </si>
  <si>
    <t>ÚPRAVA PLÁNĚ SE ZHUT V HOR TŘ 1-4</t>
  </si>
  <si>
    <t>KONSTR. PRAŽC. PODL. - TYP 3.2. ZŘÍZENÍ KONSTR. VRSTVY Z VÝZTUŽ. GEOTEXTILIE</t>
  </si>
  <si>
    <t>563241</t>
  </si>
  <si>
    <t>VÝPLŇ SPAR MODIFIKOVANÝM ASFALTEM</t>
  </si>
  <si>
    <t>KONSTR. PRAŽC. PODL. - TYP 2.2. ZŘÍZENÍ KONSTRUKČNÍ VRSTVY ZE ŠTĚRKODRTĚ</t>
  </si>
  <si>
    <t>OPLÁŠTĚNÍ ODVOD ŽEBER Z GEOTEXTILIE</t>
  </si>
  <si>
    <t>SANAČNÍ  A DRENÁŽNÍ ŽEBRA Z KAMENIVA DRCENÉHO</t>
  </si>
  <si>
    <t>ZÁKLADY Z PROST BETONU DO C16/20 (B20)</t>
  </si>
  <si>
    <t>562242</t>
  </si>
  <si>
    <t>R01 56330</t>
  </si>
  <si>
    <t>R02 56330</t>
  </si>
  <si>
    <t>VOZOVKOVÉ VRSTVY ZE ŠTĚRKODRTI B</t>
  </si>
  <si>
    <t>VOZOVKOVÉ VRSTVY ZE ŠTĚRKODRTI A</t>
  </si>
  <si>
    <t>9</t>
  </si>
  <si>
    <t>Ostatní konstrukce a práce, bourání</t>
  </si>
  <si>
    <t>Celkem za 9</t>
  </si>
  <si>
    <t>R 921802</t>
  </si>
  <si>
    <t>DEMONTÁŽ KOLEJNICOVÉHO ŽLÁBKU VYTVOŘENÉHO ZE DVOU KOLEJNIC NA UPRAVENÉ PODKLADNICI</t>
  </si>
  <si>
    <t>ŽELEZNIČNÍ PŘEJEZD PLASTBETONOVÝ</t>
  </si>
  <si>
    <t>ŠTĚRBINOVÉ ŽLABY Z BETONOVÝCH DÍLCŮ ŠÍŘ DO 400MM VÝŠ DO 500MM BEZ OBRUBY</t>
  </si>
  <si>
    <t>Montáž přejezdu nebo přechodu z jakýchkoliv vyzískaných nebo regenerovaných dílců</t>
  </si>
  <si>
    <t>Násypy a přísypy ze sypanin kamenitých (a balvanitých) se zhutněním z upraveného (recyklovaného) materiálu</t>
  </si>
  <si>
    <t>014112</t>
  </si>
  <si>
    <t>014130</t>
  </si>
  <si>
    <t>Poplatky za likvidaci odpadů nekontaminovaných - 17 03 02  Vybouraný asfaltový beton bez dehtu</t>
  </si>
  <si>
    <t>Poplatky za likvidaci odpadů nekontaminovaných - 17 05 04  Vytěžené zeminy a horniny -  II. třída těžitelnosti</t>
  </si>
  <si>
    <t>ODKOPÁVKY A PROKOPÁVKY OBECNÉ TŘ. II</t>
  </si>
  <si>
    <t>ODKOP PRO SPOD STAVBU SILNIC A ŽELEZNIC TŘ. II</t>
  </si>
  <si>
    <t>574E06</t>
  </si>
  <si>
    <t>ASFALTOVÝ BETON PRO PODKLADNÍ VRSTVY ACP 16+, 16S</t>
  </si>
  <si>
    <t>574A03</t>
  </si>
  <si>
    <t>ASFALTOVÝ BETON PRO OBRUSNÉ VRSTVY ACO 11</t>
  </si>
  <si>
    <t>Vodor doprav znač barvou hladké - dodávka a pokládka</t>
  </si>
  <si>
    <t>0</t>
  </si>
  <si>
    <t>Všeobecné podmínky</t>
  </si>
  <si>
    <t>SLUŽBY ZAJIŠŤUJÍCÍ REGUL, PŘEVED A OCHRANU VEŘEJ DOPRAVY</t>
  </si>
  <si>
    <t>03350</t>
  </si>
  <si>
    <t>Celkem za 0</t>
  </si>
  <si>
    <t>Kč</t>
  </si>
  <si>
    <t>ROZEBRANÍ PŘEJEZDU, PŘECHODU Z DÍLCŮ</t>
  </si>
  <si>
    <t>R 171422</t>
  </si>
  <si>
    <t>Násypy a přísypy ze sypanin kamenitých (a balvanitých) se zhutněním z upraveného (recyklovaného) materiálu bez dodávky materiálu</t>
  </si>
  <si>
    <t>Silniční panely šířky 1 m v přechodu těles</t>
  </si>
  <si>
    <t>921920</t>
  </si>
  <si>
    <t>ODSTRAN PODKL VOZOVEK A CHOD Z KAM NESTMEL, ODVOZ DO 20KM</t>
  </si>
  <si>
    <t>ODKOP PRO SPOD STAVBU SILNIC A ŽELEZNIC TŘ. II, ODVOZ DO 20KM</t>
  </si>
  <si>
    <t>HLOUB RÝH A MELIOR KAN ŠÍŘ DO 2M PAŽ I NEPAŽ TŘ 5 DO 20KM</t>
  </si>
  <si>
    <t>Výkaz výměr</t>
  </si>
  <si>
    <t>OTSKP</t>
  </si>
  <si>
    <t>Položka obsahuje veškerou manipulaci s vybouranou sutí a s vybouranými hmotami vč. uložení na skládku a poplatku za skládku (pokud zadávací dokumentace nestanoví jinak).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</si>
  <si>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</si>
  <si>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</si>
  <si>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>Veškeré práce jsou obsaženy v textu položky včetně vyrovnání výškových rozdílů.</t>
  </si>
  <si>
    <t>Popisy prací zahrnují veškerý materiál, výrobky a polotovary, včetně mimostaveništní a vnitrostaveništní dopravy (rovněž přesuny), včetně naložení a složení, případně s uložením.</t>
  </si>
  <si>
    <t>Dodání  čerstvého  betonu  (betonové  směsi)  požadované  kvality,  jeho  uložení  do požadovaného tvaru při jakékoliv hustotě výztuže, konzistenci čerstvého betonu a způsobu hutnění, ošetření a ochranu betonu; zhotovení nepropustného, mrazuvzdorného betonu a betonu požadované trvanlivosti a vlastností; užití potřebných přísad a technologií výroby betonu; zřízení pracovních a dilatačních spar, včetně potřebných úprav, výplně, vložek, opracování, očištění a ošetření; bednění  požadovaných  konstr. (i ztracené) s úpravou  dle požadované  kvality povrchu betonu, včetně odbedňovacích a odskružovacích prostředků; podpěrné  konstr. (skruže) a lešení všech druhů pro bednění, uložení čerstvého betonu, výztuže a doplňkových konstr., vč. požadovaných otvorů, ochranných a bezpečnostních opatření a základů těchto konstrukcí a lešení; vytvoření kotevních čel, kapes, nálitků, a sedel; zřízení  všech  požadovaných  otvorů, kapes, výklenků, prostupů, dutin, drážek a pod., vč. ztížení práce a úprav  kolem nich; úpravy pro osazení výztuže, doplňkových konstrukcí a vybavení; úpravy povrchu pro položení požadované izolace, povlaků a nátěrů, případně vyspravení; ztížení práce u kabelových a injektážních trubek a ostatních zařízení osazovaných do betonu; konstrukce betonových kloubů, upevnění kotevních prvků a doplňkových konstrukcí; nátěry zabraňující soudržnost betonu a bednění; výplň, těsnění  a tmelení spar a spojů; opatření  povrchů  betonu  izolací  proti zemní vlhkosti v částech, kde přijdou do styku se zeminou nebo kamenivem; případné zřízení spojovací vrstvy u základů; úpravy pro osazení zařízení ochrany konstrukce proti vlivu bludných proudů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</si>
  <si>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</si>
  <si>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výztužné geotextilie v požadované kvalitě; očištění a urovnání podkladu; uložení výztužné geotextilie dle předepsaného technologického předpisu; zřízení konstrukční vrstvy z výztužné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; úpravu povrchu vrstvyViz :  Předpis  S4, příloha 6, příloha 12; Vzorové listy železničního spodku Ž4, Ž4.1, Ž 4.13.; Technické kvalitativní podmínky staveb Státních drah, kap. 1, 2, 6.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</si>
  <si>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</si>
  <si>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</si>
  <si>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veškerý materiál, výrobky a polotovary, včetně mimostaveništní a vnitrostaveništní dopravy (rovněž přesuny), včetně naložení a složení,případně s uložením; zahrnují veškeré práce nutné pro zřízení těchto konstrukcí, včetně zemních prací, lože, ukončení, patek, spárování, úpravy vtoku a výtoku. Měří se v "m" délky osy žlabu bez čistících kusů a odtokových vpustí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</si>
  <si>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</si>
  <si>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25000+4*3000+6*1500</t>
  </si>
  <si>
    <t>1*13</t>
  </si>
  <si>
    <t>3*1*13</t>
  </si>
  <si>
    <t>4*1*13</t>
  </si>
  <si>
    <t>viz. příloha č. 3</t>
  </si>
  <si>
    <t>0,3*2,5*2*2</t>
  </si>
  <si>
    <t>16*0,12</t>
  </si>
  <si>
    <t>5*0,3*1</t>
  </si>
  <si>
    <t>5*(0,3+0,75*2)</t>
  </si>
  <si>
    <t>2*6+2*5,5</t>
  </si>
  <si>
    <t>0,2*(3*7+5*6,3+1,4*6,5)</t>
  </si>
  <si>
    <t>0,4*(2,9*7+4,85*6,3)</t>
  </si>
  <si>
    <t>5*18,5+1,1*7+2,8*6,3</t>
  </si>
  <si>
    <t>52,8*2</t>
  </si>
  <si>
    <t>12,3*1,8</t>
  </si>
  <si>
    <t>5*0,3*0,85</t>
  </si>
  <si>
    <t>2*6</t>
  </si>
  <si>
    <t>3*2*6</t>
  </si>
  <si>
    <t>4*2*6</t>
  </si>
  <si>
    <t>2,11*18,5</t>
  </si>
  <si>
    <t>7,9*18,5</t>
  </si>
  <si>
    <t>0,04*112,2</t>
  </si>
  <si>
    <t>0,07*78,6</t>
  </si>
  <si>
    <t>0,15*27,3</t>
  </si>
  <si>
    <t>typ řádku</t>
  </si>
  <si>
    <t>kód datové základny</t>
  </si>
  <si>
    <t>Technická specifikace</t>
  </si>
  <si>
    <t>SD</t>
  </si>
  <si>
    <t>P</t>
  </si>
  <si>
    <t>odborný dhad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</si>
  <si>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</si>
  <si>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Dodávku předepsaného materiálu, vyčištění a výplň spar tímto materiálem</t>
  </si>
  <si>
    <t>Položka obsahuje veškeré práce a materiál obsažený v názvu položky. Položka neobsahuje náklady na zřízení a odstranění dopravního značení objízdné trasy, Způsob měření:Měří se půdorysná plocha (pojízdná nebo pochozí) vlastní přejezdové konstrukce (zpravidla do 1,25 m od osy krajní koleje). Kolejnice a žlábky se z plochy neodečítají. Do plochy se nezapočítávají ochranné klíny, prahové vpusti apod.</t>
  </si>
  <si>
    <t>Položka zahrnuje:dodání a pokládku nátěrového materiálu (měří se pouze natíraná plocha), předznačení a reflexní úpravu</t>
  </si>
  <si>
    <t>R</t>
  </si>
  <si>
    <t>viz. příloha č. 5</t>
  </si>
  <si>
    <t>0,5*6,2+0,64*5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</si>
</sst>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6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name val="Arial CE"/>
      <charset val="238"/>
    </font>
    <font>
      <sz val="8"/>
      <name val="Arial CE"/>
    </font>
    <font>
      <sz val="11"/>
      <name val="Calibri"/>
      <family val="2"/>
      <charset val="238"/>
      <scheme val="minor"/>
    </font>
    <font>
      <b/>
      <sz val="10"/>
      <name val="Arial CE"/>
      <charset val="238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10"/>
      <name val="Arial"/>
      <charset val="238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4" fillId="0" borderId="0"/>
    <xf numFmtId="0" fontId="35" fillId="0" borderId="0"/>
  </cellStyleXfs>
  <cellXfs count="220">
    <xf numFmtId="0" fontId="0" fillId="0" borderId="0" xfId="0"/>
    <xf numFmtId="0" fontId="8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3" fillId="0" borderId="0" xfId="1" applyNumberFormat="1" applyFont="1" applyFill="1" applyProtection="1">
      <protection locked="0"/>
    </xf>
    <xf numFmtId="0" fontId="11" fillId="0" borderId="0" xfId="1" applyFont="1" applyFill="1" applyAlignment="1">
      <alignment horizontal="centerContinuous"/>
    </xf>
    <xf numFmtId="0" fontId="11" fillId="0" borderId="0" xfId="1" applyFont="1" applyFill="1" applyAlignment="1">
      <alignment horizontal="right"/>
    </xf>
    <xf numFmtId="164" fontId="11" fillId="0" borderId="0" xfId="1" applyNumberFormat="1" applyFont="1" applyFill="1" applyAlignment="1">
      <alignment horizontal="right"/>
    </xf>
    <xf numFmtId="0" fontId="14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6" fillId="0" borderId="0" xfId="1" applyNumberFormat="1" applyFont="1" applyFill="1" applyAlignment="1" applyProtection="1">
      <alignment horizontal="left"/>
      <protection locked="0"/>
    </xf>
    <xf numFmtId="14" fontId="6" fillId="0" borderId="0" xfId="1" applyNumberFormat="1" applyFont="1" applyFill="1" applyAlignment="1" applyProtection="1">
      <alignment horizontal="center"/>
      <protection locked="0"/>
    </xf>
    <xf numFmtId="49" fontId="15" fillId="0" borderId="17" xfId="2" applyNumberFormat="1" applyFont="1" applyBorder="1" applyAlignment="1" applyProtection="1">
      <alignment horizontal="left"/>
      <protection locked="0"/>
    </xf>
    <xf numFmtId="49" fontId="15" fillId="0" borderId="4" xfId="2" applyNumberFormat="1" applyFont="1" applyBorder="1" applyAlignment="1" applyProtection="1">
      <alignment horizontal="left"/>
      <protection locked="0"/>
    </xf>
    <xf numFmtId="4" fontId="16" fillId="0" borderId="4" xfId="2" applyNumberFormat="1" applyFont="1" applyBorder="1" applyAlignment="1" applyProtection="1">
      <protection locked="0"/>
    </xf>
    <xf numFmtId="165" fontId="16" fillId="0" borderId="4" xfId="2" applyNumberFormat="1" applyFont="1" applyBorder="1" applyAlignment="1" applyProtection="1">
      <protection locked="0"/>
    </xf>
    <xf numFmtId="0" fontId="12" fillId="2" borderId="11" xfId="1" applyFont="1" applyFill="1" applyBorder="1"/>
    <xf numFmtId="0" fontId="12" fillId="2" borderId="12" xfId="1" applyFont="1" applyFill="1" applyBorder="1"/>
    <xf numFmtId="0" fontId="12" fillId="2" borderId="12" xfId="1" applyFont="1" applyFill="1" applyBorder="1" applyAlignment="1">
      <alignment horizontal="right"/>
    </xf>
    <xf numFmtId="164" fontId="12" fillId="2" borderId="12" xfId="1" applyNumberFormat="1" applyFont="1" applyFill="1" applyBorder="1" applyAlignment="1">
      <alignment horizontal="right"/>
    </xf>
    <xf numFmtId="0" fontId="12" fillId="2" borderId="13" xfId="1" applyFont="1" applyFill="1" applyBorder="1" applyAlignment="1">
      <alignment horizontal="centerContinuous"/>
    </xf>
    <xf numFmtId="0" fontId="12" fillId="2" borderId="14" xfId="1" applyFont="1" applyFill="1" applyBorder="1"/>
    <xf numFmtId="0" fontId="12" fillId="2" borderId="7" xfId="1" applyFont="1" applyFill="1" applyBorder="1" applyAlignment="1">
      <alignment horizontal="center"/>
    </xf>
    <xf numFmtId="0" fontId="12" fillId="2" borderId="7" xfId="1" applyFont="1" applyFill="1" applyBorder="1"/>
    <xf numFmtId="0" fontId="12" fillId="2" borderId="7" xfId="1" applyFont="1" applyFill="1" applyBorder="1" applyAlignment="1">
      <alignment horizontal="right"/>
    </xf>
    <xf numFmtId="164" fontId="12" fillId="2" borderId="7" xfId="1" applyNumberFormat="1" applyFont="1" applyFill="1" applyBorder="1" applyAlignment="1">
      <alignment horizontal="center"/>
    </xf>
    <xf numFmtId="0" fontId="12" fillId="2" borderId="3" xfId="1" applyFont="1" applyFill="1" applyBorder="1" applyAlignment="1">
      <alignment horizontal="centerContinuous"/>
    </xf>
    <xf numFmtId="0" fontId="12" fillId="2" borderId="5" xfId="1" applyFont="1" applyFill="1" applyBorder="1" applyAlignment="1">
      <alignment horizontal="centerContinuous"/>
    </xf>
    <xf numFmtId="0" fontId="12" fillId="2" borderId="15" xfId="1" applyFont="1" applyFill="1" applyBorder="1"/>
    <xf numFmtId="0" fontId="12" fillId="2" borderId="5" xfId="1" applyFont="1" applyFill="1" applyBorder="1" applyAlignment="1">
      <alignment horizontal="center"/>
    </xf>
    <xf numFmtId="0" fontId="12" fillId="2" borderId="5" xfId="1" applyNumberFormat="1" applyFont="1" applyFill="1" applyBorder="1" applyAlignment="1">
      <alignment horizontal="center"/>
    </xf>
    <xf numFmtId="164" fontId="12" fillId="2" borderId="5" xfId="1" applyNumberFormat="1" applyFont="1" applyFill="1" applyBorder="1" applyAlignment="1">
      <alignment horizontal="center"/>
    </xf>
    <xf numFmtId="0" fontId="9" fillId="2" borderId="16" xfId="1" applyFont="1" applyFill="1" applyBorder="1" applyAlignment="1">
      <alignment horizontal="center"/>
    </xf>
    <xf numFmtId="0" fontId="9" fillId="2" borderId="9" xfId="1" applyFont="1" applyFill="1" applyBorder="1" applyAlignment="1">
      <alignment horizontal="center"/>
    </xf>
    <xf numFmtId="1" fontId="9" fillId="2" borderId="9" xfId="1" applyNumberFormat="1" applyFont="1" applyFill="1" applyBorder="1" applyAlignment="1">
      <alignment horizontal="center"/>
    </xf>
    <xf numFmtId="0" fontId="18" fillId="3" borderId="8" xfId="1" applyFont="1" applyFill="1" applyBorder="1" applyAlignment="1">
      <alignment horizontal="right"/>
    </xf>
    <xf numFmtId="4" fontId="17" fillId="3" borderId="17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0" fillId="2" borderId="0" xfId="1" applyFont="1" applyFill="1" applyAlignment="1">
      <alignment horizontal="centerContinuous"/>
    </xf>
    <xf numFmtId="0" fontId="11" fillId="2" borderId="0" xfId="1" applyFont="1" applyFill="1" applyAlignment="1">
      <alignment horizontal="centerContinuous"/>
    </xf>
    <xf numFmtId="0" fontId="1" fillId="2" borderId="0" xfId="1" applyFont="1" applyFill="1"/>
    <xf numFmtId="0" fontId="7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4" fontId="16" fillId="2" borderId="17" xfId="2" applyNumberFormat="1" applyFont="1" applyFill="1" applyBorder="1" applyAlignment="1"/>
    <xf numFmtId="0" fontId="19" fillId="2" borderId="5" xfId="1" applyFont="1" applyFill="1" applyBorder="1" applyAlignment="1">
      <alignment horizontal="center"/>
    </xf>
    <xf numFmtId="0" fontId="21" fillId="0" borderId="0" xfId="1" applyNumberFormat="1" applyFont="1" applyFill="1" applyAlignment="1" applyProtection="1">
      <alignment horizontal="left"/>
      <protection locked="0"/>
    </xf>
    <xf numFmtId="0" fontId="22" fillId="0" borderId="0" xfId="0" applyFont="1"/>
    <xf numFmtId="0" fontId="23" fillId="0" borderId="18" xfId="0" applyFont="1" applyBorder="1"/>
    <xf numFmtId="0" fontId="23" fillId="0" borderId="0" xfId="0" applyFont="1"/>
    <xf numFmtId="0" fontId="15" fillId="2" borderId="3" xfId="1" applyFont="1" applyFill="1" applyBorder="1" applyProtection="1">
      <protection locked="0"/>
    </xf>
    <xf numFmtId="49" fontId="15" fillId="2" borderId="6" xfId="1" applyNumberFormat="1" applyFont="1" applyFill="1" applyBorder="1" applyProtection="1">
      <protection locked="0"/>
    </xf>
    <xf numFmtId="4" fontId="15" fillId="2" borderId="3" xfId="1" applyNumberFormat="1" applyFont="1" applyFill="1" applyBorder="1" applyAlignment="1" applyProtection="1">
      <alignment horizontal="center"/>
      <protection locked="0"/>
    </xf>
    <xf numFmtId="165" fontId="15" fillId="2" borderId="3" xfId="1" applyNumberFormat="1" applyFont="1" applyFill="1" applyBorder="1" applyAlignment="1" applyProtection="1">
      <alignment horizontal="right"/>
      <protection locked="0"/>
    </xf>
    <xf numFmtId="4" fontId="15" fillId="2" borderId="6" xfId="1" applyNumberFormat="1" applyFont="1" applyFill="1" applyBorder="1" applyProtection="1">
      <protection locked="0"/>
    </xf>
    <xf numFmtId="4" fontId="15" fillId="2" borderId="3" xfId="1" applyNumberFormat="1" applyFont="1" applyFill="1" applyBorder="1" applyProtection="1">
      <protection locked="0"/>
    </xf>
    <xf numFmtId="4" fontId="15" fillId="2" borderId="3" xfId="1" applyNumberFormat="1" applyFont="1" applyFill="1" applyBorder="1" applyAlignment="1" applyProtection="1">
      <alignment horizontal="right"/>
      <protection locked="0"/>
    </xf>
    <xf numFmtId="0" fontId="25" fillId="0" borderId="0" xfId="0" applyFont="1"/>
    <xf numFmtId="4" fontId="25" fillId="2" borderId="18" xfId="0" applyNumberFormat="1" applyFont="1" applyFill="1" applyBorder="1"/>
    <xf numFmtId="4" fontId="23" fillId="2" borderId="18" xfId="0" applyNumberFormat="1" applyFont="1" applyFill="1" applyBorder="1"/>
    <xf numFmtId="4" fontId="0" fillId="0" borderId="0" xfId="0" applyNumberFormat="1"/>
    <xf numFmtId="0" fontId="27" fillId="0" borderId="14" xfId="0" applyFont="1" applyFill="1" applyBorder="1" applyAlignment="1" applyProtection="1">
      <alignment vertical="center"/>
      <protection locked="0"/>
    </xf>
    <xf numFmtId="0" fontId="27" fillId="0" borderId="18" xfId="0" applyFont="1" applyFill="1" applyBorder="1" applyAlignment="1" applyProtection="1">
      <alignment horizontal="left" vertical="center"/>
      <protection locked="0"/>
    </xf>
    <xf numFmtId="0" fontId="27" fillId="0" borderId="18" xfId="0" applyFont="1" applyFill="1" applyBorder="1" applyAlignment="1" applyProtection="1">
      <alignment vertical="center" wrapText="1"/>
      <protection locked="0"/>
    </xf>
    <xf numFmtId="4" fontId="27" fillId="0" borderId="18" xfId="0" applyNumberFormat="1" applyFont="1" applyFill="1" applyBorder="1" applyAlignment="1" applyProtection="1">
      <alignment horizontal="center" vertical="center"/>
      <protection locked="0"/>
    </xf>
    <xf numFmtId="0" fontId="27" fillId="0" borderId="18" xfId="0" applyFont="1" applyFill="1" applyBorder="1" applyAlignment="1" applyProtection="1">
      <alignment horizontal="left"/>
      <protection locked="0"/>
    </xf>
    <xf numFmtId="0" fontId="27" fillId="0" borderId="18" xfId="0" applyFont="1" applyFill="1" applyBorder="1" applyAlignment="1" applyProtection="1">
      <alignment wrapText="1"/>
      <protection locked="0"/>
    </xf>
    <xf numFmtId="4" fontId="27" fillId="0" borderId="18" xfId="0" applyNumberFormat="1" applyFont="1" applyFill="1" applyBorder="1" applyAlignment="1" applyProtection="1">
      <alignment horizontal="center"/>
      <protection locked="0"/>
    </xf>
    <xf numFmtId="4" fontId="27" fillId="0" borderId="0" xfId="0" applyNumberFormat="1" applyFont="1" applyFill="1" applyBorder="1" applyAlignment="1" applyProtection="1">
      <alignment horizontal="center" vertical="center"/>
      <protection locked="0"/>
    </xf>
    <xf numFmtId="0" fontId="0" fillId="2" borderId="18" xfId="0" applyFill="1" applyBorder="1"/>
    <xf numFmtId="49" fontId="27" fillId="0" borderId="18" xfId="1" applyNumberFormat="1" applyFont="1" applyFill="1" applyBorder="1" applyAlignment="1" applyProtection="1">
      <alignment vertical="center"/>
      <protection locked="0"/>
    </xf>
    <xf numFmtId="49" fontId="27" fillId="0" borderId="18" xfId="1" applyNumberFormat="1" applyFont="1" applyFill="1" applyBorder="1" applyAlignment="1" applyProtection="1">
      <alignment wrapText="1"/>
      <protection locked="0"/>
    </xf>
    <xf numFmtId="4" fontId="27" fillId="0" borderId="18" xfId="1" applyNumberFormat="1" applyFont="1" applyFill="1" applyBorder="1" applyAlignment="1" applyProtection="1">
      <alignment horizontal="center"/>
      <protection locked="0"/>
    </xf>
    <xf numFmtId="0" fontId="28" fillId="0" borderId="0" xfId="1" applyFont="1" applyFill="1" applyBorder="1" applyAlignment="1" applyProtection="1">
      <alignment horizontal="left"/>
      <protection locked="0"/>
    </xf>
    <xf numFmtId="0" fontId="28" fillId="0" borderId="18" xfId="1" applyFont="1" applyBorder="1" applyAlignment="1" applyProtection="1">
      <alignment wrapText="1"/>
      <protection locked="0"/>
    </xf>
    <xf numFmtId="4" fontId="28" fillId="0" borderId="0" xfId="1" applyNumberFormat="1" applyFont="1" applyBorder="1" applyAlignment="1" applyProtection="1">
      <alignment horizontal="center"/>
      <protection locked="0"/>
    </xf>
    <xf numFmtId="165" fontId="16" fillId="2" borderId="17" xfId="2" applyNumberFormat="1" applyFont="1" applyFill="1" applyBorder="1" applyAlignment="1"/>
    <xf numFmtId="0" fontId="23" fillId="2" borderId="18" xfId="0" applyFont="1" applyFill="1" applyBorder="1"/>
    <xf numFmtId="0" fontId="26" fillId="0" borderId="0" xfId="0" applyFont="1"/>
    <xf numFmtId="0" fontId="28" fillId="0" borderId="18" xfId="1" applyFont="1" applyFill="1" applyBorder="1" applyAlignment="1" applyProtection="1">
      <alignment horizontal="left"/>
      <protection locked="0"/>
    </xf>
    <xf numFmtId="4" fontId="28" fillId="0" borderId="18" xfId="1" applyNumberFormat="1" applyFont="1" applyBorder="1" applyAlignment="1" applyProtection="1">
      <alignment horizontal="center"/>
      <protection locked="0"/>
    </xf>
    <xf numFmtId="4" fontId="16" fillId="0" borderId="0" xfId="2" applyNumberFormat="1" applyFont="1" applyBorder="1" applyAlignment="1" applyProtection="1">
      <protection locked="0"/>
    </xf>
    <xf numFmtId="165" fontId="16" fillId="0" borderId="0" xfId="2" applyNumberFormat="1" applyFont="1" applyBorder="1" applyAlignment="1" applyProtection="1">
      <protection locked="0"/>
    </xf>
    <xf numFmtId="49" fontId="27" fillId="0" borderId="0" xfId="1" applyNumberFormat="1" applyFont="1" applyFill="1" applyBorder="1" applyAlignment="1" applyProtection="1">
      <alignment vertical="center"/>
      <protection locked="0"/>
    </xf>
    <xf numFmtId="4" fontId="27" fillId="0" borderId="18" xfId="1" applyNumberFormat="1" applyFont="1" applyFill="1" applyBorder="1" applyAlignment="1" applyProtection="1">
      <alignment horizontal="center" vertical="center"/>
      <protection locked="0"/>
    </xf>
    <xf numFmtId="4" fontId="25" fillId="2" borderId="18" xfId="0" applyNumberFormat="1" applyFont="1" applyFill="1" applyBorder="1" applyAlignment="1">
      <alignment vertical="center"/>
    </xf>
    <xf numFmtId="0" fontId="29" fillId="0" borderId="0" xfId="0" applyFont="1"/>
    <xf numFmtId="0" fontId="0" fillId="0" borderId="18" xfId="0" applyBorder="1"/>
    <xf numFmtId="0" fontId="30" fillId="2" borderId="3" xfId="1" applyFont="1" applyFill="1" applyBorder="1" applyProtection="1">
      <protection locked="0"/>
    </xf>
    <xf numFmtId="49" fontId="30" fillId="2" borderId="6" xfId="1" applyNumberFormat="1" applyFont="1" applyFill="1" applyBorder="1" applyProtection="1">
      <protection locked="0"/>
    </xf>
    <xf numFmtId="4" fontId="30" fillId="2" borderId="3" xfId="1" applyNumberFormat="1" applyFont="1" applyFill="1" applyBorder="1" applyAlignment="1" applyProtection="1">
      <alignment horizontal="center"/>
      <protection locked="0"/>
    </xf>
    <xf numFmtId="165" fontId="30" fillId="2" borderId="3" xfId="1" applyNumberFormat="1" applyFont="1" applyFill="1" applyBorder="1" applyAlignment="1" applyProtection="1">
      <alignment horizontal="right"/>
      <protection locked="0"/>
    </xf>
    <xf numFmtId="4" fontId="30" fillId="2" borderId="6" xfId="1" applyNumberFormat="1" applyFont="1" applyFill="1" applyBorder="1" applyProtection="1">
      <protection locked="0"/>
    </xf>
    <xf numFmtId="4" fontId="30" fillId="2" borderId="3" xfId="1" applyNumberFormat="1" applyFont="1" applyFill="1" applyBorder="1" applyProtection="1">
      <protection locked="0"/>
    </xf>
    <xf numFmtId="4" fontId="30" fillId="2" borderId="3" xfId="1" applyNumberFormat="1" applyFont="1" applyFill="1" applyBorder="1" applyAlignment="1" applyProtection="1">
      <alignment horizontal="right"/>
      <protection locked="0"/>
    </xf>
    <xf numFmtId="49" fontId="27" fillId="0" borderId="18" xfId="1" applyNumberFormat="1" applyFont="1" applyFill="1" applyBorder="1" applyAlignment="1" applyProtection="1">
      <alignment vertical="center" wrapText="1"/>
      <protection locked="0"/>
    </xf>
    <xf numFmtId="4" fontId="28" fillId="0" borderId="0" xfId="1" applyNumberFormat="1" applyFont="1" applyBorder="1" applyAlignment="1" applyProtection="1">
      <alignment horizontal="center" vertical="center"/>
      <protection locked="0"/>
    </xf>
    <xf numFmtId="0" fontId="23" fillId="0" borderId="0" xfId="0" applyFont="1" applyAlignment="1">
      <alignment vertical="center"/>
    </xf>
    <xf numFmtId="0" fontId="0" fillId="0" borderId="0" xfId="0" applyAlignment="1">
      <alignment vertical="center"/>
    </xf>
    <xf numFmtId="0" fontId="22" fillId="0" borderId="0" xfId="0" applyFont="1" applyAlignment="1">
      <alignment vertical="center"/>
    </xf>
    <xf numFmtId="0" fontId="27" fillId="0" borderId="0" xfId="0" applyFont="1" applyFill="1" applyBorder="1" applyAlignment="1" applyProtection="1">
      <alignment horizontal="left" vertical="center"/>
      <protection locked="0"/>
    </xf>
    <xf numFmtId="0" fontId="28" fillId="0" borderId="18" xfId="1" applyFont="1" applyBorder="1" applyProtection="1">
      <protection locked="0"/>
    </xf>
    <xf numFmtId="165" fontId="16" fillId="0" borderId="0" xfId="2" applyNumberFormat="1" applyFont="1" applyBorder="1" applyAlignment="1" applyProtection="1">
      <alignment vertical="center"/>
      <protection locked="0"/>
    </xf>
    <xf numFmtId="0" fontId="28" fillId="0" borderId="18" xfId="1" applyFont="1" applyFill="1" applyBorder="1" applyAlignment="1" applyProtection="1">
      <alignment horizontal="left" vertical="center"/>
      <protection locked="0"/>
    </xf>
    <xf numFmtId="0" fontId="28" fillId="0" borderId="18" xfId="1" applyFont="1" applyBorder="1" applyAlignment="1" applyProtection="1">
      <alignment vertical="center"/>
      <protection locked="0"/>
    </xf>
    <xf numFmtId="4" fontId="28" fillId="0" borderId="18" xfId="1" applyNumberFormat="1" applyFont="1" applyBorder="1" applyAlignment="1" applyProtection="1">
      <alignment horizontal="center" vertical="center"/>
      <protection locked="0"/>
    </xf>
    <xf numFmtId="0" fontId="0" fillId="0" borderId="0" xfId="0" applyBorder="1"/>
    <xf numFmtId="0" fontId="23" fillId="0" borderId="0" xfId="0" applyFont="1" applyBorder="1"/>
    <xf numFmtId="0" fontId="32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2" fillId="0" borderId="0" xfId="0" applyFont="1" applyBorder="1"/>
    <xf numFmtId="0" fontId="22" fillId="0" borderId="0" xfId="0" applyFont="1" applyBorder="1" applyAlignment="1">
      <alignment vertical="center"/>
    </xf>
    <xf numFmtId="0" fontId="25" fillId="0" borderId="0" xfId="0" applyFont="1" applyBorder="1"/>
    <xf numFmtId="0" fontId="0" fillId="0" borderId="0" xfId="0" applyBorder="1" applyAlignment="1">
      <alignment vertical="center"/>
    </xf>
    <xf numFmtId="4" fontId="27" fillId="0" borderId="7" xfId="1" applyNumberFormat="1" applyFont="1" applyFill="1" applyBorder="1" applyAlignment="1" applyProtection="1">
      <alignment horizontal="center" vertical="center"/>
      <protection locked="0"/>
    </xf>
    <xf numFmtId="4" fontId="24" fillId="2" borderId="18" xfId="0" applyNumberFormat="1" applyFont="1" applyFill="1" applyBorder="1"/>
    <xf numFmtId="0" fontId="0" fillId="4" borderId="19" xfId="0" applyFill="1" applyBorder="1"/>
    <xf numFmtId="0" fontId="0" fillId="4" borderId="20" xfId="0" applyFill="1" applyBorder="1"/>
    <xf numFmtId="49" fontId="15" fillId="0" borderId="21" xfId="2" applyNumberFormat="1" applyFont="1" applyBorder="1" applyAlignment="1" applyProtection="1">
      <alignment horizontal="left"/>
      <protection locked="0"/>
    </xf>
    <xf numFmtId="4" fontId="25" fillId="0" borderId="0" xfId="0" applyNumberFormat="1" applyFont="1" applyBorder="1" applyAlignment="1">
      <alignment vertical="center"/>
    </xf>
    <xf numFmtId="4" fontId="23" fillId="0" borderId="0" xfId="0" applyNumberFormat="1" applyFont="1" applyBorder="1"/>
    <xf numFmtId="0" fontId="15" fillId="2" borderId="15" xfId="1" applyFont="1" applyFill="1" applyBorder="1" applyProtection="1">
      <protection locked="0"/>
    </xf>
    <xf numFmtId="4" fontId="25" fillId="0" borderId="0" xfId="0" applyNumberFormat="1" applyFont="1" applyBorder="1"/>
    <xf numFmtId="0" fontId="24" fillId="0" borderId="0" xfId="0" applyFont="1" applyBorder="1"/>
    <xf numFmtId="4" fontId="24" fillId="0" borderId="0" xfId="0" applyNumberFormat="1" applyFont="1" applyBorder="1"/>
    <xf numFmtId="0" fontId="25" fillId="0" borderId="0" xfId="0" applyFont="1" applyBorder="1" applyAlignment="1">
      <alignment vertical="center"/>
    </xf>
    <xf numFmtId="0" fontId="23" fillId="0" borderId="14" xfId="0" applyFont="1" applyBorder="1"/>
    <xf numFmtId="4" fontId="23" fillId="0" borderId="0" xfId="0" applyNumberFormat="1" applyFont="1" applyBorder="1" applyAlignment="1">
      <alignment vertical="center"/>
    </xf>
    <xf numFmtId="0" fontId="0" fillId="0" borderId="14" xfId="0" applyBorder="1"/>
    <xf numFmtId="0" fontId="30" fillId="2" borderId="15" xfId="1" applyFont="1" applyFill="1" applyBorder="1" applyProtection="1">
      <protection locked="0"/>
    </xf>
    <xf numFmtId="0" fontId="15" fillId="2" borderId="16" xfId="1" applyFont="1" applyFill="1" applyBorder="1" applyProtection="1">
      <protection locked="0"/>
    </xf>
    <xf numFmtId="0" fontId="15" fillId="2" borderId="25" xfId="1" applyFont="1" applyFill="1" applyBorder="1" applyProtection="1">
      <protection locked="0"/>
    </xf>
    <xf numFmtId="49" fontId="15" fillId="2" borderId="26" xfId="1" applyNumberFormat="1" applyFont="1" applyFill="1" applyBorder="1" applyProtection="1">
      <protection locked="0"/>
    </xf>
    <xf numFmtId="4" fontId="15" fillId="2" borderId="25" xfId="1" applyNumberFormat="1" applyFont="1" applyFill="1" applyBorder="1" applyAlignment="1" applyProtection="1">
      <alignment horizontal="center"/>
      <protection locked="0"/>
    </xf>
    <xf numFmtId="165" fontId="15" fillId="2" borderId="25" xfId="1" applyNumberFormat="1" applyFont="1" applyFill="1" applyBorder="1" applyAlignment="1" applyProtection="1">
      <alignment horizontal="right"/>
      <protection locked="0"/>
    </xf>
    <xf numFmtId="4" fontId="15" fillId="2" borderId="26" xfId="1" applyNumberFormat="1" applyFont="1" applyFill="1" applyBorder="1" applyProtection="1">
      <protection locked="0"/>
    </xf>
    <xf numFmtId="4" fontId="15" fillId="2" borderId="25" xfId="1" applyNumberFormat="1" applyFont="1" applyFill="1" applyBorder="1" applyProtection="1">
      <protection locked="0"/>
    </xf>
    <xf numFmtId="4" fontId="15" fillId="2" borderId="25" xfId="1" applyNumberFormat="1" applyFont="1" applyFill="1" applyBorder="1" applyAlignment="1" applyProtection="1">
      <alignment horizontal="right"/>
      <protection locked="0"/>
    </xf>
    <xf numFmtId="0" fontId="0" fillId="0" borderId="26" xfId="0" applyBorder="1"/>
    <xf numFmtId="0" fontId="0" fillId="0" borderId="0" xfId="0" applyAlignment="1">
      <alignment horizontal="left"/>
    </xf>
    <xf numFmtId="0" fontId="33" fillId="0" borderId="0" xfId="0" applyFont="1"/>
    <xf numFmtId="4" fontId="16" fillId="2" borderId="31" xfId="2" applyNumberFormat="1" applyFont="1" applyFill="1" applyBorder="1" applyAlignment="1"/>
    <xf numFmtId="4" fontId="25" fillId="2" borderId="33" xfId="0" applyNumberFormat="1" applyFont="1" applyFill="1" applyBorder="1"/>
    <xf numFmtId="4" fontId="25" fillId="2" borderId="33" xfId="0" applyNumberFormat="1" applyFont="1" applyFill="1" applyBorder="1" applyAlignment="1">
      <alignment vertical="center"/>
    </xf>
    <xf numFmtId="4" fontId="23" fillId="2" borderId="33" xfId="0" applyNumberFormat="1" applyFont="1" applyFill="1" applyBorder="1"/>
    <xf numFmtId="4" fontId="15" fillId="2" borderId="32" xfId="1" applyNumberFormat="1" applyFont="1" applyFill="1" applyBorder="1" applyProtection="1">
      <protection locked="0"/>
    </xf>
    <xf numFmtId="0" fontId="25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vertical="center"/>
    </xf>
    <xf numFmtId="0" fontId="25" fillId="0" borderId="4" xfId="0" applyFont="1" applyBorder="1" applyAlignment="1">
      <alignment horizontal="left" vertical="center"/>
    </xf>
    <xf numFmtId="0" fontId="25" fillId="0" borderId="3" xfId="0" applyFont="1" applyBorder="1" applyAlignment="1">
      <alignment horizontal="left" vertical="center"/>
    </xf>
    <xf numFmtId="0" fontId="33" fillId="0" borderId="3" xfId="0" applyFont="1" applyBorder="1" applyAlignment="1">
      <alignment vertical="center"/>
    </xf>
    <xf numFmtId="0" fontId="23" fillId="0" borderId="4" xfId="0" applyFont="1" applyBorder="1"/>
    <xf numFmtId="0" fontId="0" fillId="2" borderId="33" xfId="0" applyFill="1" applyBorder="1"/>
    <xf numFmtId="4" fontId="30" fillId="2" borderId="32" xfId="1" applyNumberFormat="1" applyFont="1" applyFill="1" applyBorder="1" applyProtection="1">
      <protection locked="0"/>
    </xf>
    <xf numFmtId="4" fontId="15" fillId="2" borderId="34" xfId="1" applyNumberFormat="1" applyFont="1" applyFill="1" applyBorder="1" applyProtection="1">
      <protection locked="0"/>
    </xf>
    <xf numFmtId="0" fontId="23" fillId="0" borderId="17" xfId="0" applyFont="1" applyBorder="1"/>
    <xf numFmtId="49" fontId="27" fillId="0" borderId="18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6" xfId="0" applyBorder="1"/>
    <xf numFmtId="0" fontId="0" fillId="0" borderId="17" xfId="0" applyBorder="1"/>
    <xf numFmtId="0" fontId="12" fillId="2" borderId="3" xfId="1" applyFont="1" applyFill="1" applyBorder="1" applyAlignment="1">
      <alignment horizontal="center"/>
    </xf>
    <xf numFmtId="1" fontId="9" fillId="2" borderId="35" xfId="1" applyNumberFormat="1" applyFont="1" applyFill="1" applyBorder="1" applyAlignment="1">
      <alignment horizontal="center"/>
    </xf>
    <xf numFmtId="0" fontId="7" fillId="5" borderId="11" xfId="16" applyFont="1" applyFill="1" applyBorder="1" applyProtection="1"/>
    <xf numFmtId="0" fontId="7" fillId="5" borderId="14" xfId="16" applyFont="1" applyFill="1" applyBorder="1" applyAlignment="1" applyProtection="1">
      <alignment horizontal="center"/>
    </xf>
    <xf numFmtId="0" fontId="7" fillId="5" borderId="15" xfId="16" applyFont="1" applyFill="1" applyBorder="1" applyAlignment="1" applyProtection="1">
      <alignment horizontal="center"/>
    </xf>
    <xf numFmtId="166" fontId="9" fillId="5" borderId="28" xfId="16" applyNumberFormat="1" applyFont="1" applyFill="1" applyBorder="1" applyAlignment="1" applyProtection="1">
      <alignment horizontal="center"/>
    </xf>
    <xf numFmtId="0" fontId="23" fillId="0" borderId="21" xfId="0" applyFont="1" applyBorder="1"/>
    <xf numFmtId="2" fontId="31" fillId="0" borderId="22" xfId="2" applyNumberFormat="1" applyFont="1" applyBorder="1" applyAlignment="1" applyProtection="1">
      <alignment vertical="center"/>
      <protection locked="0"/>
    </xf>
    <xf numFmtId="49" fontId="27" fillId="0" borderId="14" xfId="1" applyNumberFormat="1" applyFont="1" applyFill="1" applyBorder="1" applyAlignment="1" applyProtection="1">
      <alignment horizontal="center" vertical="center" wrapText="1"/>
      <protection locked="0"/>
    </xf>
    <xf numFmtId="0" fontId="25" fillId="0" borderId="23" xfId="0" applyFont="1" applyBorder="1" applyAlignment="1">
      <alignment horizontal="left" vertical="center"/>
    </xf>
    <xf numFmtId="0" fontId="0" fillId="0" borderId="15" xfId="0" applyBorder="1"/>
    <xf numFmtId="0" fontId="25" fillId="0" borderId="24" xfId="0" applyFont="1" applyBorder="1" applyAlignment="1">
      <alignment horizontal="left" vertical="center"/>
    </xf>
    <xf numFmtId="0" fontId="25" fillId="0" borderId="22" xfId="0" applyFont="1" applyBorder="1" applyAlignment="1">
      <alignment horizontal="left" vertical="center"/>
    </xf>
    <xf numFmtId="0" fontId="0" fillId="0" borderId="21" xfId="0" applyBorder="1"/>
    <xf numFmtId="0" fontId="0" fillId="0" borderId="16" xfId="0" applyBorder="1"/>
    <xf numFmtId="0" fontId="0" fillId="0" borderId="25" xfId="0" applyBorder="1" applyAlignment="1">
      <alignment horizontal="left"/>
    </xf>
    <xf numFmtId="0" fontId="33" fillId="0" borderId="25" xfId="0" applyFont="1" applyBorder="1"/>
    <xf numFmtId="0" fontId="0" fillId="0" borderId="27" xfId="0" applyBorder="1" applyAlignment="1">
      <alignment horizontal="left"/>
    </xf>
    <xf numFmtId="1" fontId="9" fillId="5" borderId="33" xfId="16" applyNumberFormat="1" applyFont="1" applyFill="1" applyBorder="1" applyAlignment="1" applyProtection="1">
      <alignment horizontal="center"/>
    </xf>
    <xf numFmtId="0" fontId="35" fillId="5" borderId="33" xfId="16" applyFill="1" applyBorder="1" applyProtection="1">
      <protection locked="0"/>
    </xf>
    <xf numFmtId="0" fontId="35" fillId="5" borderId="33" xfId="16" applyNumberFormat="1" applyFill="1" applyBorder="1" applyProtection="1">
      <protection locked="0"/>
    </xf>
    <xf numFmtId="0" fontId="35" fillId="5" borderId="23" xfId="16" applyFont="1" applyFill="1" applyBorder="1" applyProtection="1">
      <protection locked="0"/>
    </xf>
    <xf numFmtId="0" fontId="9" fillId="5" borderId="36" xfId="16" applyFont="1" applyFill="1" applyBorder="1" applyAlignment="1" applyProtection="1">
      <alignment horizontal="center"/>
    </xf>
    <xf numFmtId="0" fontId="9" fillId="2" borderId="37" xfId="16" applyFont="1" applyFill="1" applyBorder="1" applyAlignment="1">
      <alignment horizontal="center"/>
    </xf>
    <xf numFmtId="0" fontId="9" fillId="2" borderId="37" xfId="16" applyNumberFormat="1" applyFont="1" applyFill="1" applyBorder="1" applyAlignment="1">
      <alignment horizontal="center"/>
    </xf>
    <xf numFmtId="0" fontId="9" fillId="2" borderId="10" xfId="16" applyNumberFormat="1" applyFont="1" applyFill="1" applyBorder="1" applyAlignment="1">
      <alignment horizontal="center"/>
    </xf>
    <xf numFmtId="0" fontId="23" fillId="0" borderId="15" xfId="0" applyFont="1" applyBorder="1"/>
    <xf numFmtId="0" fontId="23" fillId="0" borderId="6" xfId="0" applyFont="1" applyBorder="1"/>
    <xf numFmtId="4" fontId="24" fillId="0" borderId="18" xfId="1" applyNumberFormat="1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vertical="center"/>
    </xf>
    <xf numFmtId="0" fontId="25" fillId="0" borderId="38" xfId="0" applyFont="1" applyBorder="1" applyAlignment="1">
      <alignment horizontal="left" vertical="center"/>
    </xf>
    <xf numFmtId="0" fontId="25" fillId="0" borderId="39" xfId="0" applyFont="1" applyBorder="1" applyAlignment="1">
      <alignment horizontal="left" vertical="center"/>
    </xf>
    <xf numFmtId="0" fontId="23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4" fillId="0" borderId="0" xfId="0" applyFont="1" applyAlignment="1">
      <alignment vertical="center"/>
    </xf>
    <xf numFmtId="0" fontId="20" fillId="0" borderId="1" xfId="2" applyFont="1" applyFill="1" applyBorder="1" applyAlignment="1" applyProtection="1">
      <alignment horizontal="center"/>
      <protection locked="0"/>
    </xf>
    <xf numFmtId="0" fontId="20" fillId="0" borderId="2" xfId="2" applyFont="1" applyFill="1" applyBorder="1" applyAlignment="1" applyProtection="1">
      <alignment horizontal="center"/>
      <protection locked="0"/>
    </xf>
    <xf numFmtId="0" fontId="7" fillId="2" borderId="30" xfId="16" applyNumberFormat="1" applyFont="1" applyFill="1" applyBorder="1" applyAlignment="1">
      <alignment horizontal="center" vertical="center"/>
    </xf>
    <xf numFmtId="0" fontId="34" fillId="2" borderId="23" xfId="15" applyNumberFormat="1" applyFill="1" applyBorder="1" applyAlignment="1">
      <alignment horizontal="center" vertical="center"/>
    </xf>
    <xf numFmtId="0" fontId="34" fillId="2" borderId="24" xfId="15" applyNumberFormat="1" applyFill="1" applyBorder="1" applyAlignment="1">
      <alignment horizontal="center" vertical="center"/>
    </xf>
    <xf numFmtId="0" fontId="7" fillId="2" borderId="29" xfId="16" applyFont="1" applyFill="1" applyBorder="1" applyAlignment="1" applyProtection="1">
      <alignment horizontal="center" textRotation="90" wrapText="1"/>
    </xf>
    <xf numFmtId="0" fontId="34" fillId="2" borderId="18" xfId="15" applyFill="1" applyBorder="1" applyAlignment="1">
      <alignment textRotation="90" wrapText="1"/>
    </xf>
    <xf numFmtId="0" fontId="7" fillId="2" borderId="29" xfId="16" applyNumberFormat="1" applyFont="1" applyFill="1" applyBorder="1" applyAlignment="1">
      <alignment horizontal="center" vertical="center"/>
    </xf>
    <xf numFmtId="0" fontId="34" fillId="2" borderId="18" xfId="15" applyNumberFormat="1" applyFill="1" applyBorder="1" applyAlignment="1">
      <alignment horizontal="center" vertical="center"/>
    </xf>
    <xf numFmtId="0" fontId="34" fillId="2" borderId="6" xfId="15" applyNumberFormat="1" applyFill="1" applyBorder="1" applyAlignment="1">
      <alignment horizontal="center" vertical="center"/>
    </xf>
    <xf numFmtId="166" fontId="16" fillId="0" borderId="17" xfId="2" applyNumberFormat="1" applyFont="1" applyBorder="1" applyAlignment="1" applyProtection="1">
      <alignment vertical="center"/>
      <protection locked="0"/>
    </xf>
    <xf numFmtId="166" fontId="24" fillId="0" borderId="18" xfId="1" applyNumberFormat="1" applyFont="1" applyFill="1" applyBorder="1" applyAlignment="1" applyProtection="1">
      <alignment horizontal="right" vertical="center"/>
      <protection locked="0"/>
    </xf>
    <xf numFmtId="166" fontId="15" fillId="2" borderId="6" xfId="1" applyNumberFormat="1" applyFont="1" applyFill="1" applyBorder="1" applyAlignment="1" applyProtection="1">
      <alignment horizontal="right" vertical="center"/>
      <protection locked="0"/>
    </xf>
    <xf numFmtId="166" fontId="16" fillId="0" borderId="17" xfId="2" applyNumberFormat="1" applyFont="1" applyBorder="1" applyAlignment="1" applyProtection="1">
      <protection locked="0"/>
    </xf>
    <xf numFmtId="166" fontId="25" fillId="0" borderId="18" xfId="0" applyNumberFormat="1" applyFont="1" applyBorder="1" applyAlignment="1">
      <alignment vertical="center"/>
    </xf>
    <xf numFmtId="166" fontId="24" fillId="0" borderId="18" xfId="0" applyNumberFormat="1" applyFont="1" applyBorder="1" applyAlignment="1">
      <alignment vertical="center"/>
    </xf>
    <xf numFmtId="166" fontId="23" fillId="0" borderId="18" xfId="0" applyNumberFormat="1" applyFont="1" applyBorder="1" applyAlignment="1">
      <alignment vertical="center"/>
    </xf>
    <xf numFmtId="166" fontId="24" fillId="0" borderId="7" xfId="1" applyNumberFormat="1" applyFont="1" applyFill="1" applyBorder="1" applyAlignment="1" applyProtection="1">
      <alignment horizontal="right" vertical="center"/>
      <protection locked="0"/>
    </xf>
    <xf numFmtId="166" fontId="0" fillId="0" borderId="18" xfId="0" applyNumberFormat="1" applyBorder="1"/>
    <xf numFmtId="166" fontId="30" fillId="2" borderId="6" xfId="1" applyNumberFormat="1" applyFont="1" applyFill="1" applyBorder="1" applyAlignment="1" applyProtection="1">
      <alignment horizontal="right"/>
      <protection locked="0"/>
    </xf>
    <xf numFmtId="166" fontId="23" fillId="0" borderId="18" xfId="0" applyNumberFormat="1" applyFont="1" applyBorder="1"/>
    <xf numFmtId="166" fontId="15" fillId="2" borderId="26" xfId="1" applyNumberFormat="1" applyFont="1" applyFill="1" applyBorder="1" applyAlignment="1" applyProtection="1">
      <alignment horizontal="right"/>
      <protection locked="0"/>
    </xf>
  </cellXfs>
  <cellStyles count="17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3" xfId="2"/>
    <cellStyle name="Normální 4" xfId="15"/>
    <cellStyle name="normální_POL.XLS" xfId="1"/>
    <cellStyle name="normální_POL.XLS 2" xfId="16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4"/>
  <sheetViews>
    <sheetView tabSelected="1" view="pageBreakPreview" topLeftCell="B1" zoomScaleNormal="100" zoomScaleSheetLayoutView="100" workbookViewId="0">
      <selection activeCell="G63" sqref="G63"/>
    </sheetView>
  </sheetViews>
  <sheetFormatPr defaultRowHeight="15" x14ac:dyDescent="0.25"/>
  <cols>
    <col min="1" max="1" width="5.140625" customWidth="1"/>
    <col min="2" max="2" width="15.42578125" customWidth="1"/>
    <col min="3" max="3" width="54.7109375" customWidth="1"/>
    <col min="5" max="5" width="9.42578125" bestFit="1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2" width="3" customWidth="1"/>
    <col min="13" max="13" width="3.28515625" customWidth="1"/>
    <col min="14" max="14" width="7.85546875" customWidth="1"/>
    <col min="15" max="15" width="54" customWidth="1"/>
    <col min="16" max="16" width="19.5703125" customWidth="1"/>
  </cols>
  <sheetData>
    <row r="1" spans="1:19" ht="20.25" thickTop="1" thickBot="1" x14ac:dyDescent="0.35">
      <c r="A1" s="40" t="s">
        <v>8</v>
      </c>
      <c r="B1" s="41"/>
      <c r="C1" s="41"/>
      <c r="D1" s="3"/>
      <c r="E1" s="1"/>
      <c r="F1" s="1"/>
      <c r="G1" s="1"/>
      <c r="H1" s="2" t="s">
        <v>9</v>
      </c>
      <c r="I1" s="198" t="s">
        <v>0</v>
      </c>
      <c r="J1" s="199"/>
      <c r="K1" s="39">
        <f>SUM(I11:I495,K11:K495)/2</f>
        <v>0</v>
      </c>
    </row>
    <row r="2" spans="1:19" ht="16.5" thickTop="1" thickBot="1" x14ac:dyDescent="0.3">
      <c r="A2" s="42" t="s">
        <v>10</v>
      </c>
      <c r="B2" s="42"/>
      <c r="C2" s="43"/>
      <c r="D2" s="8"/>
      <c r="E2" s="9"/>
      <c r="F2" s="10"/>
      <c r="G2" s="8"/>
      <c r="H2" s="8"/>
      <c r="I2" s="8"/>
      <c r="J2" s="9"/>
      <c r="K2" s="38" t="s">
        <v>39</v>
      </c>
    </row>
    <row r="3" spans="1:19" x14ac:dyDescent="0.25">
      <c r="A3" s="44" t="s">
        <v>1</v>
      </c>
      <c r="B3" s="41"/>
      <c r="C3" s="11" t="s">
        <v>40</v>
      </c>
      <c r="D3" s="4"/>
      <c r="E3" s="6"/>
      <c r="F3" s="12"/>
      <c r="G3" s="4"/>
      <c r="H3" s="4"/>
      <c r="I3" s="41" t="s">
        <v>11</v>
      </c>
      <c r="J3" s="5"/>
      <c r="K3" s="6"/>
    </row>
    <row r="4" spans="1:19" x14ac:dyDescent="0.25">
      <c r="A4" s="44" t="s">
        <v>3</v>
      </c>
      <c r="B4" s="41"/>
      <c r="C4" s="7" t="s">
        <v>42</v>
      </c>
      <c r="D4" s="4"/>
      <c r="E4" s="6"/>
      <c r="F4" s="12"/>
      <c r="G4" s="4"/>
      <c r="H4" s="4"/>
      <c r="I4" s="44" t="s">
        <v>12</v>
      </c>
      <c r="J4" s="50" t="s">
        <v>41</v>
      </c>
      <c r="K4" s="6"/>
    </row>
    <row r="5" spans="1:19" ht="15.75" thickBot="1" x14ac:dyDescent="0.3">
      <c r="A5" s="45" t="s">
        <v>2</v>
      </c>
      <c r="B5" s="44"/>
      <c r="C5" s="13">
        <v>41827</v>
      </c>
      <c r="D5" s="4"/>
      <c r="E5" s="6"/>
      <c r="F5" s="12"/>
      <c r="G5" s="4"/>
      <c r="H5" s="4"/>
      <c r="I5" s="46" t="s">
        <v>13</v>
      </c>
      <c r="J5" s="47"/>
      <c r="K5" s="14"/>
    </row>
    <row r="6" spans="1:19" ht="15" customHeight="1" x14ac:dyDescent="0.25">
      <c r="A6" s="19" t="s">
        <v>14</v>
      </c>
      <c r="B6" s="20"/>
      <c r="C6" s="20"/>
      <c r="D6" s="20"/>
      <c r="E6" s="21"/>
      <c r="F6" s="22"/>
      <c r="G6" s="20"/>
      <c r="H6" s="23" t="s">
        <v>15</v>
      </c>
      <c r="I6" s="23"/>
      <c r="J6" s="23"/>
      <c r="K6" s="23"/>
      <c r="L6" s="165"/>
      <c r="M6" s="203" t="s">
        <v>133</v>
      </c>
      <c r="N6" s="203" t="s">
        <v>134</v>
      </c>
      <c r="O6" s="205" t="s">
        <v>135</v>
      </c>
      <c r="P6" s="200" t="s">
        <v>95</v>
      </c>
    </row>
    <row r="7" spans="1:19" x14ac:dyDescent="0.25">
      <c r="A7" s="24" t="s">
        <v>6</v>
      </c>
      <c r="B7" s="25" t="s">
        <v>16</v>
      </c>
      <c r="C7" s="26"/>
      <c r="D7" s="25" t="s">
        <v>17</v>
      </c>
      <c r="E7" s="27"/>
      <c r="F7" s="28" t="s">
        <v>18</v>
      </c>
      <c r="G7" s="25" t="s">
        <v>19</v>
      </c>
      <c r="H7" s="29" t="s">
        <v>20</v>
      </c>
      <c r="I7" s="30"/>
      <c r="J7" s="29" t="s">
        <v>21</v>
      </c>
      <c r="K7" s="29"/>
      <c r="L7" s="166"/>
      <c r="M7" s="204"/>
      <c r="N7" s="204"/>
      <c r="O7" s="206"/>
      <c r="P7" s="201"/>
    </row>
    <row r="8" spans="1:19" x14ac:dyDescent="0.25">
      <c r="A8" s="31" t="s">
        <v>22</v>
      </c>
      <c r="B8" s="32" t="s">
        <v>23</v>
      </c>
      <c r="C8" s="32" t="s">
        <v>24</v>
      </c>
      <c r="D8" s="32" t="s">
        <v>25</v>
      </c>
      <c r="E8" s="33" t="s">
        <v>4</v>
      </c>
      <c r="F8" s="34" t="s">
        <v>26</v>
      </c>
      <c r="G8" s="32" t="s">
        <v>26</v>
      </c>
      <c r="H8" s="49" t="s">
        <v>18</v>
      </c>
      <c r="I8" s="32" t="s">
        <v>5</v>
      </c>
      <c r="J8" s="49" t="s">
        <v>18</v>
      </c>
      <c r="K8" s="163" t="s">
        <v>5</v>
      </c>
      <c r="L8" s="167"/>
      <c r="M8" s="204"/>
      <c r="N8" s="204"/>
      <c r="O8" s="207"/>
      <c r="P8" s="202"/>
      <c r="Q8" s="110"/>
      <c r="R8" s="110"/>
      <c r="S8" s="110"/>
    </row>
    <row r="9" spans="1:19" ht="15.75" thickBot="1" x14ac:dyDescent="0.3">
      <c r="A9" s="35"/>
      <c r="B9" s="36">
        <v>1</v>
      </c>
      <c r="C9" s="36">
        <v>2</v>
      </c>
      <c r="D9" s="36">
        <v>3</v>
      </c>
      <c r="E9" s="36">
        <v>4</v>
      </c>
      <c r="F9" s="37">
        <v>5</v>
      </c>
      <c r="G9" s="36">
        <v>6</v>
      </c>
      <c r="H9" s="36">
        <v>7</v>
      </c>
      <c r="I9" s="36">
        <v>8</v>
      </c>
      <c r="J9" s="37">
        <v>9</v>
      </c>
      <c r="K9" s="164">
        <v>10</v>
      </c>
      <c r="L9" s="185"/>
      <c r="M9" s="186">
        <v>12</v>
      </c>
      <c r="N9" s="186">
        <v>13</v>
      </c>
      <c r="O9" s="187">
        <v>14</v>
      </c>
      <c r="P9" s="188">
        <v>15</v>
      </c>
      <c r="Q9" s="110"/>
      <c r="R9" s="110"/>
      <c r="S9" s="110"/>
    </row>
    <row r="10" spans="1:19" x14ac:dyDescent="0.25">
      <c r="A10" s="120"/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68"/>
      <c r="M10" s="181"/>
      <c r="N10" s="182"/>
      <c r="O10" s="183"/>
      <c r="P10" s="184"/>
      <c r="Q10" s="110"/>
      <c r="R10" s="110"/>
      <c r="S10" s="110"/>
    </row>
    <row r="11" spans="1:19" s="53" customFormat="1" ht="14.25" x14ac:dyDescent="0.2">
      <c r="A11" s="122" t="s">
        <v>27</v>
      </c>
      <c r="B11" s="16" t="s">
        <v>81</v>
      </c>
      <c r="C11" s="15" t="s">
        <v>82</v>
      </c>
      <c r="D11" s="17"/>
      <c r="E11" s="208"/>
      <c r="F11" s="18"/>
      <c r="G11" s="80"/>
      <c r="H11" s="17"/>
      <c r="I11" s="48"/>
      <c r="J11" s="17"/>
      <c r="K11" s="145"/>
      <c r="L11" s="169"/>
      <c r="M11" s="150" t="s">
        <v>136</v>
      </c>
      <c r="N11" s="159"/>
      <c r="O11" s="155"/>
      <c r="P11" s="170"/>
      <c r="Q11" s="112"/>
      <c r="R11" s="111"/>
      <c r="S11" s="111"/>
    </row>
    <row r="12" spans="1:19" s="101" customFormat="1" ht="13.5" customHeight="1" x14ac:dyDescent="0.25">
      <c r="A12" s="65">
        <v>1</v>
      </c>
      <c r="B12" s="74" t="s">
        <v>84</v>
      </c>
      <c r="C12" s="99" t="s">
        <v>83</v>
      </c>
      <c r="D12" s="88" t="s">
        <v>86</v>
      </c>
      <c r="E12" s="209">
        <v>46000</v>
      </c>
      <c r="F12" s="106"/>
      <c r="G12" s="89">
        <f>E12*F12</f>
        <v>0</v>
      </c>
      <c r="H12" s="123"/>
      <c r="I12" s="89">
        <f t="shared" ref="I12" si="0">E12*H12</f>
        <v>0</v>
      </c>
      <c r="J12" s="123"/>
      <c r="K12" s="147">
        <f t="shared" ref="K12" si="1">E12*J12</f>
        <v>0</v>
      </c>
      <c r="L12" s="171"/>
      <c r="M12" s="150" t="s">
        <v>137</v>
      </c>
      <c r="N12" s="160" t="s">
        <v>96</v>
      </c>
      <c r="O12" s="191" t="s">
        <v>144</v>
      </c>
      <c r="P12" s="172" t="s">
        <v>109</v>
      </c>
      <c r="Q12" s="112"/>
      <c r="R12" s="113"/>
      <c r="S12" s="113"/>
    </row>
    <row r="13" spans="1:19" s="53" customFormat="1" ht="13.5" customHeight="1" x14ac:dyDescent="0.2">
      <c r="A13" s="65"/>
      <c r="B13" s="74"/>
      <c r="C13" s="75"/>
      <c r="D13" s="76"/>
      <c r="E13" s="209"/>
      <c r="F13" s="86"/>
      <c r="G13" s="63"/>
      <c r="H13" s="124"/>
      <c r="I13" s="63"/>
      <c r="J13" s="124"/>
      <c r="K13" s="148"/>
      <c r="L13" s="130"/>
      <c r="M13" s="150"/>
      <c r="N13" s="52"/>
      <c r="O13" s="195"/>
      <c r="P13" s="193"/>
      <c r="Q13" s="112"/>
      <c r="R13" s="111"/>
      <c r="S13" s="111"/>
    </row>
    <row r="14" spans="1:19" x14ac:dyDescent="0.25">
      <c r="A14" s="125" t="s">
        <v>28</v>
      </c>
      <c r="B14" s="54" t="s">
        <v>85</v>
      </c>
      <c r="C14" s="55" t="s">
        <v>82</v>
      </c>
      <c r="D14" s="56"/>
      <c r="E14" s="210"/>
      <c r="F14" s="57"/>
      <c r="G14" s="58">
        <f>SUM(G12)</f>
        <v>0</v>
      </c>
      <c r="H14" s="59"/>
      <c r="I14" s="58">
        <f>SUM(I12)</f>
        <v>0</v>
      </c>
      <c r="J14" s="60"/>
      <c r="K14" s="149">
        <f>SUM(K12)</f>
        <v>0</v>
      </c>
      <c r="L14" s="173"/>
      <c r="M14" s="153"/>
      <c r="N14" s="161"/>
      <c r="O14" s="196"/>
      <c r="P14" s="194"/>
      <c r="Q14" s="112"/>
      <c r="R14" s="110"/>
      <c r="S14" s="110"/>
    </row>
    <row r="15" spans="1:19" x14ac:dyDescent="0.25">
      <c r="A15" s="122" t="s">
        <v>27</v>
      </c>
      <c r="B15" s="16">
        <v>1</v>
      </c>
      <c r="C15" s="15" t="s">
        <v>7</v>
      </c>
      <c r="D15" s="17"/>
      <c r="E15" s="211"/>
      <c r="F15" s="18"/>
      <c r="G15" s="48"/>
      <c r="H15" s="17"/>
      <c r="I15" s="48"/>
      <c r="J15" s="17"/>
      <c r="K15" s="145"/>
      <c r="L15" s="132"/>
      <c r="M15" s="150" t="s">
        <v>136</v>
      </c>
      <c r="N15" s="91"/>
      <c r="O15" s="192"/>
      <c r="P15" s="172"/>
      <c r="Q15" s="110"/>
      <c r="R15" s="110"/>
      <c r="S15" s="110"/>
    </row>
    <row r="16" spans="1:19" s="51" customFormat="1" ht="14.25" customHeight="1" x14ac:dyDescent="0.2">
      <c r="A16" s="65">
        <v>2</v>
      </c>
      <c r="B16" s="66">
        <v>113134</v>
      </c>
      <c r="C16" s="67" t="s">
        <v>47</v>
      </c>
      <c r="D16" s="68" t="s">
        <v>44</v>
      </c>
      <c r="E16" s="212">
        <v>12.3</v>
      </c>
      <c r="F16" s="116"/>
      <c r="G16" s="62">
        <f>E16*F16</f>
        <v>0</v>
      </c>
      <c r="H16" s="126"/>
      <c r="I16" s="62">
        <f>E16*H16</f>
        <v>0</v>
      </c>
      <c r="J16" s="126"/>
      <c r="K16" s="146">
        <f>E16*J16</f>
        <v>0</v>
      </c>
      <c r="L16" s="171"/>
      <c r="M16" s="150" t="s">
        <v>137</v>
      </c>
      <c r="N16" s="160" t="s">
        <v>96</v>
      </c>
      <c r="O16" s="192" t="s">
        <v>97</v>
      </c>
      <c r="P16" s="172" t="s">
        <v>119</v>
      </c>
      <c r="Q16" s="112"/>
      <c r="R16" s="114"/>
      <c r="S16" s="114"/>
    </row>
    <row r="17" spans="1:19" s="51" customFormat="1" ht="14.25" customHeight="1" x14ac:dyDescent="0.2">
      <c r="A17" s="65">
        <v>3</v>
      </c>
      <c r="B17" s="66">
        <v>113328</v>
      </c>
      <c r="C17" s="67" t="s">
        <v>92</v>
      </c>
      <c r="D17" s="68" t="s">
        <v>44</v>
      </c>
      <c r="E17" s="212">
        <v>20.399999999999999</v>
      </c>
      <c r="F17" s="116"/>
      <c r="G17" s="62">
        <f t="shared" ref="G17:G20" si="2">E17*F17</f>
        <v>0</v>
      </c>
      <c r="H17" s="126"/>
      <c r="I17" s="62">
        <f t="shared" ref="I17:I24" si="3">E17*H17</f>
        <v>0</v>
      </c>
      <c r="J17" s="126"/>
      <c r="K17" s="146">
        <f t="shared" ref="K17:K24" si="4">E17*J17</f>
        <v>0</v>
      </c>
      <c r="L17" s="171"/>
      <c r="M17" s="150" t="s">
        <v>137</v>
      </c>
      <c r="N17" s="160" t="s">
        <v>96</v>
      </c>
      <c r="O17" s="192" t="s">
        <v>97</v>
      </c>
      <c r="P17" s="172" t="s">
        <v>120</v>
      </c>
      <c r="Q17" s="112"/>
      <c r="R17" s="114"/>
      <c r="S17" s="114"/>
    </row>
    <row r="18" spans="1:19" s="51" customFormat="1" ht="14.25" customHeight="1" x14ac:dyDescent="0.2">
      <c r="A18" s="65">
        <v>4</v>
      </c>
      <c r="B18" s="69">
        <v>18110</v>
      </c>
      <c r="C18" s="70" t="s">
        <v>48</v>
      </c>
      <c r="D18" s="71" t="s">
        <v>45</v>
      </c>
      <c r="E18" s="212">
        <v>118</v>
      </c>
      <c r="F18" s="116"/>
      <c r="G18" s="62">
        <f t="shared" si="2"/>
        <v>0</v>
      </c>
      <c r="H18" s="126"/>
      <c r="I18" s="62">
        <f t="shared" si="3"/>
        <v>0</v>
      </c>
      <c r="J18" s="126"/>
      <c r="K18" s="146">
        <f t="shared" si="4"/>
        <v>0</v>
      </c>
      <c r="L18" s="171"/>
      <c r="M18" s="150" t="s">
        <v>137</v>
      </c>
      <c r="N18" s="160" t="s">
        <v>96</v>
      </c>
      <c r="O18" s="192" t="s">
        <v>100</v>
      </c>
      <c r="P18" s="172" t="s">
        <v>121</v>
      </c>
      <c r="Q18" s="112"/>
      <c r="R18" s="114"/>
      <c r="S18" s="114"/>
    </row>
    <row r="19" spans="1:19" s="51" customFormat="1" ht="14.25" customHeight="1" x14ac:dyDescent="0.2">
      <c r="A19" s="65">
        <v>5</v>
      </c>
      <c r="B19" s="69">
        <v>123838</v>
      </c>
      <c r="C19" s="70" t="s">
        <v>93</v>
      </c>
      <c r="D19" s="72" t="s">
        <v>44</v>
      </c>
      <c r="E19" s="212">
        <v>39</v>
      </c>
      <c r="F19" s="116"/>
      <c r="G19" s="62">
        <f t="shared" si="2"/>
        <v>0</v>
      </c>
      <c r="H19" s="126"/>
      <c r="I19" s="62">
        <f t="shared" si="3"/>
        <v>0</v>
      </c>
      <c r="J19" s="126"/>
      <c r="K19" s="146">
        <f t="shared" si="4"/>
        <v>0</v>
      </c>
      <c r="L19" s="171"/>
      <c r="M19" s="150" t="s">
        <v>137</v>
      </c>
      <c r="N19" s="160" t="s">
        <v>96</v>
      </c>
      <c r="O19" s="192" t="s">
        <v>98</v>
      </c>
      <c r="P19" s="172" t="s">
        <v>128</v>
      </c>
      <c r="Q19" s="112"/>
      <c r="R19" s="114"/>
      <c r="S19" s="114"/>
    </row>
    <row r="20" spans="1:19" s="51" customFormat="1" ht="14.25" customHeight="1" x14ac:dyDescent="0.2">
      <c r="A20" s="65">
        <v>6</v>
      </c>
      <c r="B20" s="69">
        <v>12383</v>
      </c>
      <c r="C20" s="70" t="s">
        <v>75</v>
      </c>
      <c r="D20" s="72" t="s">
        <v>44</v>
      </c>
      <c r="E20" s="212">
        <v>3</v>
      </c>
      <c r="F20" s="116"/>
      <c r="G20" s="62">
        <f t="shared" si="2"/>
        <v>0</v>
      </c>
      <c r="H20" s="126"/>
      <c r="I20" s="62">
        <f t="shared" si="3"/>
        <v>0</v>
      </c>
      <c r="J20" s="126"/>
      <c r="K20" s="146">
        <f t="shared" si="4"/>
        <v>0</v>
      </c>
      <c r="L20" s="171"/>
      <c r="M20" s="150" t="s">
        <v>137</v>
      </c>
      <c r="N20" s="160" t="s">
        <v>96</v>
      </c>
      <c r="O20" s="192" t="s">
        <v>98</v>
      </c>
      <c r="P20" s="172" t="s">
        <v>138</v>
      </c>
      <c r="Q20" s="112"/>
      <c r="R20" s="114"/>
      <c r="S20" s="114"/>
    </row>
    <row r="21" spans="1:19" s="51" customFormat="1" ht="14.25" customHeight="1" x14ac:dyDescent="0.2">
      <c r="A21" s="65">
        <v>7</v>
      </c>
      <c r="B21" s="66">
        <v>132418</v>
      </c>
      <c r="C21" s="67" t="s">
        <v>94</v>
      </c>
      <c r="D21" s="68" t="s">
        <v>44</v>
      </c>
      <c r="E21" s="213">
        <v>1.3</v>
      </c>
      <c r="F21" s="127"/>
      <c r="G21" s="119">
        <f>E21*F21</f>
        <v>0</v>
      </c>
      <c r="H21" s="128"/>
      <c r="I21" s="119">
        <f t="shared" si="3"/>
        <v>0</v>
      </c>
      <c r="J21" s="128"/>
      <c r="K21" s="146">
        <f t="shared" si="4"/>
        <v>0</v>
      </c>
      <c r="L21" s="171"/>
      <c r="M21" s="150" t="s">
        <v>137</v>
      </c>
      <c r="N21" s="160" t="s">
        <v>96</v>
      </c>
      <c r="O21" s="192" t="s">
        <v>98</v>
      </c>
      <c r="P21" s="172" t="s">
        <v>124</v>
      </c>
      <c r="Q21" s="112"/>
      <c r="R21" s="114"/>
      <c r="S21" s="114"/>
    </row>
    <row r="22" spans="1:19" s="103" customFormat="1" ht="22.5" x14ac:dyDescent="0.25">
      <c r="A22" s="65">
        <v>8</v>
      </c>
      <c r="B22" s="66">
        <v>171422</v>
      </c>
      <c r="C22" s="67" t="s">
        <v>69</v>
      </c>
      <c r="D22" s="72" t="s">
        <v>44</v>
      </c>
      <c r="E22" s="212">
        <v>12</v>
      </c>
      <c r="F22" s="129"/>
      <c r="G22" s="89">
        <f>E22*F22</f>
        <v>0</v>
      </c>
      <c r="H22" s="123"/>
      <c r="I22" s="89">
        <f t="shared" si="3"/>
        <v>0</v>
      </c>
      <c r="J22" s="123"/>
      <c r="K22" s="147">
        <f t="shared" si="4"/>
        <v>0</v>
      </c>
      <c r="L22" s="171"/>
      <c r="M22" s="150" t="s">
        <v>137</v>
      </c>
      <c r="N22" s="160" t="s">
        <v>96</v>
      </c>
      <c r="O22" s="192" t="s">
        <v>99</v>
      </c>
      <c r="P22" s="172" t="s">
        <v>125</v>
      </c>
      <c r="Q22" s="112"/>
      <c r="R22" s="115"/>
      <c r="S22" s="115"/>
    </row>
    <row r="23" spans="1:19" s="103" customFormat="1" ht="22.5" x14ac:dyDescent="0.25">
      <c r="A23" s="65">
        <v>9</v>
      </c>
      <c r="B23" s="104" t="s">
        <v>88</v>
      </c>
      <c r="C23" s="67" t="s">
        <v>89</v>
      </c>
      <c r="D23" s="72" t="s">
        <v>44</v>
      </c>
      <c r="E23" s="212">
        <v>36</v>
      </c>
      <c r="F23" s="129"/>
      <c r="G23" s="89">
        <f>E23*F23</f>
        <v>0</v>
      </c>
      <c r="H23" s="123"/>
      <c r="I23" s="89">
        <f t="shared" si="3"/>
        <v>0</v>
      </c>
      <c r="J23" s="123"/>
      <c r="K23" s="147">
        <f t="shared" si="4"/>
        <v>0</v>
      </c>
      <c r="L23" s="171"/>
      <c r="M23" s="150" t="s">
        <v>137</v>
      </c>
      <c r="N23" s="160" t="s">
        <v>96</v>
      </c>
      <c r="O23" s="197" t="s">
        <v>143</v>
      </c>
      <c r="P23" s="172" t="s">
        <v>126</v>
      </c>
      <c r="Q23" s="112"/>
      <c r="R23" s="115"/>
      <c r="S23" s="115"/>
    </row>
    <row r="24" spans="1:19" s="103" customFormat="1" ht="12.75" x14ac:dyDescent="0.25">
      <c r="A24" s="65">
        <v>10</v>
      </c>
      <c r="B24" s="104">
        <v>12283</v>
      </c>
      <c r="C24" s="67" t="s">
        <v>74</v>
      </c>
      <c r="D24" s="68" t="s">
        <v>44</v>
      </c>
      <c r="E24" s="212">
        <v>48</v>
      </c>
      <c r="F24" s="129"/>
      <c r="G24" s="89">
        <f>E24*F24</f>
        <v>0</v>
      </c>
      <c r="H24" s="123"/>
      <c r="I24" s="89">
        <f t="shared" si="3"/>
        <v>0</v>
      </c>
      <c r="J24" s="123"/>
      <c r="K24" s="147">
        <f t="shared" si="4"/>
        <v>0</v>
      </c>
      <c r="L24" s="171"/>
      <c r="M24" s="150" t="s">
        <v>137</v>
      </c>
      <c r="N24" s="160" t="s">
        <v>96</v>
      </c>
      <c r="O24" s="192" t="s">
        <v>98</v>
      </c>
      <c r="P24" s="172" t="s">
        <v>127</v>
      </c>
      <c r="Q24" s="112"/>
      <c r="R24" s="115"/>
      <c r="S24" s="115"/>
    </row>
    <row r="25" spans="1:19" x14ac:dyDescent="0.25">
      <c r="A25" s="130"/>
      <c r="B25" s="111"/>
      <c r="C25" s="52"/>
      <c r="D25" s="111"/>
      <c r="E25" s="214"/>
      <c r="F25" s="111"/>
      <c r="G25" s="63"/>
      <c r="H25" s="124"/>
      <c r="I25" s="63"/>
      <c r="J25" s="124"/>
      <c r="K25" s="148"/>
      <c r="L25" s="132"/>
      <c r="M25" s="150"/>
      <c r="N25" s="91"/>
      <c r="O25" s="192"/>
      <c r="P25" s="172"/>
      <c r="Q25" s="112"/>
      <c r="R25" s="110"/>
      <c r="S25" s="110"/>
    </row>
    <row r="26" spans="1:19" x14ac:dyDescent="0.25">
      <c r="A26" s="125" t="s">
        <v>28</v>
      </c>
      <c r="B26" s="54" t="s">
        <v>29</v>
      </c>
      <c r="C26" s="55" t="str">
        <f>C15</f>
        <v xml:space="preserve">Zemní práce </v>
      </c>
      <c r="D26" s="56"/>
      <c r="E26" s="210"/>
      <c r="F26" s="57"/>
      <c r="G26" s="58">
        <f>SUM(G16:G24)</f>
        <v>0</v>
      </c>
      <c r="H26" s="59"/>
      <c r="I26" s="58">
        <f>SUM(I16:I24)</f>
        <v>0</v>
      </c>
      <c r="J26" s="60"/>
      <c r="K26" s="149">
        <f>SUM(K16:K24)</f>
        <v>0</v>
      </c>
      <c r="L26" s="132"/>
      <c r="M26" s="150"/>
      <c r="N26" s="91"/>
      <c r="O26" s="154"/>
      <c r="P26" s="172"/>
      <c r="Q26" s="112"/>
      <c r="R26" s="110"/>
      <c r="S26" s="110"/>
    </row>
    <row r="27" spans="1:19" s="53" customFormat="1" ht="14.25" x14ac:dyDescent="0.2">
      <c r="A27" s="122" t="s">
        <v>27</v>
      </c>
      <c r="B27" s="16" t="s">
        <v>30</v>
      </c>
      <c r="C27" s="15" t="s">
        <v>31</v>
      </c>
      <c r="D27" s="17"/>
      <c r="E27" s="208"/>
      <c r="F27" s="18"/>
      <c r="G27" s="80"/>
      <c r="H27" s="17"/>
      <c r="I27" s="48"/>
      <c r="J27" s="17"/>
      <c r="K27" s="145"/>
      <c r="L27" s="169"/>
      <c r="M27" s="152" t="s">
        <v>136</v>
      </c>
      <c r="N27" s="159"/>
      <c r="O27" s="192"/>
      <c r="P27" s="175"/>
      <c r="Q27" s="112"/>
      <c r="R27" s="111"/>
      <c r="S27" s="111"/>
    </row>
    <row r="28" spans="1:19" s="53" customFormat="1" ht="13.5" customHeight="1" x14ac:dyDescent="0.2">
      <c r="A28" s="65">
        <v>11</v>
      </c>
      <c r="B28" s="74">
        <v>21152</v>
      </c>
      <c r="C28" s="75" t="s">
        <v>54</v>
      </c>
      <c r="D28" s="76" t="s">
        <v>44</v>
      </c>
      <c r="E28" s="209">
        <v>1.5</v>
      </c>
      <c r="F28" s="86"/>
      <c r="G28" s="62">
        <f t="shared" ref="G28:G30" si="5">E28*F28</f>
        <v>0</v>
      </c>
      <c r="H28" s="85"/>
      <c r="I28" s="62">
        <f t="shared" ref="I28:I29" si="6">E28*H28</f>
        <v>0</v>
      </c>
      <c r="J28" s="126"/>
      <c r="K28" s="146">
        <f t="shared" ref="K28:K29" si="7">E28*J28</f>
        <v>0</v>
      </c>
      <c r="L28" s="171"/>
      <c r="M28" s="150" t="s">
        <v>137</v>
      </c>
      <c r="N28" s="160" t="s">
        <v>96</v>
      </c>
      <c r="O28" s="192" t="s">
        <v>101</v>
      </c>
      <c r="P28" s="172" t="s">
        <v>116</v>
      </c>
      <c r="Q28" s="112"/>
      <c r="R28" s="111"/>
      <c r="S28" s="111"/>
    </row>
    <row r="29" spans="1:19" s="53" customFormat="1" ht="13.5" customHeight="1" x14ac:dyDescent="0.2">
      <c r="A29" s="65">
        <v>12</v>
      </c>
      <c r="B29" s="74">
        <v>21197</v>
      </c>
      <c r="C29" s="75" t="s">
        <v>53</v>
      </c>
      <c r="D29" s="76" t="s">
        <v>45</v>
      </c>
      <c r="E29" s="209">
        <v>9</v>
      </c>
      <c r="F29" s="86"/>
      <c r="G29" s="62">
        <f t="shared" si="5"/>
        <v>0</v>
      </c>
      <c r="H29" s="85"/>
      <c r="I29" s="62">
        <f t="shared" si="6"/>
        <v>0</v>
      </c>
      <c r="J29" s="126"/>
      <c r="K29" s="146">
        <f t="shared" si="7"/>
        <v>0</v>
      </c>
      <c r="L29" s="171"/>
      <c r="M29" s="150" t="s">
        <v>137</v>
      </c>
      <c r="N29" s="160" t="s">
        <v>96</v>
      </c>
      <c r="O29" s="192" t="s">
        <v>101</v>
      </c>
      <c r="P29" s="172" t="s">
        <v>117</v>
      </c>
      <c r="Q29" s="112"/>
      <c r="R29" s="111"/>
      <c r="S29" s="111"/>
    </row>
    <row r="30" spans="1:19" s="61" customFormat="1" ht="13.5" customHeight="1" x14ac:dyDescent="0.2">
      <c r="A30" s="65">
        <v>13</v>
      </c>
      <c r="B30" s="69">
        <v>272313</v>
      </c>
      <c r="C30" s="75" t="s">
        <v>55</v>
      </c>
      <c r="D30" s="76" t="s">
        <v>44</v>
      </c>
      <c r="E30" s="212">
        <v>1.9</v>
      </c>
      <c r="F30" s="116"/>
      <c r="G30" s="62">
        <f t="shared" si="5"/>
        <v>0</v>
      </c>
      <c r="H30" s="126"/>
      <c r="I30" s="62">
        <f>E30*H30</f>
        <v>0</v>
      </c>
      <c r="J30" s="126"/>
      <c r="K30" s="146">
        <f>E30*J30</f>
        <v>0</v>
      </c>
      <c r="L30" s="171"/>
      <c r="M30" s="150" t="s">
        <v>137</v>
      </c>
      <c r="N30" s="160" t="s">
        <v>96</v>
      </c>
      <c r="O30" s="192" t="s">
        <v>102</v>
      </c>
      <c r="P30" s="172" t="s">
        <v>115</v>
      </c>
      <c r="Q30" s="112"/>
      <c r="R30" s="116"/>
      <c r="S30" s="116"/>
    </row>
    <row r="31" spans="1:19" s="53" customFormat="1" ht="14.25" x14ac:dyDescent="0.2">
      <c r="A31" s="130"/>
      <c r="B31" s="111"/>
      <c r="C31" s="52"/>
      <c r="D31" s="111"/>
      <c r="E31" s="214"/>
      <c r="F31" s="111"/>
      <c r="G31" s="81"/>
      <c r="H31" s="124"/>
      <c r="I31" s="63"/>
      <c r="J31" s="124"/>
      <c r="K31" s="148"/>
      <c r="L31" s="171"/>
      <c r="M31" s="150"/>
      <c r="N31" s="160"/>
      <c r="O31" s="192"/>
      <c r="P31" s="172"/>
      <c r="Q31" s="112"/>
      <c r="R31" s="111"/>
      <c r="S31" s="111"/>
    </row>
    <row r="32" spans="1:19" s="53" customFormat="1" ht="14.25" x14ac:dyDescent="0.2">
      <c r="A32" s="125" t="s">
        <v>28</v>
      </c>
      <c r="B32" s="54" t="s">
        <v>32</v>
      </c>
      <c r="C32" s="55" t="str">
        <f>C27</f>
        <v>Základy</v>
      </c>
      <c r="D32" s="56"/>
      <c r="E32" s="210"/>
      <c r="F32" s="57"/>
      <c r="G32" s="58">
        <f>SUM(G28:G30)</f>
        <v>0</v>
      </c>
      <c r="H32" s="59"/>
      <c r="I32" s="58">
        <f>SUM(I28:I30)</f>
        <v>0</v>
      </c>
      <c r="J32" s="60"/>
      <c r="K32" s="149">
        <f>SUM(K28:K30)</f>
        <v>0</v>
      </c>
      <c r="L32" s="189"/>
      <c r="M32" s="153"/>
      <c r="N32" s="190"/>
      <c r="O32" s="154"/>
      <c r="P32" s="174"/>
      <c r="Q32" s="112"/>
      <c r="R32" s="111"/>
      <c r="S32" s="111"/>
    </row>
    <row r="33" spans="1:19" x14ac:dyDescent="0.25">
      <c r="A33" s="122" t="s">
        <v>27</v>
      </c>
      <c r="B33" s="16" t="s">
        <v>33</v>
      </c>
      <c r="C33" s="15" t="s">
        <v>35</v>
      </c>
      <c r="D33" s="17"/>
      <c r="E33" s="208"/>
      <c r="F33" s="18"/>
      <c r="G33" s="48"/>
      <c r="H33" s="17"/>
      <c r="I33" s="48"/>
      <c r="J33" s="17"/>
      <c r="K33" s="145"/>
      <c r="L33" s="132"/>
      <c r="M33" s="150" t="s">
        <v>136</v>
      </c>
      <c r="N33" s="91"/>
      <c r="O33" s="192"/>
      <c r="P33" s="172"/>
      <c r="Q33" s="112"/>
      <c r="R33" s="110"/>
      <c r="S33" s="110"/>
    </row>
    <row r="34" spans="1:19" ht="28.5" customHeight="1" x14ac:dyDescent="0.25">
      <c r="A34" s="65">
        <v>14</v>
      </c>
      <c r="B34" s="74" t="s">
        <v>56</v>
      </c>
      <c r="C34" s="75" t="s">
        <v>52</v>
      </c>
      <c r="D34" s="88" t="s">
        <v>44</v>
      </c>
      <c r="E34" s="209">
        <v>39</v>
      </c>
      <c r="F34" s="111"/>
      <c r="G34" s="89">
        <f t="shared" ref="G34:G40" si="8">E34*F34</f>
        <v>0</v>
      </c>
      <c r="H34" s="131"/>
      <c r="I34" s="89">
        <f t="shared" ref="I34:I40" si="9">E34*H34</f>
        <v>0</v>
      </c>
      <c r="J34" s="123"/>
      <c r="K34" s="147">
        <f t="shared" ref="K34:K40" si="10">E34*J34</f>
        <v>0</v>
      </c>
      <c r="L34" s="171"/>
      <c r="M34" s="150" t="s">
        <v>137</v>
      </c>
      <c r="N34" s="160" t="s">
        <v>0</v>
      </c>
      <c r="O34" s="192" t="s">
        <v>103</v>
      </c>
      <c r="P34" s="172" t="s">
        <v>128</v>
      </c>
      <c r="Q34" s="112"/>
      <c r="R34" s="110"/>
      <c r="S34" s="110"/>
    </row>
    <row r="35" spans="1:19" ht="27.75" customHeight="1" x14ac:dyDescent="0.25">
      <c r="A35" s="65">
        <v>15</v>
      </c>
      <c r="B35" s="74" t="s">
        <v>50</v>
      </c>
      <c r="C35" s="75" t="s">
        <v>49</v>
      </c>
      <c r="D35" s="88" t="s">
        <v>45</v>
      </c>
      <c r="E35" s="209">
        <v>146</v>
      </c>
      <c r="F35" s="111"/>
      <c r="G35" s="89">
        <f t="shared" si="8"/>
        <v>0</v>
      </c>
      <c r="H35" s="131"/>
      <c r="I35" s="89">
        <f t="shared" si="9"/>
        <v>0</v>
      </c>
      <c r="J35" s="123"/>
      <c r="K35" s="147">
        <f t="shared" si="10"/>
        <v>0</v>
      </c>
      <c r="L35" s="171"/>
      <c r="M35" s="150" t="s">
        <v>137</v>
      </c>
      <c r="N35" s="160" t="s">
        <v>0</v>
      </c>
      <c r="O35" s="192" t="s">
        <v>104</v>
      </c>
      <c r="P35" s="172" t="s">
        <v>129</v>
      </c>
      <c r="Q35" s="112"/>
      <c r="R35" s="110"/>
      <c r="S35" s="110"/>
    </row>
    <row r="36" spans="1:19" ht="15.75" customHeight="1" x14ac:dyDescent="0.25">
      <c r="A36" s="65">
        <v>16</v>
      </c>
      <c r="B36" s="87" t="s">
        <v>57</v>
      </c>
      <c r="C36" s="75" t="s">
        <v>59</v>
      </c>
      <c r="D36" s="88" t="s">
        <v>44</v>
      </c>
      <c r="E36" s="209">
        <v>6.3</v>
      </c>
      <c r="F36" s="111"/>
      <c r="G36" s="89">
        <f t="shared" si="8"/>
        <v>0</v>
      </c>
      <c r="H36" s="131"/>
      <c r="I36" s="89">
        <f t="shared" si="9"/>
        <v>0</v>
      </c>
      <c r="J36" s="123"/>
      <c r="K36" s="147">
        <f t="shared" si="10"/>
        <v>0</v>
      </c>
      <c r="L36" s="171"/>
      <c r="M36" s="150" t="s">
        <v>137</v>
      </c>
      <c r="N36" s="160" t="s">
        <v>96</v>
      </c>
      <c r="O36" s="192" t="s">
        <v>139</v>
      </c>
      <c r="P36" s="172" t="s">
        <v>145</v>
      </c>
      <c r="Q36" s="112"/>
      <c r="R36" s="110"/>
      <c r="S36" s="110"/>
    </row>
    <row r="37" spans="1:19" ht="15.75" customHeight="1" x14ac:dyDescent="0.25">
      <c r="A37" s="65">
        <v>17</v>
      </c>
      <c r="B37" s="87" t="s">
        <v>58</v>
      </c>
      <c r="C37" s="75" t="s">
        <v>60</v>
      </c>
      <c r="D37" s="88" t="s">
        <v>44</v>
      </c>
      <c r="E37" s="209">
        <v>4.0999999999999996</v>
      </c>
      <c r="F37" s="111"/>
      <c r="G37" s="89">
        <f t="shared" si="8"/>
        <v>0</v>
      </c>
      <c r="H37" s="131"/>
      <c r="I37" s="89">
        <f t="shared" si="9"/>
        <v>0</v>
      </c>
      <c r="J37" s="123"/>
      <c r="K37" s="147">
        <f t="shared" si="10"/>
        <v>0</v>
      </c>
      <c r="L37" s="171"/>
      <c r="M37" s="150" t="s">
        <v>137</v>
      </c>
      <c r="N37" s="160" t="s">
        <v>96</v>
      </c>
      <c r="O37" s="192" t="s">
        <v>139</v>
      </c>
      <c r="P37" s="172" t="s">
        <v>132</v>
      </c>
      <c r="Q37" s="112"/>
      <c r="R37" s="110"/>
      <c r="S37" s="110"/>
    </row>
    <row r="38" spans="1:19" ht="15.75" customHeight="1" x14ac:dyDescent="0.25">
      <c r="A38" s="65">
        <v>18</v>
      </c>
      <c r="B38" s="87" t="s">
        <v>76</v>
      </c>
      <c r="C38" s="75" t="s">
        <v>77</v>
      </c>
      <c r="D38" s="88" t="s">
        <v>44</v>
      </c>
      <c r="E38" s="212">
        <v>5.5</v>
      </c>
      <c r="F38" s="111"/>
      <c r="G38" s="89">
        <f t="shared" si="8"/>
        <v>0</v>
      </c>
      <c r="H38" s="131"/>
      <c r="I38" s="89">
        <f t="shared" si="9"/>
        <v>0</v>
      </c>
      <c r="J38" s="123"/>
      <c r="K38" s="147">
        <f t="shared" si="10"/>
        <v>0</v>
      </c>
      <c r="L38" s="171"/>
      <c r="M38" s="150" t="s">
        <v>137</v>
      </c>
      <c r="N38" s="160" t="s">
        <v>96</v>
      </c>
      <c r="O38" s="192" t="s">
        <v>105</v>
      </c>
      <c r="P38" s="172" t="s">
        <v>131</v>
      </c>
      <c r="Q38" s="112"/>
      <c r="R38" s="110"/>
      <c r="S38" s="110"/>
    </row>
    <row r="39" spans="1:19" ht="15.75" customHeight="1" x14ac:dyDescent="0.25">
      <c r="A39" s="65">
        <v>19</v>
      </c>
      <c r="B39" s="87" t="s">
        <v>78</v>
      </c>
      <c r="C39" s="75" t="s">
        <v>79</v>
      </c>
      <c r="D39" s="88" t="s">
        <v>44</v>
      </c>
      <c r="E39" s="212">
        <v>4.5</v>
      </c>
      <c r="F39" s="111"/>
      <c r="G39" s="89">
        <f t="shared" si="8"/>
        <v>0</v>
      </c>
      <c r="H39" s="131"/>
      <c r="I39" s="89">
        <f t="shared" si="9"/>
        <v>0</v>
      </c>
      <c r="J39" s="123"/>
      <c r="K39" s="147">
        <f t="shared" si="10"/>
        <v>0</v>
      </c>
      <c r="L39" s="171"/>
      <c r="M39" s="150" t="s">
        <v>137</v>
      </c>
      <c r="N39" s="160" t="s">
        <v>96</v>
      </c>
      <c r="O39" s="192" t="s">
        <v>105</v>
      </c>
      <c r="P39" s="172" t="s">
        <v>130</v>
      </c>
      <c r="Q39" s="112"/>
      <c r="R39" s="110"/>
      <c r="S39" s="110"/>
    </row>
    <row r="40" spans="1:19" ht="15.75" customHeight="1" x14ac:dyDescent="0.25">
      <c r="A40" s="65">
        <v>20</v>
      </c>
      <c r="B40" s="83">
        <v>58920</v>
      </c>
      <c r="C40" s="78" t="s">
        <v>51</v>
      </c>
      <c r="D40" s="84" t="s">
        <v>43</v>
      </c>
      <c r="E40" s="212">
        <v>23</v>
      </c>
      <c r="F40" s="111"/>
      <c r="G40" s="89">
        <f t="shared" si="8"/>
        <v>0</v>
      </c>
      <c r="H40" s="131"/>
      <c r="I40" s="89">
        <f t="shared" si="9"/>
        <v>0</v>
      </c>
      <c r="J40" s="123"/>
      <c r="K40" s="147">
        <f t="shared" si="10"/>
        <v>0</v>
      </c>
      <c r="L40" s="171"/>
      <c r="M40" s="150" t="s">
        <v>137</v>
      </c>
      <c r="N40" s="160" t="s">
        <v>96</v>
      </c>
      <c r="O40" s="192" t="s">
        <v>140</v>
      </c>
      <c r="P40" s="172" t="s">
        <v>118</v>
      </c>
      <c r="Q40" s="112"/>
      <c r="R40" s="110"/>
      <c r="S40" s="110"/>
    </row>
    <row r="41" spans="1:19" x14ac:dyDescent="0.25">
      <c r="A41" s="130"/>
      <c r="B41" s="111"/>
      <c r="C41" s="52"/>
      <c r="D41" s="111"/>
      <c r="E41" s="214"/>
      <c r="F41" s="111"/>
      <c r="G41" s="63"/>
      <c r="H41" s="124"/>
      <c r="I41" s="63"/>
      <c r="J41" s="124"/>
      <c r="K41" s="146"/>
      <c r="L41" s="132"/>
      <c r="M41" s="150"/>
      <c r="N41" s="91"/>
      <c r="O41" s="192"/>
      <c r="P41" s="172"/>
      <c r="Q41" s="112"/>
      <c r="R41" s="110"/>
      <c r="S41" s="110"/>
    </row>
    <row r="42" spans="1:19" x14ac:dyDescent="0.25">
      <c r="A42" s="125" t="s">
        <v>28</v>
      </c>
      <c r="B42" s="54" t="s">
        <v>34</v>
      </c>
      <c r="C42" s="55" t="str">
        <f>C33</f>
        <v>Komunikace</v>
      </c>
      <c r="D42" s="56"/>
      <c r="E42" s="210"/>
      <c r="F42" s="57"/>
      <c r="G42" s="58">
        <f>SUM(G34:G40)</f>
        <v>0</v>
      </c>
      <c r="H42" s="59"/>
      <c r="I42" s="58">
        <f>SUM(I34:I40)</f>
        <v>0</v>
      </c>
      <c r="J42" s="60"/>
      <c r="K42" s="149">
        <f>SUM(K34:K40)</f>
        <v>0</v>
      </c>
      <c r="L42" s="132"/>
      <c r="M42" s="150"/>
      <c r="N42" s="91"/>
      <c r="O42" s="154"/>
      <c r="P42" s="172"/>
      <c r="Q42" s="112"/>
      <c r="R42" s="110"/>
      <c r="S42" s="110"/>
    </row>
    <row r="43" spans="1:19" x14ac:dyDescent="0.25">
      <c r="A43" s="122" t="s">
        <v>27</v>
      </c>
      <c r="B43" s="16" t="s">
        <v>61</v>
      </c>
      <c r="C43" s="15" t="s">
        <v>62</v>
      </c>
      <c r="D43" s="17"/>
      <c r="E43" s="211"/>
      <c r="F43" s="18"/>
      <c r="G43" s="80"/>
      <c r="H43" s="17"/>
      <c r="I43" s="48"/>
      <c r="J43" s="17"/>
      <c r="K43" s="145"/>
      <c r="L43" s="176"/>
      <c r="M43" s="152" t="s">
        <v>136</v>
      </c>
      <c r="N43" s="162"/>
      <c r="O43" s="192"/>
      <c r="P43" s="175"/>
      <c r="Q43" s="112"/>
      <c r="R43" s="110"/>
      <c r="S43" s="110"/>
    </row>
    <row r="44" spans="1:19" ht="28.5" customHeight="1" x14ac:dyDescent="0.25">
      <c r="A44" s="65">
        <v>21</v>
      </c>
      <c r="B44" s="87" t="s">
        <v>64</v>
      </c>
      <c r="C44" s="99" t="s">
        <v>65</v>
      </c>
      <c r="D44" s="88" t="s">
        <v>43</v>
      </c>
      <c r="E44" s="209">
        <v>6.5</v>
      </c>
      <c r="F44" s="111"/>
      <c r="G44" s="89">
        <f t="shared" ref="G44:G50" si="11">E44*F44</f>
        <v>0</v>
      </c>
      <c r="H44" s="123"/>
      <c r="I44" s="89">
        <f t="shared" ref="I44:I50" si="12">E44*H44</f>
        <v>0</v>
      </c>
      <c r="J44" s="123"/>
      <c r="K44" s="147">
        <f t="shared" ref="K44:K50" si="13">E44*J44</f>
        <v>0</v>
      </c>
      <c r="L44" s="171"/>
      <c r="M44" s="150" t="s">
        <v>137</v>
      </c>
      <c r="N44" s="160" t="s">
        <v>96</v>
      </c>
      <c r="O44" s="197" t="s">
        <v>143</v>
      </c>
      <c r="P44" s="172" t="s">
        <v>113</v>
      </c>
      <c r="Q44" s="112"/>
      <c r="R44" s="110"/>
      <c r="S44" s="110"/>
    </row>
    <row r="45" spans="1:19" ht="28.5" customHeight="1" x14ac:dyDescent="0.25">
      <c r="A45" s="65">
        <v>22</v>
      </c>
      <c r="B45" s="87" t="s">
        <v>91</v>
      </c>
      <c r="C45" s="99" t="s">
        <v>90</v>
      </c>
      <c r="D45" s="118" t="s">
        <v>43</v>
      </c>
      <c r="E45" s="209">
        <v>13</v>
      </c>
      <c r="F45" s="111"/>
      <c r="G45" s="89">
        <f t="shared" si="11"/>
        <v>0</v>
      </c>
      <c r="H45" s="123"/>
      <c r="I45" s="89">
        <f t="shared" si="12"/>
        <v>0</v>
      </c>
      <c r="J45" s="123"/>
      <c r="K45" s="147">
        <f t="shared" si="13"/>
        <v>0</v>
      </c>
      <c r="L45" s="171"/>
      <c r="M45" s="150" t="s">
        <v>137</v>
      </c>
      <c r="N45" s="160" t="s">
        <v>96</v>
      </c>
      <c r="O45" s="192" t="s">
        <v>106</v>
      </c>
      <c r="P45" s="172" t="s">
        <v>110</v>
      </c>
      <c r="Q45" s="112"/>
      <c r="R45" s="110"/>
      <c r="S45" s="110"/>
    </row>
    <row r="46" spans="1:19" ht="24.75" customHeight="1" x14ac:dyDescent="0.25">
      <c r="A46" s="65">
        <v>23</v>
      </c>
      <c r="B46" s="87">
        <v>921940</v>
      </c>
      <c r="C46" s="99" t="s">
        <v>68</v>
      </c>
      <c r="D46" s="88" t="s">
        <v>45</v>
      </c>
      <c r="E46" s="209">
        <v>39</v>
      </c>
      <c r="F46" s="111"/>
      <c r="G46" s="89">
        <f t="shared" si="11"/>
        <v>0</v>
      </c>
      <c r="H46" s="123"/>
      <c r="I46" s="89">
        <f t="shared" si="12"/>
        <v>0</v>
      </c>
      <c r="J46" s="123"/>
      <c r="K46" s="147">
        <f t="shared" si="13"/>
        <v>0</v>
      </c>
      <c r="L46" s="171"/>
      <c r="M46" s="150" t="s">
        <v>137</v>
      </c>
      <c r="N46" s="160" t="s">
        <v>96</v>
      </c>
      <c r="O46" s="192" t="s">
        <v>106</v>
      </c>
      <c r="P46" s="172" t="s">
        <v>111</v>
      </c>
      <c r="Q46" s="112"/>
      <c r="R46" s="110"/>
      <c r="S46" s="110"/>
    </row>
    <row r="47" spans="1:19" ht="24.75" customHeight="1" x14ac:dyDescent="0.25">
      <c r="A47" s="65">
        <v>24</v>
      </c>
      <c r="B47" s="74">
        <v>965311</v>
      </c>
      <c r="C47" s="99" t="s">
        <v>87</v>
      </c>
      <c r="D47" s="88" t="s">
        <v>45</v>
      </c>
      <c r="E47" s="215">
        <v>52</v>
      </c>
      <c r="F47" s="111"/>
      <c r="G47" s="89">
        <f t="shared" si="11"/>
        <v>0</v>
      </c>
      <c r="H47" s="123"/>
      <c r="I47" s="89">
        <f t="shared" si="12"/>
        <v>0</v>
      </c>
      <c r="J47" s="123"/>
      <c r="K47" s="147">
        <f t="shared" si="13"/>
        <v>0</v>
      </c>
      <c r="L47" s="171"/>
      <c r="M47" s="150" t="s">
        <v>137</v>
      </c>
      <c r="N47" s="160" t="s">
        <v>96</v>
      </c>
      <c r="O47" s="192" t="s">
        <v>141</v>
      </c>
      <c r="P47" s="172" t="s">
        <v>112</v>
      </c>
      <c r="Q47" s="112"/>
      <c r="R47" s="110"/>
      <c r="S47" s="110"/>
    </row>
    <row r="48" spans="1:19" ht="17.25" customHeight="1" x14ac:dyDescent="0.25">
      <c r="A48" s="65">
        <v>25</v>
      </c>
      <c r="B48" s="87">
        <v>921410</v>
      </c>
      <c r="C48" s="99" t="s">
        <v>66</v>
      </c>
      <c r="D48" s="88" t="s">
        <v>43</v>
      </c>
      <c r="E48" s="209">
        <v>8.8000000000000007</v>
      </c>
      <c r="F48" s="111"/>
      <c r="G48" s="89">
        <f t="shared" si="11"/>
        <v>0</v>
      </c>
      <c r="H48" s="123"/>
      <c r="I48" s="89">
        <f t="shared" si="12"/>
        <v>0</v>
      </c>
      <c r="J48" s="123"/>
      <c r="K48" s="147">
        <f t="shared" si="13"/>
        <v>0</v>
      </c>
      <c r="L48" s="171"/>
      <c r="M48" s="150" t="s">
        <v>137</v>
      </c>
      <c r="N48" s="160" t="s">
        <v>96</v>
      </c>
      <c r="O48" s="192" t="s">
        <v>106</v>
      </c>
      <c r="P48" s="172" t="s">
        <v>113</v>
      </c>
      <c r="Q48" s="112"/>
      <c r="R48" s="110"/>
      <c r="S48" s="110"/>
    </row>
    <row r="49" spans="1:19" ht="25.5" customHeight="1" x14ac:dyDescent="0.25">
      <c r="A49" s="65">
        <v>26</v>
      </c>
      <c r="B49" s="87">
        <v>935111</v>
      </c>
      <c r="C49" s="99" t="s">
        <v>67</v>
      </c>
      <c r="D49" s="88" t="s">
        <v>43</v>
      </c>
      <c r="E49" s="209">
        <v>16</v>
      </c>
      <c r="F49" s="111"/>
      <c r="G49" s="89">
        <f t="shared" si="11"/>
        <v>0</v>
      </c>
      <c r="H49" s="123"/>
      <c r="I49" s="89">
        <f t="shared" si="12"/>
        <v>0</v>
      </c>
      <c r="J49" s="123"/>
      <c r="K49" s="147">
        <f t="shared" si="13"/>
        <v>0</v>
      </c>
      <c r="L49" s="171"/>
      <c r="M49" s="150" t="s">
        <v>137</v>
      </c>
      <c r="N49" s="160" t="s">
        <v>96</v>
      </c>
      <c r="O49" s="192" t="s">
        <v>107</v>
      </c>
      <c r="P49" s="172" t="s">
        <v>113</v>
      </c>
      <c r="Q49" s="112"/>
      <c r="R49" s="110"/>
      <c r="S49" s="110"/>
    </row>
    <row r="50" spans="1:19" s="102" customFormat="1" x14ac:dyDescent="0.25">
      <c r="A50" s="65">
        <v>27</v>
      </c>
      <c r="B50" s="107">
        <v>915111</v>
      </c>
      <c r="C50" s="108" t="s">
        <v>80</v>
      </c>
      <c r="D50" s="109" t="s">
        <v>45</v>
      </c>
      <c r="E50" s="209">
        <v>3</v>
      </c>
      <c r="F50" s="117"/>
      <c r="G50" s="89">
        <f t="shared" si="11"/>
        <v>0</v>
      </c>
      <c r="H50" s="117"/>
      <c r="I50" s="89">
        <f t="shared" si="12"/>
        <v>0</v>
      </c>
      <c r="J50" s="123"/>
      <c r="K50" s="147">
        <f t="shared" si="13"/>
        <v>0</v>
      </c>
      <c r="L50" s="171"/>
      <c r="M50" s="150" t="s">
        <v>137</v>
      </c>
      <c r="N50" s="160" t="s">
        <v>96</v>
      </c>
      <c r="O50" s="192" t="s">
        <v>142</v>
      </c>
      <c r="P50" s="172" t="s">
        <v>114</v>
      </c>
      <c r="Q50" s="112"/>
      <c r="R50" s="117"/>
      <c r="S50" s="117"/>
    </row>
    <row r="51" spans="1:19" x14ac:dyDescent="0.25">
      <c r="A51" s="132"/>
      <c r="B51" s="77"/>
      <c r="C51" s="105"/>
      <c r="D51" s="79"/>
      <c r="E51" s="216"/>
      <c r="F51" s="110"/>
      <c r="G51" s="73"/>
      <c r="H51" s="110"/>
      <c r="I51" s="73"/>
      <c r="J51" s="110"/>
      <c r="K51" s="156"/>
      <c r="L51" s="132"/>
      <c r="M51" s="150"/>
      <c r="N51" s="91"/>
      <c r="O51" s="192"/>
      <c r="P51" s="172"/>
      <c r="Q51" s="112"/>
      <c r="R51" s="110"/>
      <c r="S51" s="110"/>
    </row>
    <row r="52" spans="1:19" x14ac:dyDescent="0.25">
      <c r="A52" s="133" t="s">
        <v>28</v>
      </c>
      <c r="B52" s="92" t="s">
        <v>63</v>
      </c>
      <c r="C52" s="93" t="str">
        <f>C43</f>
        <v>Ostatní konstrukce a práce, bourání</v>
      </c>
      <c r="D52" s="94"/>
      <c r="E52" s="217"/>
      <c r="F52" s="95"/>
      <c r="G52" s="96">
        <f>SUM(G44:G50)</f>
        <v>0</v>
      </c>
      <c r="H52" s="97"/>
      <c r="I52" s="96">
        <f>SUM(I44:I50)</f>
        <v>0</v>
      </c>
      <c r="J52" s="98"/>
      <c r="K52" s="157">
        <f>SUM(K44:K50)</f>
        <v>0</v>
      </c>
      <c r="L52" s="173"/>
      <c r="M52" s="153"/>
      <c r="N52" s="161"/>
      <c r="O52" s="154"/>
      <c r="P52" s="174"/>
      <c r="Q52" s="112"/>
      <c r="R52" s="110"/>
      <c r="S52" s="110"/>
    </row>
    <row r="53" spans="1:19" x14ac:dyDescent="0.25">
      <c r="A53" s="122" t="s">
        <v>27</v>
      </c>
      <c r="B53" s="16" t="s">
        <v>37</v>
      </c>
      <c r="C53" s="15" t="s">
        <v>36</v>
      </c>
      <c r="D53" s="17"/>
      <c r="E53" s="208"/>
      <c r="F53" s="18"/>
      <c r="G53" s="48"/>
      <c r="H53" s="17"/>
      <c r="I53" s="48"/>
      <c r="J53" s="17"/>
      <c r="K53" s="145"/>
      <c r="L53" s="132"/>
      <c r="M53" s="150" t="s">
        <v>136</v>
      </c>
      <c r="N53" s="91"/>
      <c r="O53" s="192"/>
      <c r="P53" s="172"/>
      <c r="Q53" s="112"/>
      <c r="R53" s="110"/>
      <c r="S53" s="110"/>
    </row>
    <row r="54" spans="1:19" s="102" customFormat="1" ht="22.5" x14ac:dyDescent="0.25">
      <c r="A54" s="65">
        <v>28</v>
      </c>
      <c r="B54" s="87" t="s">
        <v>71</v>
      </c>
      <c r="C54" s="99" t="s">
        <v>72</v>
      </c>
      <c r="D54" s="100" t="s">
        <v>46</v>
      </c>
      <c r="E54" s="209">
        <v>22.1</v>
      </c>
      <c r="F54" s="113"/>
      <c r="G54" s="89">
        <f t="shared" ref="G54:G55" si="14">E54*F54</f>
        <v>0</v>
      </c>
      <c r="H54" s="131"/>
      <c r="I54" s="89">
        <f t="shared" ref="I54:I55" si="15">E54*H54</f>
        <v>0</v>
      </c>
      <c r="J54" s="123"/>
      <c r="K54" s="147">
        <f t="shared" ref="K54:K55" si="16">E54*J54</f>
        <v>0</v>
      </c>
      <c r="L54" s="171"/>
      <c r="M54" s="150" t="s">
        <v>137</v>
      </c>
      <c r="N54" s="160" t="s">
        <v>96</v>
      </c>
      <c r="O54" s="192" t="s">
        <v>108</v>
      </c>
      <c r="P54" s="172" t="s">
        <v>123</v>
      </c>
      <c r="Q54" s="112"/>
      <c r="R54" s="117"/>
      <c r="S54" s="117"/>
    </row>
    <row r="55" spans="1:19" s="102" customFormat="1" ht="22.5" x14ac:dyDescent="0.25">
      <c r="A55" s="65">
        <v>29</v>
      </c>
      <c r="B55" s="87" t="s">
        <v>70</v>
      </c>
      <c r="C55" s="99" t="s">
        <v>73</v>
      </c>
      <c r="D55" s="100" t="s">
        <v>46</v>
      </c>
      <c r="E55" s="209">
        <v>105.6</v>
      </c>
      <c r="F55" s="113"/>
      <c r="G55" s="89">
        <f t="shared" si="14"/>
        <v>0</v>
      </c>
      <c r="H55" s="131"/>
      <c r="I55" s="89">
        <f t="shared" si="15"/>
        <v>0</v>
      </c>
      <c r="J55" s="123"/>
      <c r="K55" s="147">
        <f t="shared" si="16"/>
        <v>0</v>
      </c>
      <c r="L55" s="171"/>
      <c r="M55" s="150" t="s">
        <v>137</v>
      </c>
      <c r="N55" s="160" t="s">
        <v>96</v>
      </c>
      <c r="O55" s="192" t="s">
        <v>108</v>
      </c>
      <c r="P55" s="172" t="s">
        <v>122</v>
      </c>
      <c r="Q55" s="112"/>
      <c r="R55" s="117"/>
      <c r="S55" s="117"/>
    </row>
    <row r="56" spans="1:19" x14ac:dyDescent="0.25">
      <c r="A56" s="130"/>
      <c r="B56" s="77"/>
      <c r="C56" s="78"/>
      <c r="D56" s="79"/>
      <c r="E56" s="218"/>
      <c r="F56" s="111"/>
      <c r="G56" s="63"/>
      <c r="H56" s="124"/>
      <c r="I56" s="63"/>
      <c r="J56" s="124"/>
      <c r="K56" s="148"/>
      <c r="L56" s="132"/>
      <c r="M56" s="150"/>
      <c r="N56" s="91"/>
      <c r="O56" s="151"/>
      <c r="P56" s="172"/>
      <c r="Q56" s="110"/>
      <c r="R56" s="110"/>
      <c r="S56" s="110"/>
    </row>
    <row r="57" spans="1:19" ht="15.75" thickBot="1" x14ac:dyDescent="0.3">
      <c r="A57" s="134" t="s">
        <v>28</v>
      </c>
      <c r="B57" s="135" t="s">
        <v>38</v>
      </c>
      <c r="C57" s="136" t="str">
        <f>C53</f>
        <v>Poplatky za skládky</v>
      </c>
      <c r="D57" s="137"/>
      <c r="E57" s="219"/>
      <c r="F57" s="138"/>
      <c r="G57" s="139">
        <f>SUM(G54:G55)</f>
        <v>0</v>
      </c>
      <c r="H57" s="140"/>
      <c r="I57" s="139">
        <f>SUM(I54:I55)</f>
        <v>0</v>
      </c>
      <c r="J57" s="141"/>
      <c r="K57" s="158">
        <f>SUM(K54:K55)</f>
        <v>0</v>
      </c>
      <c r="L57" s="177"/>
      <c r="M57" s="178"/>
      <c r="N57" s="142"/>
      <c r="O57" s="179"/>
      <c r="P57" s="180"/>
      <c r="Q57" s="110"/>
      <c r="R57" s="110"/>
      <c r="S57" s="110"/>
    </row>
    <row r="58" spans="1:19" x14ac:dyDescent="0.25">
      <c r="G58" s="64"/>
      <c r="H58" s="64"/>
      <c r="I58" s="64"/>
      <c r="J58" s="64"/>
      <c r="K58" s="64"/>
      <c r="M58" s="143"/>
      <c r="N58" s="144"/>
      <c r="O58" s="144"/>
      <c r="P58" s="143"/>
      <c r="Q58" s="110"/>
      <c r="R58" s="110"/>
      <c r="S58" s="110"/>
    </row>
    <row r="59" spans="1:19" x14ac:dyDescent="0.25">
      <c r="G59" s="64"/>
      <c r="H59" s="64"/>
      <c r="I59" s="64"/>
      <c r="J59" s="64"/>
      <c r="K59" s="64"/>
      <c r="M59" s="143"/>
      <c r="N59" s="144"/>
      <c r="O59" s="144"/>
      <c r="P59" s="143"/>
      <c r="Q59" s="110"/>
      <c r="R59" s="110"/>
      <c r="S59" s="110"/>
    </row>
    <row r="60" spans="1:19" x14ac:dyDescent="0.25">
      <c r="C60" s="90"/>
      <c r="G60" s="64"/>
      <c r="H60" s="64"/>
      <c r="I60" s="64"/>
      <c r="J60" s="64"/>
      <c r="K60" s="64"/>
      <c r="M60" s="143"/>
      <c r="N60" s="144"/>
      <c r="O60" s="110"/>
      <c r="P60" s="110"/>
      <c r="Q60" s="110"/>
      <c r="R60" s="110"/>
      <c r="S60" s="110"/>
    </row>
    <row r="61" spans="1:19" x14ac:dyDescent="0.25">
      <c r="C61" s="90"/>
      <c r="G61" s="64"/>
      <c r="H61" s="64"/>
      <c r="I61" s="64"/>
      <c r="J61" s="64"/>
      <c r="K61" s="64"/>
      <c r="M61" s="143"/>
      <c r="N61" s="144"/>
      <c r="O61" s="110"/>
      <c r="P61" s="110"/>
      <c r="Q61" s="110"/>
      <c r="R61" s="110"/>
      <c r="S61" s="110"/>
    </row>
    <row r="62" spans="1:19" x14ac:dyDescent="0.25">
      <c r="C62" s="90"/>
      <c r="G62" s="64"/>
      <c r="H62" s="64"/>
      <c r="I62" s="64"/>
      <c r="J62" s="64"/>
      <c r="K62" s="64"/>
      <c r="M62" s="143"/>
      <c r="N62" s="144"/>
    </row>
    <row r="63" spans="1:19" x14ac:dyDescent="0.25">
      <c r="C63" s="90"/>
      <c r="G63" s="64"/>
      <c r="H63" s="64"/>
      <c r="I63" s="64"/>
      <c r="J63" s="64"/>
      <c r="K63" s="64"/>
      <c r="M63" s="143"/>
      <c r="N63" s="144"/>
    </row>
    <row r="64" spans="1:19" x14ac:dyDescent="0.25">
      <c r="G64" s="64"/>
      <c r="H64" s="64"/>
      <c r="I64" s="64"/>
      <c r="J64" s="64"/>
      <c r="K64" s="64"/>
      <c r="M64" s="143"/>
      <c r="N64" s="144"/>
    </row>
    <row r="65" spans="3:14" x14ac:dyDescent="0.25">
      <c r="G65" s="64"/>
      <c r="H65" s="64"/>
      <c r="I65" s="64"/>
      <c r="J65" s="64"/>
      <c r="K65" s="64"/>
      <c r="M65" s="143"/>
      <c r="N65" s="144"/>
    </row>
    <row r="66" spans="3:14" x14ac:dyDescent="0.25">
      <c r="C66" s="90"/>
      <c r="G66" s="64"/>
      <c r="H66" s="64"/>
      <c r="I66" s="64"/>
      <c r="J66" s="64"/>
      <c r="K66" s="64"/>
      <c r="M66" s="143"/>
      <c r="N66" s="144"/>
    </row>
    <row r="67" spans="3:14" x14ac:dyDescent="0.25">
      <c r="G67" s="64"/>
      <c r="H67" s="64"/>
      <c r="I67" s="64"/>
      <c r="J67" s="64"/>
      <c r="K67" s="64"/>
      <c r="M67" s="143"/>
      <c r="N67" s="144"/>
    </row>
    <row r="68" spans="3:14" x14ac:dyDescent="0.25">
      <c r="G68" s="64"/>
      <c r="H68" s="64"/>
      <c r="I68" s="64"/>
      <c r="J68" s="64"/>
      <c r="K68" s="64"/>
      <c r="M68" s="143"/>
      <c r="N68" s="144"/>
    </row>
    <row r="69" spans="3:14" x14ac:dyDescent="0.25">
      <c r="G69" s="64"/>
      <c r="H69" s="64"/>
      <c r="I69" s="64"/>
      <c r="J69" s="64"/>
      <c r="K69" s="64"/>
      <c r="M69" s="143"/>
      <c r="N69" s="144"/>
    </row>
    <row r="70" spans="3:14" x14ac:dyDescent="0.25">
      <c r="G70" s="64"/>
      <c r="H70" s="64"/>
      <c r="I70" s="64"/>
      <c r="J70" s="64"/>
      <c r="K70" s="64"/>
      <c r="M70" s="143"/>
      <c r="N70" s="144"/>
    </row>
    <row r="71" spans="3:14" x14ac:dyDescent="0.25">
      <c r="G71" s="64"/>
      <c r="H71" s="64"/>
      <c r="I71" s="64"/>
      <c r="J71" s="64"/>
      <c r="K71" s="64"/>
      <c r="M71" s="143"/>
      <c r="N71" s="144"/>
    </row>
    <row r="72" spans="3:14" x14ac:dyDescent="0.25">
      <c r="G72" s="64"/>
      <c r="H72" s="64"/>
      <c r="I72" s="64"/>
      <c r="J72" s="64"/>
      <c r="K72" s="64"/>
      <c r="M72" s="143"/>
      <c r="N72" s="143"/>
    </row>
    <row r="73" spans="3:14" x14ac:dyDescent="0.25">
      <c r="G73" s="64"/>
      <c r="H73" s="64"/>
      <c r="I73" s="64"/>
      <c r="J73" s="64"/>
      <c r="K73" s="64"/>
      <c r="M73" s="143"/>
      <c r="N73" s="143"/>
    </row>
    <row r="74" spans="3:14" x14ac:dyDescent="0.25">
      <c r="G74" s="64"/>
      <c r="H74" s="64"/>
      <c r="I74" s="64"/>
      <c r="J74" s="64"/>
      <c r="K74" s="64"/>
      <c r="M74" s="143"/>
      <c r="N74" s="143"/>
    </row>
    <row r="75" spans="3:14" x14ac:dyDescent="0.25">
      <c r="G75" s="64"/>
      <c r="H75" s="64"/>
      <c r="I75" s="64"/>
      <c r="J75" s="64"/>
      <c r="K75" s="64"/>
      <c r="M75" s="143"/>
      <c r="N75" s="143"/>
    </row>
    <row r="76" spans="3:14" x14ac:dyDescent="0.25">
      <c r="C76" s="82"/>
      <c r="G76" s="64"/>
      <c r="H76" s="64"/>
      <c r="I76" s="64"/>
      <c r="J76" s="64"/>
      <c r="K76" s="64"/>
      <c r="M76" s="143"/>
      <c r="N76" s="143"/>
    </row>
    <row r="77" spans="3:14" x14ac:dyDescent="0.25">
      <c r="G77" s="64"/>
      <c r="H77" s="64"/>
      <c r="I77" s="64"/>
      <c r="J77" s="64"/>
      <c r="K77" s="64"/>
      <c r="M77" s="143"/>
      <c r="N77" s="143"/>
    </row>
    <row r="78" spans="3:14" x14ac:dyDescent="0.25">
      <c r="C78" s="90"/>
      <c r="G78" s="64"/>
      <c r="H78" s="64"/>
      <c r="I78" s="64"/>
      <c r="J78" s="64"/>
      <c r="K78" s="64"/>
      <c r="M78" s="143"/>
      <c r="N78" s="143"/>
    </row>
    <row r="79" spans="3:14" x14ac:dyDescent="0.25">
      <c r="G79" s="64"/>
      <c r="H79" s="64"/>
      <c r="I79" s="64"/>
      <c r="J79" s="64"/>
      <c r="K79" s="64"/>
      <c r="M79" s="143"/>
      <c r="N79" s="143"/>
    </row>
    <row r="80" spans="3:14" x14ac:dyDescent="0.25">
      <c r="G80" s="64"/>
      <c r="H80" s="64"/>
      <c r="I80" s="64"/>
      <c r="J80" s="64"/>
      <c r="K80" s="64"/>
      <c r="M80" s="143"/>
      <c r="N80" s="143"/>
    </row>
    <row r="81" spans="7:14" x14ac:dyDescent="0.25">
      <c r="G81" s="64"/>
      <c r="H81" s="64"/>
      <c r="I81" s="64"/>
      <c r="J81" s="64"/>
      <c r="K81" s="64"/>
      <c r="M81" s="143"/>
      <c r="N81" s="143"/>
    </row>
    <row r="82" spans="7:14" x14ac:dyDescent="0.25">
      <c r="G82" s="64"/>
      <c r="H82" s="64"/>
      <c r="I82" s="64"/>
      <c r="J82" s="64"/>
      <c r="K82" s="64"/>
      <c r="M82" s="143"/>
      <c r="N82" s="143"/>
    </row>
    <row r="83" spans="7:14" x14ac:dyDescent="0.25">
      <c r="G83" s="64"/>
      <c r="H83" s="64"/>
      <c r="I83" s="64"/>
      <c r="J83" s="64"/>
      <c r="K83" s="64"/>
      <c r="M83" s="143"/>
      <c r="N83" s="143"/>
    </row>
    <row r="84" spans="7:14" x14ac:dyDescent="0.25">
      <c r="G84" s="64"/>
      <c r="H84" s="64"/>
      <c r="I84" s="64"/>
      <c r="J84" s="64"/>
      <c r="K84" s="64"/>
      <c r="M84" s="143"/>
      <c r="N84" s="143"/>
    </row>
    <row r="85" spans="7:14" x14ac:dyDescent="0.25">
      <c r="G85" s="64"/>
      <c r="H85" s="64"/>
      <c r="I85" s="64"/>
      <c r="J85" s="64"/>
      <c r="K85" s="64"/>
      <c r="M85" s="143"/>
      <c r="N85" s="143"/>
    </row>
    <row r="86" spans="7:14" x14ac:dyDescent="0.25">
      <c r="G86" s="64"/>
      <c r="H86" s="64"/>
      <c r="I86" s="64"/>
      <c r="J86" s="64"/>
      <c r="K86" s="64"/>
      <c r="M86" s="143"/>
      <c r="N86" s="143"/>
    </row>
    <row r="87" spans="7:14" x14ac:dyDescent="0.25">
      <c r="G87" s="64"/>
      <c r="H87" s="64"/>
      <c r="I87" s="64"/>
      <c r="J87" s="64"/>
      <c r="K87" s="64"/>
      <c r="M87" s="143"/>
      <c r="N87" s="143"/>
    </row>
    <row r="88" spans="7:14" x14ac:dyDescent="0.25">
      <c r="G88" s="64"/>
      <c r="H88" s="64"/>
      <c r="I88" s="64"/>
      <c r="J88" s="64"/>
      <c r="K88" s="64"/>
      <c r="M88" s="143"/>
      <c r="N88" s="143"/>
    </row>
    <row r="89" spans="7:14" x14ac:dyDescent="0.25">
      <c r="G89" s="64"/>
      <c r="H89" s="64"/>
      <c r="I89" s="64"/>
      <c r="J89" s="64"/>
      <c r="K89" s="64"/>
      <c r="M89" s="143"/>
      <c r="N89" s="143"/>
    </row>
    <row r="90" spans="7:14" x14ac:dyDescent="0.25">
      <c r="G90" s="64"/>
      <c r="H90" s="64"/>
      <c r="I90" s="64"/>
      <c r="J90" s="64"/>
      <c r="K90" s="64"/>
      <c r="M90" s="143"/>
      <c r="N90" s="143"/>
    </row>
    <row r="91" spans="7:14" x14ac:dyDescent="0.25">
      <c r="G91" s="64"/>
      <c r="H91" s="64"/>
      <c r="I91" s="64"/>
      <c r="J91" s="64"/>
      <c r="K91" s="64"/>
      <c r="M91" s="143"/>
      <c r="N91" s="143"/>
    </row>
    <row r="92" spans="7:14" x14ac:dyDescent="0.25">
      <c r="G92" s="64"/>
      <c r="H92" s="64"/>
      <c r="I92" s="64"/>
      <c r="J92" s="64"/>
      <c r="K92" s="64"/>
      <c r="M92" s="143"/>
      <c r="N92" s="143"/>
    </row>
    <row r="93" spans="7:14" x14ac:dyDescent="0.25">
      <c r="G93" s="64"/>
      <c r="H93" s="64"/>
      <c r="I93" s="64"/>
      <c r="J93" s="64"/>
      <c r="K93" s="64"/>
      <c r="M93" s="143"/>
      <c r="N93" s="143"/>
    </row>
    <row r="94" spans="7:14" x14ac:dyDescent="0.25">
      <c r="G94" s="64"/>
      <c r="H94" s="64"/>
      <c r="I94" s="64"/>
      <c r="J94" s="64"/>
      <c r="K94" s="64"/>
      <c r="M94" s="143"/>
      <c r="N94" s="143"/>
    </row>
    <row r="95" spans="7:14" x14ac:dyDescent="0.25">
      <c r="G95" s="64"/>
      <c r="H95" s="64"/>
      <c r="I95" s="64"/>
      <c r="J95" s="64"/>
      <c r="K95" s="64"/>
      <c r="M95" s="143"/>
      <c r="N95" s="143"/>
    </row>
    <row r="96" spans="7:14" x14ac:dyDescent="0.25">
      <c r="G96" s="64"/>
      <c r="H96" s="64"/>
      <c r="I96" s="64"/>
      <c r="J96" s="64"/>
      <c r="K96" s="64"/>
      <c r="M96" s="143"/>
      <c r="N96" s="143"/>
    </row>
    <row r="97" spans="7:14" x14ac:dyDescent="0.25">
      <c r="G97" s="64"/>
      <c r="H97" s="64"/>
      <c r="I97" s="64"/>
      <c r="J97" s="64"/>
      <c r="K97" s="64"/>
      <c r="M97" s="143"/>
      <c r="N97" s="143"/>
    </row>
    <row r="98" spans="7:14" x14ac:dyDescent="0.25">
      <c r="G98" s="64"/>
      <c r="H98" s="64"/>
      <c r="I98" s="64"/>
      <c r="J98" s="64"/>
      <c r="K98" s="64"/>
      <c r="M98" s="143"/>
      <c r="N98" s="143"/>
    </row>
    <row r="99" spans="7:14" x14ac:dyDescent="0.25">
      <c r="G99" s="64"/>
      <c r="H99" s="64"/>
      <c r="I99" s="64"/>
      <c r="J99" s="64"/>
      <c r="K99" s="64"/>
      <c r="M99" s="143"/>
      <c r="N99" s="143"/>
    </row>
    <row r="100" spans="7:14" x14ac:dyDescent="0.25">
      <c r="G100" s="64"/>
      <c r="H100" s="64"/>
      <c r="I100" s="64"/>
      <c r="J100" s="64"/>
      <c r="K100" s="64"/>
      <c r="M100" s="143"/>
      <c r="N100" s="143"/>
    </row>
    <row r="101" spans="7:14" x14ac:dyDescent="0.25">
      <c r="G101" s="64"/>
      <c r="H101" s="64"/>
      <c r="I101" s="64"/>
      <c r="J101" s="64"/>
      <c r="K101" s="64"/>
      <c r="M101" s="143"/>
      <c r="N101" s="143"/>
    </row>
    <row r="102" spans="7:14" x14ac:dyDescent="0.25">
      <c r="G102" s="64"/>
      <c r="H102" s="64"/>
      <c r="I102" s="64"/>
      <c r="J102" s="64"/>
      <c r="K102" s="64"/>
      <c r="M102" s="143"/>
      <c r="N102" s="143"/>
    </row>
    <row r="103" spans="7:14" x14ac:dyDescent="0.25">
      <c r="G103" s="64"/>
      <c r="H103" s="64"/>
      <c r="I103" s="64"/>
      <c r="J103" s="64"/>
      <c r="K103" s="64"/>
      <c r="M103" s="143"/>
      <c r="N103" s="143"/>
    </row>
    <row r="104" spans="7:14" x14ac:dyDescent="0.25">
      <c r="G104" s="64"/>
      <c r="H104" s="64"/>
      <c r="I104" s="64"/>
      <c r="J104" s="64"/>
      <c r="K104" s="64"/>
      <c r="M104" s="143"/>
      <c r="N104" s="143"/>
    </row>
    <row r="105" spans="7:14" x14ac:dyDescent="0.25">
      <c r="G105" s="64"/>
      <c r="H105" s="64"/>
      <c r="I105" s="64"/>
      <c r="J105" s="64"/>
      <c r="K105" s="64"/>
      <c r="M105" s="143"/>
      <c r="N105" s="143"/>
    </row>
    <row r="106" spans="7:14" x14ac:dyDescent="0.25">
      <c r="G106" s="64"/>
      <c r="H106" s="64"/>
      <c r="I106" s="64"/>
      <c r="J106" s="64"/>
      <c r="K106" s="64"/>
      <c r="M106" s="143"/>
      <c r="N106" s="143"/>
    </row>
    <row r="107" spans="7:14" x14ac:dyDescent="0.25">
      <c r="G107" s="64"/>
      <c r="H107" s="64"/>
      <c r="I107" s="64"/>
      <c r="J107" s="64"/>
      <c r="K107" s="64"/>
      <c r="M107" s="143"/>
      <c r="N107" s="143"/>
    </row>
    <row r="108" spans="7:14" x14ac:dyDescent="0.25">
      <c r="G108" s="64"/>
      <c r="H108" s="64"/>
      <c r="I108" s="64"/>
      <c r="J108" s="64"/>
      <c r="K108" s="64"/>
      <c r="M108" s="143"/>
      <c r="N108" s="143"/>
    </row>
    <row r="109" spans="7:14" x14ac:dyDescent="0.25">
      <c r="G109" s="64"/>
      <c r="H109" s="64"/>
      <c r="I109" s="64"/>
      <c r="J109" s="64"/>
      <c r="K109" s="64"/>
      <c r="M109" s="143"/>
      <c r="N109" s="143"/>
    </row>
    <row r="110" spans="7:14" x14ac:dyDescent="0.25">
      <c r="G110" s="64"/>
      <c r="H110" s="64"/>
      <c r="I110" s="64"/>
      <c r="J110" s="64"/>
      <c r="K110" s="64"/>
      <c r="M110" s="143"/>
    </row>
    <row r="111" spans="7:14" x14ac:dyDescent="0.25">
      <c r="G111" s="64"/>
      <c r="H111" s="64"/>
      <c r="I111" s="64"/>
      <c r="J111" s="64"/>
      <c r="K111" s="64"/>
      <c r="M111" s="143"/>
    </row>
    <row r="112" spans="7:14" x14ac:dyDescent="0.25">
      <c r="G112" s="64"/>
      <c r="H112" s="64"/>
      <c r="I112" s="64"/>
      <c r="J112" s="64"/>
      <c r="K112" s="64"/>
      <c r="M112" s="143"/>
    </row>
    <row r="113" spans="7:13" x14ac:dyDescent="0.25">
      <c r="G113" s="64"/>
      <c r="H113" s="64"/>
      <c r="I113" s="64"/>
      <c r="J113" s="64"/>
      <c r="K113" s="64"/>
      <c r="M113" s="143"/>
    </row>
    <row r="114" spans="7:13" x14ac:dyDescent="0.25">
      <c r="G114" s="64"/>
      <c r="H114" s="64"/>
      <c r="I114" s="64"/>
      <c r="J114" s="64"/>
      <c r="K114" s="64"/>
      <c r="M114" s="143"/>
    </row>
    <row r="115" spans="7:13" x14ac:dyDescent="0.25">
      <c r="G115" s="64"/>
      <c r="H115" s="64"/>
      <c r="I115" s="64"/>
      <c r="J115" s="64"/>
      <c r="K115" s="64"/>
      <c r="M115" s="143"/>
    </row>
    <row r="116" spans="7:13" x14ac:dyDescent="0.25">
      <c r="G116" s="64"/>
      <c r="H116" s="64"/>
      <c r="I116" s="64"/>
      <c r="J116" s="64"/>
      <c r="K116" s="64"/>
      <c r="M116" s="143"/>
    </row>
    <row r="117" spans="7:13" x14ac:dyDescent="0.25">
      <c r="G117" s="64"/>
      <c r="H117" s="64"/>
      <c r="I117" s="64"/>
      <c r="J117" s="64"/>
      <c r="K117" s="64"/>
      <c r="M117" s="143"/>
    </row>
    <row r="118" spans="7:13" x14ac:dyDescent="0.25">
      <c r="G118" s="64"/>
      <c r="H118" s="64"/>
      <c r="I118" s="64"/>
      <c r="J118" s="64"/>
      <c r="K118" s="64"/>
      <c r="M118" s="143"/>
    </row>
    <row r="119" spans="7:13" x14ac:dyDescent="0.25">
      <c r="G119" s="64"/>
      <c r="H119" s="64"/>
      <c r="I119" s="64"/>
      <c r="J119" s="64"/>
      <c r="K119" s="64"/>
      <c r="M119" s="143"/>
    </row>
    <row r="120" spans="7:13" x14ac:dyDescent="0.25">
      <c r="G120" s="64"/>
      <c r="H120" s="64"/>
      <c r="I120" s="64"/>
      <c r="J120" s="64"/>
      <c r="K120" s="64"/>
      <c r="M120" s="143"/>
    </row>
    <row r="121" spans="7:13" x14ac:dyDescent="0.25">
      <c r="G121" s="64"/>
      <c r="H121" s="64"/>
      <c r="I121" s="64"/>
      <c r="J121" s="64"/>
      <c r="K121" s="64"/>
      <c r="M121" s="143"/>
    </row>
    <row r="122" spans="7:13" x14ac:dyDescent="0.25">
      <c r="G122" s="64"/>
      <c r="H122" s="64"/>
      <c r="I122" s="64"/>
      <c r="J122" s="64"/>
      <c r="K122" s="64"/>
      <c r="M122" s="143"/>
    </row>
    <row r="123" spans="7:13" x14ac:dyDescent="0.25">
      <c r="G123" s="64"/>
      <c r="H123" s="64"/>
      <c r="I123" s="64"/>
      <c r="J123" s="64"/>
      <c r="K123" s="64"/>
      <c r="M123" s="143"/>
    </row>
    <row r="124" spans="7:13" x14ac:dyDescent="0.25">
      <c r="G124" s="64"/>
      <c r="H124" s="64"/>
      <c r="I124" s="64"/>
      <c r="J124" s="64"/>
      <c r="K124" s="64"/>
      <c r="M124" s="143"/>
    </row>
    <row r="125" spans="7:13" x14ac:dyDescent="0.25">
      <c r="G125" s="64"/>
      <c r="H125" s="64"/>
      <c r="I125" s="64"/>
      <c r="J125" s="64"/>
      <c r="K125" s="64"/>
      <c r="M125" s="143"/>
    </row>
    <row r="126" spans="7:13" x14ac:dyDescent="0.25">
      <c r="G126" s="64"/>
      <c r="H126" s="64"/>
      <c r="I126" s="64"/>
      <c r="J126" s="64"/>
      <c r="K126" s="64"/>
      <c r="M126" s="143"/>
    </row>
    <row r="127" spans="7:13" x14ac:dyDescent="0.25">
      <c r="G127" s="64"/>
      <c r="H127" s="64"/>
      <c r="I127" s="64"/>
      <c r="J127" s="64"/>
      <c r="K127" s="64"/>
      <c r="M127" s="143"/>
    </row>
    <row r="128" spans="7:13" x14ac:dyDescent="0.25">
      <c r="G128" s="64"/>
      <c r="H128" s="64"/>
      <c r="I128" s="64"/>
      <c r="J128" s="64"/>
      <c r="K128" s="64"/>
      <c r="M128" s="143"/>
    </row>
    <row r="129" spans="7:13" x14ac:dyDescent="0.25">
      <c r="G129" s="64"/>
      <c r="H129" s="64"/>
      <c r="I129" s="64"/>
      <c r="J129" s="64"/>
      <c r="K129" s="64"/>
      <c r="M129" s="143"/>
    </row>
    <row r="130" spans="7:13" x14ac:dyDescent="0.25">
      <c r="G130" s="64"/>
      <c r="H130" s="64"/>
      <c r="I130" s="64"/>
      <c r="J130" s="64"/>
      <c r="K130" s="64"/>
      <c r="M130" s="143"/>
    </row>
    <row r="131" spans="7:13" x14ac:dyDescent="0.25">
      <c r="G131" s="64"/>
      <c r="H131" s="64"/>
      <c r="I131" s="64"/>
      <c r="J131" s="64"/>
      <c r="K131" s="64"/>
      <c r="M131" s="143"/>
    </row>
    <row r="132" spans="7:13" x14ac:dyDescent="0.25">
      <c r="G132" s="64"/>
      <c r="H132" s="64"/>
      <c r="I132" s="64"/>
      <c r="J132" s="64"/>
      <c r="K132" s="64"/>
      <c r="M132" s="143"/>
    </row>
    <row r="133" spans="7:13" x14ac:dyDescent="0.25">
      <c r="G133" s="64"/>
      <c r="H133" s="64"/>
      <c r="I133" s="64"/>
      <c r="J133" s="64"/>
      <c r="K133" s="64"/>
      <c r="M133" s="143"/>
    </row>
    <row r="134" spans="7:13" x14ac:dyDescent="0.25">
      <c r="G134" s="64"/>
      <c r="H134" s="64"/>
      <c r="I134" s="64"/>
      <c r="J134" s="64"/>
      <c r="K134" s="64"/>
      <c r="M134" s="143"/>
    </row>
    <row r="135" spans="7:13" x14ac:dyDescent="0.25">
      <c r="G135" s="64"/>
      <c r="H135" s="64"/>
      <c r="I135" s="64"/>
      <c r="J135" s="64"/>
      <c r="K135" s="64"/>
      <c r="M135" s="143"/>
    </row>
    <row r="136" spans="7:13" x14ac:dyDescent="0.25">
      <c r="G136" s="64"/>
      <c r="H136" s="64"/>
      <c r="I136" s="64"/>
      <c r="J136" s="64"/>
      <c r="K136" s="64"/>
      <c r="M136" s="143"/>
    </row>
    <row r="137" spans="7:13" x14ac:dyDescent="0.25">
      <c r="G137" s="64"/>
      <c r="H137" s="64"/>
      <c r="I137" s="64"/>
      <c r="J137" s="64"/>
      <c r="K137" s="64"/>
      <c r="M137" s="143"/>
    </row>
    <row r="138" spans="7:13" x14ac:dyDescent="0.25">
      <c r="G138" s="64"/>
      <c r="H138" s="64"/>
      <c r="I138" s="64"/>
      <c r="J138" s="64"/>
      <c r="K138" s="64"/>
      <c r="M138" s="143"/>
    </row>
    <row r="139" spans="7:13" x14ac:dyDescent="0.25">
      <c r="G139" s="64"/>
      <c r="H139" s="64"/>
      <c r="I139" s="64"/>
      <c r="J139" s="64"/>
      <c r="K139" s="64"/>
      <c r="M139" s="143"/>
    </row>
    <row r="140" spans="7:13" x14ac:dyDescent="0.25">
      <c r="G140" s="64"/>
      <c r="H140" s="64"/>
      <c r="I140" s="64"/>
      <c r="J140" s="64"/>
      <c r="K140" s="64"/>
      <c r="M140" s="143"/>
    </row>
    <row r="141" spans="7:13" x14ac:dyDescent="0.25">
      <c r="G141" s="64"/>
      <c r="H141" s="64"/>
      <c r="I141" s="64"/>
      <c r="J141" s="64"/>
      <c r="K141" s="64"/>
      <c r="M141" s="143"/>
    </row>
    <row r="142" spans="7:13" x14ac:dyDescent="0.25">
      <c r="G142" s="64"/>
      <c r="H142" s="64"/>
      <c r="I142" s="64"/>
      <c r="J142" s="64"/>
      <c r="K142" s="64"/>
      <c r="M142" s="143"/>
    </row>
    <row r="143" spans="7:13" x14ac:dyDescent="0.25">
      <c r="G143" s="64"/>
      <c r="H143" s="64"/>
      <c r="I143" s="64"/>
      <c r="J143" s="64"/>
      <c r="K143" s="64"/>
      <c r="M143" s="143"/>
    </row>
    <row r="144" spans="7:13" x14ac:dyDescent="0.25">
      <c r="G144" s="64"/>
      <c r="H144" s="64"/>
      <c r="I144" s="64"/>
      <c r="J144" s="64"/>
      <c r="K144" s="64"/>
      <c r="M144" s="143"/>
    </row>
    <row r="145" spans="7:13" x14ac:dyDescent="0.25">
      <c r="G145" s="64"/>
      <c r="H145" s="64"/>
      <c r="I145" s="64"/>
      <c r="J145" s="64"/>
      <c r="K145" s="64"/>
      <c r="M145" s="143"/>
    </row>
    <row r="146" spans="7:13" x14ac:dyDescent="0.25">
      <c r="G146" s="64"/>
      <c r="H146" s="64"/>
      <c r="I146" s="64"/>
      <c r="J146" s="64"/>
      <c r="K146" s="64"/>
      <c r="M146" s="143"/>
    </row>
    <row r="147" spans="7:13" x14ac:dyDescent="0.25">
      <c r="G147" s="64"/>
      <c r="H147" s="64"/>
      <c r="I147" s="64"/>
      <c r="J147" s="64"/>
      <c r="K147" s="64"/>
      <c r="M147" s="143"/>
    </row>
    <row r="148" spans="7:13" x14ac:dyDescent="0.25">
      <c r="G148" s="64"/>
      <c r="H148" s="64"/>
      <c r="I148" s="64"/>
      <c r="J148" s="64"/>
      <c r="K148" s="64"/>
      <c r="M148" s="143"/>
    </row>
    <row r="149" spans="7:13" x14ac:dyDescent="0.25">
      <c r="G149" s="64"/>
      <c r="H149" s="64"/>
      <c r="I149" s="64"/>
      <c r="J149" s="64"/>
      <c r="K149" s="64"/>
      <c r="M149" s="143"/>
    </row>
    <row r="150" spans="7:13" x14ac:dyDescent="0.25">
      <c r="G150" s="64"/>
      <c r="H150" s="64"/>
      <c r="I150" s="64"/>
      <c r="J150" s="64"/>
      <c r="K150" s="64"/>
      <c r="M150" s="143"/>
    </row>
    <row r="151" spans="7:13" x14ac:dyDescent="0.25">
      <c r="G151" s="64"/>
      <c r="H151" s="64"/>
      <c r="I151" s="64"/>
      <c r="J151" s="64"/>
      <c r="K151" s="64"/>
      <c r="M151" s="143"/>
    </row>
    <row r="152" spans="7:13" x14ac:dyDescent="0.25">
      <c r="G152" s="64"/>
      <c r="H152" s="64"/>
      <c r="I152" s="64"/>
      <c r="J152" s="64"/>
      <c r="K152" s="64"/>
      <c r="M152" s="143"/>
    </row>
    <row r="153" spans="7:13" x14ac:dyDescent="0.25">
      <c r="G153" s="64"/>
      <c r="H153" s="64"/>
      <c r="I153" s="64"/>
      <c r="J153" s="64"/>
      <c r="K153" s="64"/>
      <c r="M153" s="143"/>
    </row>
    <row r="154" spans="7:13" x14ac:dyDescent="0.25">
      <c r="G154" s="64"/>
      <c r="H154" s="64"/>
      <c r="I154" s="64"/>
      <c r="J154" s="64"/>
      <c r="K154" s="64"/>
      <c r="M154" s="143"/>
    </row>
    <row r="155" spans="7:13" x14ac:dyDescent="0.25">
      <c r="G155" s="64"/>
      <c r="H155" s="64"/>
      <c r="I155" s="64"/>
      <c r="J155" s="64"/>
      <c r="K155" s="64"/>
      <c r="M155" s="143"/>
    </row>
    <row r="156" spans="7:13" x14ac:dyDescent="0.25">
      <c r="G156" s="64"/>
      <c r="H156" s="64"/>
      <c r="I156" s="64"/>
      <c r="J156" s="64"/>
      <c r="K156" s="64"/>
      <c r="M156" s="143"/>
    </row>
    <row r="157" spans="7:13" x14ac:dyDescent="0.25">
      <c r="G157" s="64"/>
      <c r="H157" s="64"/>
      <c r="I157" s="64"/>
      <c r="J157" s="64"/>
      <c r="K157" s="64"/>
      <c r="M157" s="143"/>
    </row>
    <row r="158" spans="7:13" x14ac:dyDescent="0.25">
      <c r="G158" s="64"/>
      <c r="H158" s="64"/>
      <c r="I158" s="64"/>
      <c r="J158" s="64"/>
      <c r="K158" s="64"/>
      <c r="M158" s="143"/>
    </row>
    <row r="159" spans="7:13" x14ac:dyDescent="0.25">
      <c r="G159" s="64"/>
      <c r="H159" s="64"/>
      <c r="I159" s="64"/>
      <c r="J159" s="64"/>
      <c r="K159" s="64"/>
      <c r="M159" s="143"/>
    </row>
    <row r="160" spans="7:13" x14ac:dyDescent="0.25">
      <c r="G160" s="64"/>
      <c r="H160" s="64"/>
      <c r="I160" s="64"/>
      <c r="J160" s="64"/>
      <c r="K160" s="64"/>
      <c r="M160" s="143"/>
    </row>
    <row r="161" spans="7:13" x14ac:dyDescent="0.25">
      <c r="G161" s="64"/>
      <c r="H161" s="64"/>
      <c r="I161" s="64"/>
      <c r="J161" s="64"/>
      <c r="K161" s="64"/>
      <c r="M161" s="143"/>
    </row>
    <row r="162" spans="7:13" x14ac:dyDescent="0.25">
      <c r="G162" s="64"/>
      <c r="H162" s="64"/>
      <c r="I162" s="64"/>
      <c r="J162" s="64"/>
      <c r="K162" s="64"/>
      <c r="M162" s="143"/>
    </row>
    <row r="163" spans="7:13" x14ac:dyDescent="0.25">
      <c r="G163" s="64"/>
      <c r="H163" s="64"/>
      <c r="I163" s="64"/>
      <c r="J163" s="64"/>
      <c r="K163" s="64"/>
      <c r="M163" s="143"/>
    </row>
    <row r="164" spans="7:13" x14ac:dyDescent="0.25">
      <c r="G164" s="64"/>
      <c r="H164" s="64"/>
      <c r="I164" s="64"/>
      <c r="J164" s="64"/>
      <c r="K164" s="64"/>
      <c r="M164" s="143"/>
    </row>
    <row r="165" spans="7:13" x14ac:dyDescent="0.25">
      <c r="G165" s="64"/>
      <c r="H165" s="64"/>
      <c r="I165" s="64"/>
      <c r="J165" s="64"/>
      <c r="K165" s="64"/>
      <c r="M165" s="143"/>
    </row>
    <row r="166" spans="7:13" x14ac:dyDescent="0.25">
      <c r="G166" s="64"/>
      <c r="H166" s="64"/>
      <c r="I166" s="64"/>
      <c r="J166" s="64"/>
      <c r="K166" s="64"/>
      <c r="M166" s="143"/>
    </row>
    <row r="167" spans="7:13" x14ac:dyDescent="0.25">
      <c r="G167" s="64"/>
      <c r="H167" s="64"/>
      <c r="I167" s="64"/>
      <c r="J167" s="64"/>
      <c r="K167" s="64"/>
      <c r="M167" s="143"/>
    </row>
    <row r="168" spans="7:13" x14ac:dyDescent="0.25">
      <c r="G168" s="64"/>
      <c r="H168" s="64"/>
      <c r="I168" s="64"/>
      <c r="J168" s="64"/>
      <c r="K168" s="64"/>
      <c r="M168" s="143"/>
    </row>
    <row r="169" spans="7:13" x14ac:dyDescent="0.25">
      <c r="G169" s="64"/>
      <c r="H169" s="64"/>
      <c r="I169" s="64"/>
      <c r="J169" s="64"/>
      <c r="K169" s="64"/>
      <c r="M169" s="143"/>
    </row>
    <row r="170" spans="7:13" x14ac:dyDescent="0.25">
      <c r="G170" s="64"/>
      <c r="H170" s="64"/>
      <c r="I170" s="64"/>
      <c r="J170" s="64"/>
      <c r="K170" s="64"/>
      <c r="M170" s="143"/>
    </row>
    <row r="171" spans="7:13" x14ac:dyDescent="0.25">
      <c r="G171" s="64"/>
      <c r="H171" s="64"/>
      <c r="I171" s="64"/>
      <c r="J171" s="64"/>
      <c r="K171" s="64"/>
      <c r="M171" s="143"/>
    </row>
    <row r="172" spans="7:13" x14ac:dyDescent="0.25">
      <c r="G172" s="64"/>
      <c r="H172" s="64"/>
      <c r="I172" s="64"/>
      <c r="J172" s="64"/>
      <c r="K172" s="64"/>
      <c r="M172" s="143"/>
    </row>
    <row r="173" spans="7:13" x14ac:dyDescent="0.25">
      <c r="G173" s="64"/>
      <c r="H173" s="64"/>
      <c r="I173" s="64"/>
      <c r="J173" s="64"/>
      <c r="K173" s="64"/>
      <c r="M173" s="143"/>
    </row>
    <row r="174" spans="7:13" x14ac:dyDescent="0.25">
      <c r="G174" s="64"/>
      <c r="H174" s="64"/>
      <c r="I174" s="64"/>
      <c r="J174" s="64"/>
      <c r="K174" s="64"/>
      <c r="M174" s="143"/>
    </row>
    <row r="175" spans="7:13" x14ac:dyDescent="0.25">
      <c r="G175" s="64"/>
      <c r="H175" s="64"/>
      <c r="I175" s="64"/>
      <c r="J175" s="64"/>
      <c r="K175" s="64"/>
      <c r="M175" s="143"/>
    </row>
    <row r="176" spans="7:13" x14ac:dyDescent="0.25">
      <c r="G176" s="64"/>
      <c r="H176" s="64"/>
      <c r="I176" s="64"/>
      <c r="J176" s="64"/>
      <c r="K176" s="64"/>
      <c r="M176" s="143"/>
    </row>
    <row r="177" spans="7:13" x14ac:dyDescent="0.25">
      <c r="G177" s="64"/>
      <c r="H177" s="64"/>
      <c r="I177" s="64"/>
      <c r="J177" s="64"/>
      <c r="K177" s="64"/>
      <c r="M177" s="143"/>
    </row>
    <row r="178" spans="7:13" x14ac:dyDescent="0.25">
      <c r="G178" s="64"/>
      <c r="H178" s="64"/>
      <c r="I178" s="64"/>
      <c r="J178" s="64"/>
      <c r="K178" s="64"/>
      <c r="M178" s="143"/>
    </row>
    <row r="179" spans="7:13" x14ac:dyDescent="0.25">
      <c r="G179" s="64"/>
      <c r="H179" s="64"/>
      <c r="I179" s="64"/>
      <c r="J179" s="64"/>
      <c r="K179" s="64"/>
      <c r="M179" s="143"/>
    </row>
    <row r="180" spans="7:13" x14ac:dyDescent="0.25">
      <c r="G180" s="64"/>
      <c r="H180" s="64"/>
      <c r="I180" s="64"/>
      <c r="J180" s="64"/>
      <c r="K180" s="64"/>
      <c r="M180" s="143"/>
    </row>
    <row r="181" spans="7:13" x14ac:dyDescent="0.25">
      <c r="G181" s="64"/>
      <c r="H181" s="64"/>
      <c r="I181" s="64"/>
      <c r="J181" s="64"/>
      <c r="K181" s="64"/>
      <c r="M181" s="143"/>
    </row>
    <row r="182" spans="7:13" x14ac:dyDescent="0.25">
      <c r="G182" s="64"/>
      <c r="H182" s="64"/>
      <c r="I182" s="64"/>
      <c r="J182" s="64"/>
      <c r="K182" s="64"/>
      <c r="M182" s="143"/>
    </row>
    <row r="183" spans="7:13" x14ac:dyDescent="0.25">
      <c r="G183" s="64"/>
      <c r="H183" s="64"/>
      <c r="I183" s="64"/>
      <c r="J183" s="64"/>
      <c r="K183" s="64"/>
      <c r="M183" s="143"/>
    </row>
    <row r="184" spans="7:13" x14ac:dyDescent="0.25">
      <c r="G184" s="64"/>
      <c r="H184" s="64"/>
      <c r="I184" s="64"/>
      <c r="J184" s="64"/>
      <c r="K184" s="64"/>
      <c r="M184" s="143"/>
    </row>
    <row r="185" spans="7:13" x14ac:dyDescent="0.25">
      <c r="G185" s="64"/>
      <c r="H185" s="64"/>
      <c r="I185" s="64"/>
      <c r="J185" s="64"/>
      <c r="K185" s="64"/>
      <c r="M185" s="143"/>
    </row>
    <row r="186" spans="7:13" x14ac:dyDescent="0.25">
      <c r="G186" s="64"/>
      <c r="H186" s="64"/>
      <c r="I186" s="64"/>
      <c r="J186" s="64"/>
      <c r="K186" s="64"/>
      <c r="M186" s="143"/>
    </row>
    <row r="187" spans="7:13" x14ac:dyDescent="0.25">
      <c r="G187" s="64"/>
      <c r="H187" s="64"/>
      <c r="I187" s="64"/>
      <c r="J187" s="64"/>
      <c r="K187" s="64"/>
    </row>
    <row r="188" spans="7:13" x14ac:dyDescent="0.25">
      <c r="G188" s="64"/>
      <c r="H188" s="64"/>
      <c r="I188" s="64"/>
      <c r="J188" s="64"/>
      <c r="K188" s="64"/>
    </row>
    <row r="189" spans="7:13" x14ac:dyDescent="0.25">
      <c r="G189" s="64"/>
      <c r="H189" s="64"/>
      <c r="I189" s="64"/>
      <c r="J189" s="64"/>
      <c r="K189" s="64"/>
    </row>
    <row r="190" spans="7:13" x14ac:dyDescent="0.25">
      <c r="G190" s="64"/>
      <c r="H190" s="64"/>
      <c r="I190" s="64"/>
      <c r="J190" s="64"/>
      <c r="K190" s="64"/>
    </row>
    <row r="191" spans="7:13" x14ac:dyDescent="0.25">
      <c r="G191" s="64"/>
      <c r="H191" s="64"/>
      <c r="I191" s="64"/>
      <c r="J191" s="64"/>
      <c r="K191" s="64"/>
    </row>
    <row r="192" spans="7:13" x14ac:dyDescent="0.25">
      <c r="G192" s="64"/>
      <c r="H192" s="64"/>
      <c r="I192" s="64"/>
      <c r="J192" s="64"/>
      <c r="K192" s="64"/>
    </row>
    <row r="193" spans="7:11" x14ac:dyDescent="0.25">
      <c r="G193" s="64"/>
      <c r="H193" s="64"/>
      <c r="I193" s="64"/>
      <c r="J193" s="64"/>
      <c r="K193" s="64"/>
    </row>
    <row r="194" spans="7:11" x14ac:dyDescent="0.25">
      <c r="G194" s="64"/>
      <c r="H194" s="64"/>
      <c r="I194" s="64"/>
      <c r="J194" s="64"/>
      <c r="K194" s="64"/>
    </row>
    <row r="195" spans="7:11" x14ac:dyDescent="0.25">
      <c r="G195" s="64"/>
      <c r="H195" s="64"/>
      <c r="I195" s="64"/>
      <c r="J195" s="64"/>
      <c r="K195" s="64"/>
    </row>
    <row r="196" spans="7:11" x14ac:dyDescent="0.25">
      <c r="G196" s="64"/>
      <c r="H196" s="64"/>
      <c r="I196" s="64"/>
      <c r="J196" s="64"/>
      <c r="K196" s="64"/>
    </row>
    <row r="197" spans="7:11" x14ac:dyDescent="0.25">
      <c r="G197" s="64"/>
      <c r="H197" s="64"/>
      <c r="I197" s="64"/>
      <c r="J197" s="64"/>
      <c r="K197" s="64"/>
    </row>
    <row r="198" spans="7:11" x14ac:dyDescent="0.25">
      <c r="G198" s="64"/>
      <c r="H198" s="64"/>
      <c r="I198" s="64"/>
      <c r="J198" s="64"/>
      <c r="K198" s="64"/>
    </row>
    <row r="199" spans="7:11" x14ac:dyDescent="0.25">
      <c r="G199" s="64"/>
      <c r="H199" s="64"/>
      <c r="I199" s="64"/>
      <c r="J199" s="64"/>
      <c r="K199" s="64"/>
    </row>
    <row r="200" spans="7:11" x14ac:dyDescent="0.25">
      <c r="G200" s="64"/>
      <c r="H200" s="64"/>
      <c r="I200" s="64"/>
      <c r="J200" s="64"/>
      <c r="K200" s="64"/>
    </row>
    <row r="201" spans="7:11" x14ac:dyDescent="0.25">
      <c r="G201" s="64"/>
      <c r="H201" s="64"/>
      <c r="I201" s="64"/>
      <c r="J201" s="64"/>
      <c r="K201" s="64"/>
    </row>
    <row r="202" spans="7:11" x14ac:dyDescent="0.25">
      <c r="G202" s="64"/>
      <c r="H202" s="64"/>
      <c r="I202" s="64"/>
      <c r="J202" s="64"/>
      <c r="K202" s="64"/>
    </row>
    <row r="203" spans="7:11" x14ac:dyDescent="0.25">
      <c r="G203" s="64"/>
      <c r="H203" s="64"/>
      <c r="I203" s="64"/>
      <c r="J203" s="64"/>
      <c r="K203" s="64"/>
    </row>
    <row r="204" spans="7:11" x14ac:dyDescent="0.25">
      <c r="G204" s="64"/>
      <c r="H204" s="64"/>
      <c r="I204" s="64"/>
      <c r="J204" s="64"/>
      <c r="K204" s="64"/>
    </row>
    <row r="205" spans="7:11" x14ac:dyDescent="0.25">
      <c r="G205" s="64"/>
      <c r="H205" s="64"/>
      <c r="I205" s="64"/>
      <c r="J205" s="64"/>
      <c r="K205" s="64"/>
    </row>
    <row r="206" spans="7:11" x14ac:dyDescent="0.25">
      <c r="G206" s="64"/>
      <c r="H206" s="64"/>
      <c r="I206" s="64"/>
      <c r="J206" s="64"/>
      <c r="K206" s="64"/>
    </row>
    <row r="207" spans="7:11" x14ac:dyDescent="0.25">
      <c r="G207" s="64"/>
      <c r="H207" s="64"/>
      <c r="I207" s="64"/>
      <c r="J207" s="64"/>
      <c r="K207" s="64"/>
    </row>
    <row r="208" spans="7:11" x14ac:dyDescent="0.25">
      <c r="G208" s="64"/>
      <c r="H208" s="64"/>
      <c r="I208" s="64"/>
      <c r="J208" s="64"/>
      <c r="K208" s="64"/>
    </row>
    <row r="209" spans="7:11" x14ac:dyDescent="0.25">
      <c r="G209" s="64"/>
      <c r="H209" s="64"/>
      <c r="I209" s="64"/>
      <c r="J209" s="64"/>
      <c r="K209" s="64"/>
    </row>
    <row r="210" spans="7:11" x14ac:dyDescent="0.25">
      <c r="G210" s="64"/>
      <c r="H210" s="64"/>
      <c r="I210" s="64"/>
      <c r="J210" s="64"/>
      <c r="K210" s="64"/>
    </row>
    <row r="211" spans="7:11" x14ac:dyDescent="0.25">
      <c r="G211" s="64"/>
      <c r="H211" s="64"/>
      <c r="I211" s="64"/>
      <c r="J211" s="64"/>
      <c r="K211" s="64"/>
    </row>
    <row r="212" spans="7:11" x14ac:dyDescent="0.25">
      <c r="G212" s="64"/>
      <c r="H212" s="64"/>
      <c r="I212" s="64"/>
      <c r="J212" s="64"/>
      <c r="K212" s="64"/>
    </row>
    <row r="213" spans="7:11" x14ac:dyDescent="0.25">
      <c r="G213" s="64"/>
      <c r="H213" s="64"/>
      <c r="I213" s="64"/>
      <c r="J213" s="64"/>
      <c r="K213" s="64"/>
    </row>
    <row r="214" spans="7:11" x14ac:dyDescent="0.25">
      <c r="G214" s="64"/>
      <c r="H214" s="64"/>
      <c r="I214" s="64"/>
      <c r="J214" s="64"/>
      <c r="K214" s="64"/>
    </row>
    <row r="215" spans="7:11" x14ac:dyDescent="0.25">
      <c r="G215" s="64"/>
      <c r="H215" s="64"/>
      <c r="I215" s="64"/>
      <c r="J215" s="64"/>
      <c r="K215" s="64"/>
    </row>
    <row r="216" spans="7:11" x14ac:dyDescent="0.25">
      <c r="G216" s="64"/>
      <c r="H216" s="64"/>
      <c r="I216" s="64"/>
      <c r="J216" s="64"/>
      <c r="K216" s="64"/>
    </row>
    <row r="217" spans="7:11" x14ac:dyDescent="0.25">
      <c r="G217" s="64"/>
      <c r="H217" s="64"/>
      <c r="I217" s="64"/>
      <c r="J217" s="64"/>
      <c r="K217" s="64"/>
    </row>
    <row r="218" spans="7:11" x14ac:dyDescent="0.25">
      <c r="G218" s="64"/>
      <c r="H218" s="64"/>
      <c r="I218" s="64"/>
      <c r="J218" s="64"/>
      <c r="K218" s="64"/>
    </row>
    <row r="219" spans="7:11" x14ac:dyDescent="0.25">
      <c r="G219" s="64"/>
      <c r="H219" s="64"/>
      <c r="I219" s="64"/>
      <c r="J219" s="64"/>
      <c r="K219" s="64"/>
    </row>
    <row r="220" spans="7:11" x14ac:dyDescent="0.25">
      <c r="G220" s="64"/>
      <c r="H220" s="64"/>
      <c r="I220" s="64"/>
      <c r="J220" s="64"/>
      <c r="K220" s="64"/>
    </row>
    <row r="221" spans="7:11" x14ac:dyDescent="0.25">
      <c r="G221" s="64"/>
      <c r="H221" s="64"/>
      <c r="I221" s="64"/>
      <c r="J221" s="64"/>
      <c r="K221" s="64"/>
    </row>
    <row r="222" spans="7:11" x14ac:dyDescent="0.25">
      <c r="G222" s="64"/>
      <c r="H222" s="64"/>
      <c r="I222" s="64"/>
      <c r="J222" s="64"/>
      <c r="K222" s="64"/>
    </row>
    <row r="223" spans="7:11" x14ac:dyDescent="0.25">
      <c r="G223" s="64"/>
      <c r="H223" s="64"/>
      <c r="I223" s="64"/>
      <c r="J223" s="64"/>
      <c r="K223" s="64"/>
    </row>
    <row r="224" spans="7:11" x14ac:dyDescent="0.25">
      <c r="G224" s="64"/>
      <c r="H224" s="64"/>
      <c r="I224" s="64"/>
      <c r="J224" s="64"/>
      <c r="K224" s="64"/>
    </row>
  </sheetData>
  <protectedRanges>
    <protectedRange sqref="D19:D24" name="Oblast1_1_1_1"/>
    <protectedRange sqref="B16:C16" name="Oblast1_1_6"/>
    <protectedRange sqref="D16" name="Oblast1_1_1_4"/>
    <protectedRange sqref="A17:D17 A19 A21 A24" name="Oblast1_2_5"/>
    <protectedRange sqref="B18:D18" name="Oblast1_4_4"/>
    <protectedRange sqref="D30" name="Oblast3_7_1_1"/>
    <protectedRange sqref="B40:D40" name="Oblast1_8_4"/>
    <protectedRange sqref="B56:D56 D54:D55" name="Oblast1_9_2_1"/>
    <protectedRange sqref="B19:C19" name="Oblast1_4_1_1"/>
    <protectedRange sqref="B20:C20" name="Oblast1_4_1_1_1"/>
    <protectedRange sqref="E50" name="Oblast1_9"/>
    <protectedRange sqref="B50:D51" name="Oblast1_9_1"/>
    <protectedRange sqref="B21:C21" name="Oblast1_4_1"/>
  </protectedRanges>
  <autoFilter ref="A10:S10"/>
  <mergeCells count="5">
    <mergeCell ref="I1:J1"/>
    <mergeCell ref="P6:P8"/>
    <mergeCell ref="M6:M8"/>
    <mergeCell ref="N6:N8"/>
    <mergeCell ref="O6:O8"/>
  </mergeCells>
  <pageMargins left="0.70866141732283472" right="0.70866141732283472" top="0.78740157480314965" bottom="0.59055118110236227" header="0.31496062992125984" footer="0.31496062992125984"/>
  <pageSetup paperSize="9" scale="75" orientation="landscape" r:id="rId1"/>
  <rowBreaks count="1" manualBreakCount="1">
    <brk id="42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 </cp:lastModifiedBy>
  <cp:lastPrinted>2014-08-07T10:03:20Z</cp:lastPrinted>
  <dcterms:created xsi:type="dcterms:W3CDTF">2014-03-25T12:30:43Z</dcterms:created>
  <dcterms:modified xsi:type="dcterms:W3CDTF">2014-11-10T13:25:20Z</dcterms:modified>
</cp:coreProperties>
</file>