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52" i="5" l="1"/>
  <c r="K53" i="5"/>
  <c r="K54" i="5"/>
  <c r="I52" i="5"/>
  <c r="I53" i="5"/>
  <c r="I54" i="5"/>
  <c r="G52" i="5"/>
  <c r="G53" i="5"/>
  <c r="G54" i="5"/>
  <c r="K23" i="5"/>
  <c r="G23" i="5"/>
  <c r="I23" i="5"/>
  <c r="G59" i="5" l="1"/>
  <c r="K57" i="5"/>
  <c r="I57" i="5"/>
  <c r="G57" i="5"/>
  <c r="K12" i="5"/>
  <c r="K14" i="5" s="1"/>
  <c r="I12" i="5"/>
  <c r="I14" i="5" s="1"/>
  <c r="G12" i="5"/>
  <c r="G14" i="5" s="1"/>
  <c r="G25" i="5" l="1"/>
  <c r="I25" i="5"/>
  <c r="K25" i="5"/>
  <c r="G24" i="5"/>
  <c r="I24" i="5"/>
  <c r="K24" i="5"/>
  <c r="G22" i="5"/>
  <c r="I22" i="5"/>
  <c r="K22" i="5"/>
  <c r="K62" i="5" l="1"/>
  <c r="I62" i="5"/>
  <c r="G62" i="5"/>
  <c r="G63" i="5"/>
  <c r="K55" i="5"/>
  <c r="K56" i="5"/>
  <c r="I55" i="5"/>
  <c r="I59" i="5" s="1"/>
  <c r="G55" i="5"/>
  <c r="K45" i="5"/>
  <c r="K46" i="5"/>
  <c r="I45" i="5"/>
  <c r="I46" i="5"/>
  <c r="G45" i="5"/>
  <c r="G46" i="5"/>
  <c r="G16" i="5"/>
  <c r="G17" i="5"/>
  <c r="G18" i="5"/>
  <c r="G19" i="5"/>
  <c r="G20" i="5"/>
  <c r="I16" i="5"/>
  <c r="I17" i="5"/>
  <c r="I18" i="5"/>
  <c r="I19" i="5"/>
  <c r="I20" i="5"/>
  <c r="K16" i="5"/>
  <c r="K17" i="5"/>
  <c r="K18" i="5"/>
  <c r="K19" i="5"/>
  <c r="K20" i="5"/>
  <c r="K30" i="5"/>
  <c r="I30" i="5"/>
  <c r="G30" i="5"/>
  <c r="K35" i="5"/>
  <c r="K36" i="5"/>
  <c r="K37" i="5"/>
  <c r="K38" i="5"/>
  <c r="K39" i="5"/>
  <c r="I35" i="5"/>
  <c r="I36" i="5"/>
  <c r="I37" i="5"/>
  <c r="I38" i="5"/>
  <c r="I39" i="5"/>
  <c r="G35" i="5"/>
  <c r="G36" i="5"/>
  <c r="G37" i="5"/>
  <c r="G38" i="5"/>
  <c r="G39" i="5"/>
  <c r="C65" i="5" l="1"/>
  <c r="K63" i="5"/>
  <c r="I63" i="5"/>
  <c r="K61" i="5"/>
  <c r="I61" i="5"/>
  <c r="G61" i="5"/>
  <c r="C59" i="5"/>
  <c r="I56" i="5"/>
  <c r="G56" i="5"/>
  <c r="K51" i="5"/>
  <c r="K59" i="5" s="1"/>
  <c r="I51" i="5"/>
  <c r="G51" i="5"/>
  <c r="C49" i="5"/>
  <c r="K47" i="5"/>
  <c r="I47" i="5"/>
  <c r="G47" i="5"/>
  <c r="K44" i="5"/>
  <c r="I44" i="5"/>
  <c r="G44" i="5"/>
  <c r="C42" i="5"/>
  <c r="K40" i="5"/>
  <c r="K42" i="5" s="1"/>
  <c r="I40" i="5"/>
  <c r="I42" i="5" s="1"/>
  <c r="G40" i="5"/>
  <c r="G42" i="5" s="1"/>
  <c r="C27" i="5"/>
  <c r="C33" i="5"/>
  <c r="K31" i="5"/>
  <c r="I31" i="5"/>
  <c r="G31" i="5"/>
  <c r="K29" i="5"/>
  <c r="I29" i="5"/>
  <c r="G29" i="5"/>
  <c r="K21" i="5"/>
  <c r="K27" i="5" s="1"/>
  <c r="I21" i="5"/>
  <c r="I27" i="5" s="1"/>
  <c r="G21" i="5"/>
  <c r="G27" i="5" s="1"/>
  <c r="G49" i="5" l="1"/>
  <c r="G33" i="5"/>
  <c r="K65" i="5"/>
  <c r="K33" i="5"/>
  <c r="K1" i="5" s="1"/>
  <c r="I65" i="5"/>
  <c r="I49" i="5"/>
  <c r="I33" i="5"/>
  <c r="K49" i="5"/>
  <c r="G65" i="5"/>
</calcChain>
</file>

<file path=xl/sharedStrings.xml><?xml version="1.0" encoding="utf-8"?>
<sst xmlns="http://schemas.openxmlformats.org/spreadsheetml/2006/main" count="293" uniqueCount="159">
  <si>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</si>
  <si>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</si>
  <si>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</si>
  <si>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</si>
  <si>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</si>
  <si>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</si>
  <si>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</si>
  <si>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</si>
  <si>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</si>
  <si>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</si>
  <si>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</si>
  <si>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</si>
  <si>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</si>
  <si>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</si>
  <si>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</si>
  <si>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</si>
  <si>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</si>
  <si>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</si>
  <si>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</si>
  <si>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</si>
  <si>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</si>
  <si>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</si>
  <si>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</si>
  <si>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</si>
  <si>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</si>
  <si>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</si>
  <si>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</si>
  <si>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</si>
  <si>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</si>
  <si>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</si>
  <si>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</si>
  <si>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</si>
  <si>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</si>
  <si>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</si>
  <si>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</si>
  <si>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</si>
  <si>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</si>
  <si>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</si>
  <si>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</si>
  <si>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</si>
  <si>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</si>
  <si>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</si>
  <si>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</si>
  <si>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</si>
  <si>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</si>
  <si>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</si>
  <si>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</si>
  <si>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06-13-01.8</t>
  </si>
  <si>
    <t>Železniční přejezd v ev. km 6,222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</si>
  <si>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</si>
  <si>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</si>
  <si>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</si>
  <si>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</si>
  <si>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</si>
  <si>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</si>
  <si>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</si>
  <si>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</si>
  <si>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</si>
  <si>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</si>
  <si>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</si>
  <si>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</si>
  <si>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</si>
  <si>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</si>
  <si>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</si>
  <si>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</si>
  <si>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</si>
  <si>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</si>
  <si>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</si>
  <si>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</si>
  <si>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DVOUVRSTVÝ ASFALTOVÝ NÁTĚR DO 2,0 KG/M2</t>
  </si>
  <si>
    <t>ROZEBRÁNÍ PŘEJEZDU, PŘECHODU OSTATNÍCH</t>
  </si>
  <si>
    <t>014520</t>
  </si>
  <si>
    <t>Poplatky za likvidaců odpadů nebezpečných - 17 02 04*  Železniční pražce dřevěné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</si>
  <si>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</si>
  <si>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</si>
  <si>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</si>
  <si>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</si>
  <si>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</si>
  <si>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ŠTĚRBINOVÉ ŽLABY Z BETONOVÝCH DÍLCŮ ŠÍŘ DO 400MM VÝŠ DO 500MM BEZ OBRUBY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</si>
  <si>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</si>
  <si>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</si>
  <si>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</si>
  <si>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</si>
  <si>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56460</t>
  </si>
  <si>
    <t>VOZOVKOVÉ VRSTVY Z PENETRAČ MAKADAMU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</si>
  <si>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</si>
  <si>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</si>
  <si>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</si>
  <si>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</si>
  <si>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</si>
  <si>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</si>
  <si>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</si>
  <si>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</si>
  <si>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</si>
  <si>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</si>
  <si>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</si>
  <si>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</si>
  <si>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</si>
  <si>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</si>
  <si>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</si>
  <si>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</si>
  <si>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</si>
  <si>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</si>
  <si>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</si>
  <si>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</si>
  <si>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</si>
  <si>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</si>
  <si>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</si>
  <si>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</si>
  <si>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</si>
  <si>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</si>
  <si>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</si>
  <si>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</si>
  <si>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</si>
  <si>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</si>
  <si>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</si>
  <si>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</si>
  <si>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</si>
  <si>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kameniva předepsané kvality a zrnitosti,dodání asfaltového pojiva (asfalt silniční ropný, emulze asfaltová kationaktivní), rozprostření kamenné kostry v předepsané tloušťce, prolití kostry asfaltem distributorem, rozprostření a zavibrování výplňového kameniva,zřízení vrstvy bez rozlišení šířky, pokládání vrstvy po etapách, úpravu napojení, ukončení,nezahrnuje postřiky, nátěry</t>
  </si>
  <si>
    <t>Dodání všech předepsaných materiálů pro nátěry v předepsaném množství, provedení dle předepsaného technologického předpisu,zřízení vrstvy bez rozlišení šířky, pokládání vrstvy po etapách,úpravu napojení, ukončení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</si>
  <si>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</si>
  <si>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</si>
  <si>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</si>
  <si>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</si>
  <si>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</si>
  <si>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</si>
  <si>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</si>
  <si>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</si>
  <si>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</si>
  <si>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</si>
  <si>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</si>
  <si>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</si>
  <si>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</si>
  <si>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0,3*2,5*2*2</t>
  </si>
  <si>
    <t>viz. příloha č. 3</t>
  </si>
  <si>
    <t>29*0,12</t>
  </si>
  <si>
    <t>2,21*11,5</t>
  </si>
  <si>
    <t>54*2</t>
  </si>
  <si>
    <t>10*1,4</t>
  </si>
  <si>
    <t>1*8</t>
  </si>
  <si>
    <t>3*1*8</t>
  </si>
  <si>
    <t>4*1*8</t>
  </si>
  <si>
    <t>0,2*(3,2*8,5+3,7*8,2)</t>
  </si>
  <si>
    <t>0,3*(2,5*8,5+2,9*8,2)</t>
  </si>
  <si>
    <t>25*5+0,45*8,5+0,4*8</t>
  </si>
  <si>
    <t>1,5*25</t>
  </si>
  <si>
    <t>odborný odhad</t>
  </si>
  <si>
    <t>5*0,3*0,9+1,7*0,45*0,6</t>
  </si>
  <si>
    <t>2*6</t>
  </si>
  <si>
    <t>3*2*6</t>
  </si>
  <si>
    <t>4*2*6</t>
  </si>
  <si>
    <t>0,028*25</t>
  </si>
  <si>
    <t>5*(0,3+2*1,05)</t>
  </si>
  <si>
    <t>6,44*25</t>
  </si>
  <si>
    <t>0,15*4</t>
  </si>
  <si>
    <t>7+8+2*3,5</t>
  </si>
  <si>
    <t>8*3</t>
  </si>
  <si>
    <t>0,1*25</t>
  </si>
  <si>
    <t>0,49*8,5+0,415*8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</si>
</sst>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4" fontId="17" fillId="0" borderId="0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0" fontId="23" fillId="0" borderId="20" xfId="0" applyFont="1" applyFill="1" applyBorder="1" applyAlignment="1" applyProtection="1">
      <alignment wrapText="1"/>
      <protection locked="0"/>
    </xf>
    <xf numFmtId="4" fontId="23" fillId="0" borderId="20" xfId="0" applyNumberFormat="1" applyFont="1" applyFill="1" applyBorder="1" applyAlignment="1" applyProtection="1">
      <alignment horizont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15" xfId="1" applyFont="1" applyBorder="1" applyAlignment="1" applyProtection="1">
      <alignment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4" fillId="0" borderId="20" xfId="1" applyFont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4" fontId="0" fillId="0" borderId="0" xfId="0" applyNumberFormat="1" applyBorder="1"/>
    <xf numFmtId="0" fontId="0" fillId="0" borderId="0" xfId="0" applyBorder="1" applyAlignment="1">
      <alignment vertical="center"/>
    </xf>
    <xf numFmtId="0" fontId="0" fillId="0" borderId="15" xfId="0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9" xfId="0" applyBorder="1"/>
    <xf numFmtId="166" fontId="10" fillId="5" borderId="35" xfId="15" applyNumberFormat="1" applyFont="1" applyFill="1" applyBorder="1" applyAlignment="1" applyProtection="1">
      <alignment horizontal="center"/>
    </xf>
    <xf numFmtId="1" fontId="10" fillId="5" borderId="36" xfId="15" applyNumberFormat="1" applyFont="1" applyFill="1" applyBorder="1" applyAlignment="1" applyProtection="1">
      <alignment horizontal="center"/>
    </xf>
    <xf numFmtId="0" fontId="31" fillId="5" borderId="36" xfId="15" applyFill="1" applyBorder="1" applyProtection="1">
      <protection locked="0"/>
    </xf>
    <xf numFmtId="0" fontId="31" fillId="5" borderId="36" xfId="15" applyNumberFormat="1" applyFill="1" applyBorder="1" applyProtection="1">
      <protection locked="0"/>
    </xf>
    <xf numFmtId="0" fontId="31" fillId="5" borderId="28" xfId="15" applyFont="1" applyFill="1" applyBorder="1" applyProtection="1">
      <protection locked="0"/>
    </xf>
    <xf numFmtId="0" fontId="0" fillId="0" borderId="37" xfId="0" applyBorder="1"/>
    <xf numFmtId="0" fontId="0" fillId="0" borderId="38" xfId="0" applyBorder="1"/>
    <xf numFmtId="0" fontId="0" fillId="0" borderId="21" xfId="0" applyBorder="1"/>
    <xf numFmtId="0" fontId="0" fillId="0" borderId="39" xfId="0" applyBorder="1"/>
    <xf numFmtId="0" fontId="0" fillId="0" borderId="21" xfId="0" applyBorder="1" applyAlignment="1">
      <alignment vertical="center"/>
    </xf>
    <xf numFmtId="0" fontId="0" fillId="0" borderId="40" xfId="0" applyBorder="1"/>
    <xf numFmtId="0" fontId="0" fillId="0" borderId="26" xfId="0" applyBorder="1"/>
    <xf numFmtId="0" fontId="0" fillId="0" borderId="41" xfId="0" applyBorder="1"/>
    <xf numFmtId="4" fontId="27" fillId="0" borderId="19" xfId="2" applyNumberFormat="1" applyFont="1" applyBorder="1" applyAlignment="1" applyProtection="1">
      <protection locked="0"/>
    </xf>
    <xf numFmtId="0" fontId="3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9" fillId="0" borderId="0" xfId="0" applyFont="1" applyBorder="1" applyAlignment="1"/>
    <xf numFmtId="0" fontId="29" fillId="0" borderId="3" xfId="0" applyFont="1" applyBorder="1" applyAlignment="1"/>
    <xf numFmtId="0" fontId="0" fillId="0" borderId="9" xfId="0" applyBorder="1"/>
    <xf numFmtId="4" fontId="27" fillId="0" borderId="31" xfId="2" applyNumberFormat="1" applyFont="1" applyBorder="1" applyAlignment="1" applyProtection="1"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protection locked="0"/>
    </xf>
    <xf numFmtId="0" fontId="28" fillId="0" borderId="31" xfId="0" applyFont="1" applyBorder="1" applyAlignment="1"/>
    <xf numFmtId="4" fontId="26" fillId="2" borderId="31" xfId="1" applyNumberFormat="1" applyFont="1" applyFill="1" applyBorder="1" applyAlignment="1" applyProtection="1">
      <alignment horizontal="right"/>
      <protection locked="0"/>
    </xf>
    <xf numFmtId="4" fontId="26" fillId="2" borderId="33" xfId="1" applyNumberFormat="1" applyFont="1" applyFill="1" applyBorder="1" applyAlignment="1" applyProtection="1">
      <alignment horizontal="right"/>
      <protection locked="0"/>
    </xf>
    <xf numFmtId="0" fontId="0" fillId="0" borderId="34" xfId="0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/>
    <xf numFmtId="0" fontId="29" fillId="0" borderId="6" xfId="0" applyFont="1" applyBorder="1"/>
    <xf numFmtId="0" fontId="32" fillId="0" borderId="20" xfId="0" applyFont="1" applyBorder="1" applyAlignment="1">
      <alignment horizontal="center" vertical="center"/>
    </xf>
    <xf numFmtId="4" fontId="32" fillId="0" borderId="0" xfId="1" applyNumberFormat="1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0" fillId="0" borderId="23" xfId="0" applyBorder="1"/>
    <xf numFmtId="0" fontId="0" fillId="0" borderId="24" xfId="0" applyBorder="1"/>
    <xf numFmtId="0" fontId="0" fillId="0" borderId="23" xfId="0" applyBorder="1" applyAlignment="1">
      <alignment vertical="center"/>
    </xf>
    <xf numFmtId="0" fontId="0" fillId="0" borderId="42" xfId="0" applyBorder="1"/>
    <xf numFmtId="0" fontId="32" fillId="0" borderId="0" xfId="0" applyFont="1" applyAlignment="1">
      <alignment vertical="center"/>
    </xf>
    <xf numFmtId="0" fontId="0" fillId="0" borderId="23" xfId="0" applyBorder="1" applyAlignment="1">
      <alignment horizontal="left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5" fillId="0" borderId="20" xfId="2" applyNumberFormat="1" applyFont="1" applyBorder="1" applyAlignment="1" applyProtection="1">
      <protection locked="0"/>
    </xf>
    <xf numFmtId="165" fontId="25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view="pageBreakPreview" topLeftCell="B1" zoomScale="80" zoomScaleNormal="100" zoomScaleSheetLayoutView="80" workbookViewId="0">
      <selection activeCell="E65" sqref="E11:E65"/>
    </sheetView>
  </sheetViews>
  <sheetFormatPr defaultRowHeight="15" x14ac:dyDescent="0.25"/>
  <cols>
    <col min="1" max="1" width="5.140625" customWidth="1"/>
    <col min="2" max="2" width="15.42578125" customWidth="1"/>
    <col min="3" max="3" width="54.140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28515625" customWidth="1"/>
    <col min="14" max="14" width="8" customWidth="1"/>
    <col min="15" max="15" width="31.42578125" customWidth="1"/>
    <col min="16" max="16" width="23.140625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79" t="s">
        <v>0</v>
      </c>
      <c r="J1" s="180"/>
      <c r="K1" s="51">
        <f>SUM(I11:I504,K11:K504)/2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45</v>
      </c>
    </row>
    <row r="3" spans="1:16" x14ac:dyDescent="0.25">
      <c r="A3" s="56" t="s">
        <v>1</v>
      </c>
      <c r="B3" s="53"/>
      <c r="C3" s="11" t="s">
        <v>46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48</v>
      </c>
      <c r="D4" s="4"/>
      <c r="E4" s="6"/>
      <c r="F4" s="12"/>
      <c r="G4" s="4"/>
      <c r="H4" s="4"/>
      <c r="I4" s="56" t="s">
        <v>12</v>
      </c>
      <c r="J4" s="63" t="s">
        <v>47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21"/>
      <c r="M6" s="181" t="s">
        <v>102</v>
      </c>
      <c r="N6" s="181" t="s">
        <v>103</v>
      </c>
      <c r="O6" s="183" t="s">
        <v>104</v>
      </c>
      <c r="P6" s="186" t="s">
        <v>105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22"/>
      <c r="M7" s="182"/>
      <c r="N7" s="182"/>
      <c r="O7" s="184"/>
      <c r="P7" s="187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38" t="s">
        <v>5</v>
      </c>
      <c r="L8" s="123"/>
      <c r="M8" s="182"/>
      <c r="N8" s="182"/>
      <c r="O8" s="185"/>
      <c r="P8" s="188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24"/>
      <c r="M9" s="125">
        <v>12</v>
      </c>
      <c r="N9" s="125">
        <v>13</v>
      </c>
      <c r="O9" s="126">
        <v>14</v>
      </c>
      <c r="P9" s="127">
        <v>15</v>
      </c>
    </row>
    <row r="10" spans="1:16" x14ac:dyDescent="0.25">
      <c r="A10" s="102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37"/>
      <c r="M10" s="138"/>
      <c r="N10" s="139"/>
      <c r="O10" s="140"/>
      <c r="P10" s="141"/>
    </row>
    <row r="11" spans="1:16" x14ac:dyDescent="0.25">
      <c r="A11" s="104" t="s">
        <v>27</v>
      </c>
      <c r="B11" s="17" t="s">
        <v>85</v>
      </c>
      <c r="C11" s="15" t="s">
        <v>86</v>
      </c>
      <c r="D11" s="18"/>
      <c r="E11" s="189"/>
      <c r="F11" s="19"/>
      <c r="G11" s="60"/>
      <c r="H11" s="18"/>
      <c r="I11" s="61"/>
      <c r="J11" s="18"/>
      <c r="K11" s="128"/>
      <c r="L11" s="142"/>
      <c r="M11" s="150" t="s">
        <v>106</v>
      </c>
      <c r="N11" s="132"/>
      <c r="O11" s="136"/>
      <c r="P11" s="143"/>
    </row>
    <row r="12" spans="1:16" x14ac:dyDescent="0.25">
      <c r="A12" s="68">
        <v>1</v>
      </c>
      <c r="B12" s="64" t="s">
        <v>87</v>
      </c>
      <c r="C12" s="77" t="s">
        <v>88</v>
      </c>
      <c r="D12" s="78" t="s">
        <v>89</v>
      </c>
      <c r="E12" s="190">
        <v>25000</v>
      </c>
      <c r="F12" s="86"/>
      <c r="G12" s="87">
        <f>E12*F12</f>
        <v>0</v>
      </c>
      <c r="H12" s="88"/>
      <c r="I12" s="87">
        <f t="shared" ref="I12" si="0">E12*H12</f>
        <v>0</v>
      </c>
      <c r="J12" s="105"/>
      <c r="K12" s="129">
        <f t="shared" ref="K12" si="1">E12*J12</f>
        <v>0</v>
      </c>
      <c r="L12" s="144"/>
      <c r="M12" s="157" t="s">
        <v>107</v>
      </c>
      <c r="N12" s="165" t="s">
        <v>130</v>
      </c>
      <c r="O12" s="169" t="s">
        <v>131</v>
      </c>
      <c r="P12" s="177">
        <v>25000</v>
      </c>
    </row>
    <row r="13" spans="1:16" x14ac:dyDescent="0.25">
      <c r="A13" s="68"/>
      <c r="B13" s="69"/>
      <c r="C13" s="70"/>
      <c r="D13" s="71"/>
      <c r="E13" s="191"/>
      <c r="F13" s="106"/>
      <c r="G13" s="92"/>
      <c r="H13" s="107"/>
      <c r="I13" s="92"/>
      <c r="J13" s="107"/>
      <c r="K13" s="130"/>
      <c r="L13" s="144"/>
      <c r="M13" s="158"/>
      <c r="N13" s="166"/>
      <c r="O13" s="170"/>
      <c r="P13" s="172"/>
    </row>
    <row r="14" spans="1:16" x14ac:dyDescent="0.25">
      <c r="A14" s="108" t="s">
        <v>28</v>
      </c>
      <c r="B14" s="93" t="s">
        <v>90</v>
      </c>
      <c r="C14" s="94" t="s">
        <v>86</v>
      </c>
      <c r="D14" s="95"/>
      <c r="E14" s="192"/>
      <c r="F14" s="96"/>
      <c r="G14" s="97">
        <f>SUM(G12)</f>
        <v>0</v>
      </c>
      <c r="H14" s="98"/>
      <c r="I14" s="97">
        <f>SUM(I12)</f>
        <v>0</v>
      </c>
      <c r="J14" s="99"/>
      <c r="K14" s="131">
        <f>SUM(K12)</f>
        <v>0</v>
      </c>
      <c r="L14" s="145"/>
      <c r="M14" s="159"/>
      <c r="N14" s="167"/>
      <c r="O14" s="171"/>
      <c r="P14" s="173"/>
    </row>
    <row r="15" spans="1:16" x14ac:dyDescent="0.25">
      <c r="A15" s="104" t="s">
        <v>27</v>
      </c>
      <c r="B15" s="17">
        <v>1</v>
      </c>
      <c r="C15" s="15" t="s">
        <v>7</v>
      </c>
      <c r="D15" s="18"/>
      <c r="E15" s="193"/>
      <c r="F15" s="19"/>
      <c r="G15" s="60"/>
      <c r="H15" s="18"/>
      <c r="I15" s="61"/>
      <c r="J15" s="18"/>
      <c r="K15" s="128"/>
      <c r="L15" s="144"/>
      <c r="M15" s="160" t="s">
        <v>106</v>
      </c>
      <c r="N15" s="166"/>
      <c r="O15" s="153"/>
      <c r="P15" s="172"/>
    </row>
    <row r="16" spans="1:16" ht="16.5" customHeight="1" x14ac:dyDescent="0.25">
      <c r="A16" s="68">
        <v>2</v>
      </c>
      <c r="B16" s="69">
        <v>113138</v>
      </c>
      <c r="C16" s="70" t="s">
        <v>98</v>
      </c>
      <c r="D16" s="71" t="s">
        <v>50</v>
      </c>
      <c r="E16" s="191">
        <v>11.5</v>
      </c>
      <c r="F16" s="67"/>
      <c r="G16" s="83">
        <f t="shared" ref="G16:G20" si="2">E16*F16</f>
        <v>0</v>
      </c>
      <c r="H16" s="66"/>
      <c r="I16" s="83">
        <f t="shared" ref="I16:I20" si="3">E16*H16</f>
        <v>0</v>
      </c>
      <c r="J16" s="109"/>
      <c r="K16" s="133">
        <f t="shared" ref="K16:K20" si="4">E16*J16</f>
        <v>0</v>
      </c>
      <c r="L16" s="144"/>
      <c r="M16" s="178" t="s">
        <v>107</v>
      </c>
      <c r="N16" s="165" t="s">
        <v>130</v>
      </c>
      <c r="O16" s="153" t="s">
        <v>108</v>
      </c>
      <c r="P16" s="172" t="s">
        <v>142</v>
      </c>
    </row>
    <row r="17" spans="1:16" ht="16.5" customHeight="1" x14ac:dyDescent="0.25">
      <c r="A17" s="68">
        <v>3</v>
      </c>
      <c r="B17" s="69">
        <v>113328</v>
      </c>
      <c r="C17" s="70" t="s">
        <v>99</v>
      </c>
      <c r="D17" s="71" t="s">
        <v>50</v>
      </c>
      <c r="E17" s="191">
        <v>13.5</v>
      </c>
      <c r="F17" s="67"/>
      <c r="G17" s="83">
        <f t="shared" si="2"/>
        <v>0</v>
      </c>
      <c r="H17" s="66"/>
      <c r="I17" s="83">
        <f t="shared" si="3"/>
        <v>0</v>
      </c>
      <c r="J17" s="109"/>
      <c r="K17" s="133">
        <f t="shared" si="4"/>
        <v>0</v>
      </c>
      <c r="L17" s="144"/>
      <c r="M17" s="178" t="s">
        <v>107</v>
      </c>
      <c r="N17" s="165" t="s">
        <v>130</v>
      </c>
      <c r="O17" s="153" t="s">
        <v>108</v>
      </c>
      <c r="P17" s="172" t="s">
        <v>143</v>
      </c>
    </row>
    <row r="18" spans="1:16" ht="16.5" customHeight="1" x14ac:dyDescent="0.25">
      <c r="A18" s="68">
        <v>4</v>
      </c>
      <c r="B18" s="72">
        <v>18110</v>
      </c>
      <c r="C18" s="73" t="s">
        <v>53</v>
      </c>
      <c r="D18" s="74" t="s">
        <v>51</v>
      </c>
      <c r="E18" s="191">
        <v>132</v>
      </c>
      <c r="F18" s="67"/>
      <c r="G18" s="83">
        <f t="shared" si="2"/>
        <v>0</v>
      </c>
      <c r="H18" s="66"/>
      <c r="I18" s="83">
        <f t="shared" si="3"/>
        <v>0</v>
      </c>
      <c r="J18" s="109"/>
      <c r="K18" s="133">
        <f t="shared" si="4"/>
        <v>0</v>
      </c>
      <c r="L18" s="144"/>
      <c r="M18" s="178" t="s">
        <v>107</v>
      </c>
      <c r="N18" s="165" t="s">
        <v>130</v>
      </c>
      <c r="O18" s="153" t="s">
        <v>109</v>
      </c>
      <c r="P18" s="172" t="s">
        <v>144</v>
      </c>
    </row>
    <row r="19" spans="1:16" ht="16.5" customHeight="1" x14ac:dyDescent="0.25">
      <c r="A19" s="68">
        <v>5</v>
      </c>
      <c r="B19" s="80">
        <v>123838</v>
      </c>
      <c r="C19" s="90" t="s">
        <v>100</v>
      </c>
      <c r="D19" s="75" t="s">
        <v>50</v>
      </c>
      <c r="E19" s="191">
        <v>37.5</v>
      </c>
      <c r="F19" s="67"/>
      <c r="G19" s="83">
        <f t="shared" si="2"/>
        <v>0</v>
      </c>
      <c r="H19" s="66"/>
      <c r="I19" s="83">
        <f t="shared" si="3"/>
        <v>0</v>
      </c>
      <c r="J19" s="109"/>
      <c r="K19" s="133">
        <f t="shared" si="4"/>
        <v>0</v>
      </c>
      <c r="L19" s="144"/>
      <c r="M19" s="178" t="s">
        <v>107</v>
      </c>
      <c r="N19" s="165" t="s">
        <v>130</v>
      </c>
      <c r="O19" s="153" t="s">
        <v>110</v>
      </c>
      <c r="P19" s="172" t="s">
        <v>145</v>
      </c>
    </row>
    <row r="20" spans="1:16" ht="16.5" customHeight="1" x14ac:dyDescent="0.25">
      <c r="A20" s="68">
        <v>6</v>
      </c>
      <c r="B20" s="80">
        <v>12383</v>
      </c>
      <c r="C20" s="90" t="s">
        <v>82</v>
      </c>
      <c r="D20" s="75" t="s">
        <v>50</v>
      </c>
      <c r="E20" s="191">
        <v>3.5</v>
      </c>
      <c r="F20" s="100"/>
      <c r="G20" s="83">
        <f t="shared" si="2"/>
        <v>0</v>
      </c>
      <c r="H20" s="109"/>
      <c r="I20" s="83">
        <f t="shared" si="3"/>
        <v>0</v>
      </c>
      <c r="J20" s="109"/>
      <c r="K20" s="133">
        <f t="shared" si="4"/>
        <v>0</v>
      </c>
      <c r="L20" s="144"/>
      <c r="M20" s="178" t="s">
        <v>107</v>
      </c>
      <c r="N20" s="165" t="s">
        <v>130</v>
      </c>
      <c r="O20" s="153" t="s">
        <v>110</v>
      </c>
      <c r="P20" s="172" t="s">
        <v>146</v>
      </c>
    </row>
    <row r="21" spans="1:16" ht="16.5" customHeight="1" x14ac:dyDescent="0.25">
      <c r="A21" s="68">
        <v>7</v>
      </c>
      <c r="B21" s="69">
        <v>132418</v>
      </c>
      <c r="C21" s="70" t="s">
        <v>101</v>
      </c>
      <c r="D21" s="71" t="s">
        <v>50</v>
      </c>
      <c r="E21" s="191">
        <v>1.8</v>
      </c>
      <c r="F21" s="100"/>
      <c r="G21" s="83">
        <f>E21*F21</f>
        <v>0</v>
      </c>
      <c r="H21" s="109"/>
      <c r="I21" s="83">
        <f>E21*H21</f>
        <v>0</v>
      </c>
      <c r="J21" s="109"/>
      <c r="K21" s="133">
        <f>E21*J21</f>
        <v>0</v>
      </c>
      <c r="L21" s="144"/>
      <c r="M21" s="178" t="s">
        <v>107</v>
      </c>
      <c r="N21" s="165" t="s">
        <v>130</v>
      </c>
      <c r="O21" s="153" t="s">
        <v>110</v>
      </c>
      <c r="P21" s="172" t="s">
        <v>147</v>
      </c>
    </row>
    <row r="22" spans="1:16" s="89" customFormat="1" ht="24" customHeight="1" x14ac:dyDescent="0.25">
      <c r="A22" s="68">
        <v>8</v>
      </c>
      <c r="B22" s="69">
        <v>171422</v>
      </c>
      <c r="C22" s="70" t="s">
        <v>79</v>
      </c>
      <c r="D22" s="75" t="s">
        <v>50</v>
      </c>
      <c r="E22" s="191">
        <v>12</v>
      </c>
      <c r="F22" s="110"/>
      <c r="G22" s="87">
        <f>E22*F22</f>
        <v>0</v>
      </c>
      <c r="H22" s="105"/>
      <c r="I22" s="87">
        <f>E22*H22</f>
        <v>0</v>
      </c>
      <c r="J22" s="105"/>
      <c r="K22" s="129">
        <f>E22*J22</f>
        <v>0</v>
      </c>
      <c r="L22" s="146"/>
      <c r="M22" s="178" t="s">
        <v>107</v>
      </c>
      <c r="N22" s="165" t="s">
        <v>130</v>
      </c>
      <c r="O22" s="153" t="s">
        <v>111</v>
      </c>
      <c r="P22" s="174" t="s">
        <v>148</v>
      </c>
    </row>
    <row r="23" spans="1:16" s="89" customFormat="1" ht="24" customHeight="1" x14ac:dyDescent="0.25">
      <c r="A23" s="68">
        <v>9</v>
      </c>
      <c r="B23" s="91" t="s">
        <v>92</v>
      </c>
      <c r="C23" s="70" t="s">
        <v>93</v>
      </c>
      <c r="D23" s="75" t="s">
        <v>50</v>
      </c>
      <c r="E23" s="191">
        <v>36</v>
      </c>
      <c r="F23" s="110"/>
      <c r="G23" s="87">
        <f>E23*F23</f>
        <v>0</v>
      </c>
      <c r="H23" s="105"/>
      <c r="I23" s="87">
        <f>E23*H23</f>
        <v>0</v>
      </c>
      <c r="J23" s="105"/>
      <c r="K23" s="129">
        <f>E23*J23</f>
        <v>0</v>
      </c>
      <c r="L23" s="146"/>
      <c r="M23" s="178" t="s">
        <v>107</v>
      </c>
      <c r="N23" s="165" t="s">
        <v>130</v>
      </c>
      <c r="O23" s="176" t="s">
        <v>132</v>
      </c>
      <c r="P23" s="174" t="s">
        <v>149</v>
      </c>
    </row>
    <row r="24" spans="1:16" s="89" customFormat="1" ht="16.5" customHeight="1" x14ac:dyDescent="0.25">
      <c r="A24" s="68">
        <v>10</v>
      </c>
      <c r="B24" s="91">
        <v>12283</v>
      </c>
      <c r="C24" s="70" t="s">
        <v>80</v>
      </c>
      <c r="D24" s="71" t="s">
        <v>50</v>
      </c>
      <c r="E24" s="191">
        <v>48</v>
      </c>
      <c r="F24" s="110"/>
      <c r="G24" s="87">
        <f>E24*F24</f>
        <v>0</v>
      </c>
      <c r="H24" s="105"/>
      <c r="I24" s="87">
        <f>E24*H24</f>
        <v>0</v>
      </c>
      <c r="J24" s="105"/>
      <c r="K24" s="129">
        <f>E24*J24</f>
        <v>0</v>
      </c>
      <c r="L24" s="146"/>
      <c r="M24" s="178" t="s">
        <v>107</v>
      </c>
      <c r="N24" s="165" t="s">
        <v>130</v>
      </c>
      <c r="O24" s="153" t="s">
        <v>110</v>
      </c>
      <c r="P24" s="174" t="s">
        <v>150</v>
      </c>
    </row>
    <row r="25" spans="1:16" s="89" customFormat="1" ht="24" customHeight="1" x14ac:dyDescent="0.25">
      <c r="A25" s="68">
        <v>11</v>
      </c>
      <c r="B25" s="91">
        <v>175411</v>
      </c>
      <c r="C25" s="70" t="s">
        <v>81</v>
      </c>
      <c r="D25" s="71" t="s">
        <v>50</v>
      </c>
      <c r="E25" s="191">
        <v>0.7</v>
      </c>
      <c r="F25" s="110"/>
      <c r="G25" s="87">
        <f>E25*F25</f>
        <v>0</v>
      </c>
      <c r="H25" s="105"/>
      <c r="I25" s="87">
        <f>E25*H25</f>
        <v>0</v>
      </c>
      <c r="J25" s="105"/>
      <c r="K25" s="129">
        <f>E25*J25</f>
        <v>0</v>
      </c>
      <c r="L25" s="146"/>
      <c r="M25" s="178" t="s">
        <v>107</v>
      </c>
      <c r="N25" s="168" t="s">
        <v>130</v>
      </c>
      <c r="O25" s="151" t="s">
        <v>112</v>
      </c>
      <c r="P25" s="174" t="s">
        <v>151</v>
      </c>
    </row>
    <row r="26" spans="1:16" x14ac:dyDescent="0.25">
      <c r="A26" s="111"/>
      <c r="B26" s="100"/>
      <c r="C26" s="16"/>
      <c r="D26" s="100"/>
      <c r="E26" s="194"/>
      <c r="F26" s="100"/>
      <c r="G26" s="83"/>
      <c r="H26" s="109"/>
      <c r="I26" s="83"/>
      <c r="J26" s="109"/>
      <c r="K26" s="133"/>
      <c r="L26" s="144"/>
      <c r="M26" s="161"/>
      <c r="N26" s="16"/>
      <c r="O26" s="154"/>
      <c r="P26" s="172"/>
    </row>
    <row r="27" spans="1:16" x14ac:dyDescent="0.25">
      <c r="A27" s="112" t="s">
        <v>28</v>
      </c>
      <c r="B27" s="43" t="s">
        <v>29</v>
      </c>
      <c r="C27" s="44" t="str">
        <f>C15</f>
        <v xml:space="preserve">Zemní práce </v>
      </c>
      <c r="D27" s="45"/>
      <c r="E27" s="195"/>
      <c r="F27" s="46"/>
      <c r="G27" s="47">
        <f>SUM(G16:G25)</f>
        <v>0</v>
      </c>
      <c r="H27" s="48"/>
      <c r="I27" s="47">
        <f>SUM(I16:I25)</f>
        <v>0</v>
      </c>
      <c r="J27" s="49"/>
      <c r="K27" s="134">
        <f>SUM(K16:K25)</f>
        <v>0</v>
      </c>
      <c r="L27" s="144"/>
      <c r="M27" s="162"/>
      <c r="N27" s="167"/>
      <c r="O27" s="155"/>
      <c r="P27" s="172"/>
    </row>
    <row r="28" spans="1:16" x14ac:dyDescent="0.25">
      <c r="A28" s="104" t="s">
        <v>27</v>
      </c>
      <c r="B28" s="17" t="s">
        <v>30</v>
      </c>
      <c r="C28" s="15" t="s">
        <v>31</v>
      </c>
      <c r="D28" s="18"/>
      <c r="E28" s="193"/>
      <c r="F28" s="19"/>
      <c r="G28" s="61"/>
      <c r="H28" s="18"/>
      <c r="I28" s="61"/>
      <c r="J28" s="18"/>
      <c r="K28" s="128"/>
      <c r="L28" s="142"/>
      <c r="M28" s="160" t="s">
        <v>106</v>
      </c>
      <c r="N28" s="16"/>
      <c r="O28" s="154"/>
      <c r="P28" s="175"/>
    </row>
    <row r="29" spans="1:16" x14ac:dyDescent="0.25">
      <c r="A29" s="68">
        <v>12</v>
      </c>
      <c r="B29" s="64">
        <v>21152</v>
      </c>
      <c r="C29" s="76" t="s">
        <v>54</v>
      </c>
      <c r="D29" s="65" t="s">
        <v>50</v>
      </c>
      <c r="E29" s="191">
        <v>1.8</v>
      </c>
      <c r="F29" s="100"/>
      <c r="G29" s="83">
        <f>E29*F29</f>
        <v>0</v>
      </c>
      <c r="H29" s="109"/>
      <c r="I29" s="83">
        <f>E29*H29</f>
        <v>0</v>
      </c>
      <c r="J29" s="109"/>
      <c r="K29" s="133">
        <f>E29*J29</f>
        <v>0</v>
      </c>
      <c r="L29" s="144"/>
      <c r="M29" s="157" t="s">
        <v>107</v>
      </c>
      <c r="N29" s="165" t="s">
        <v>130</v>
      </c>
      <c r="O29" s="153" t="s">
        <v>113</v>
      </c>
      <c r="P29" s="172" t="s">
        <v>147</v>
      </c>
    </row>
    <row r="30" spans="1:16" x14ac:dyDescent="0.25">
      <c r="A30" s="68">
        <v>13</v>
      </c>
      <c r="B30" s="64">
        <v>21197</v>
      </c>
      <c r="C30" s="76" t="s">
        <v>55</v>
      </c>
      <c r="D30" s="65" t="s">
        <v>51</v>
      </c>
      <c r="E30" s="191">
        <v>12</v>
      </c>
      <c r="F30" s="100"/>
      <c r="G30" s="83">
        <f>E30*F30</f>
        <v>0</v>
      </c>
      <c r="H30" s="109"/>
      <c r="I30" s="83">
        <f>E30*H30</f>
        <v>0</v>
      </c>
      <c r="J30" s="109"/>
      <c r="K30" s="133">
        <f>E30*J30</f>
        <v>0</v>
      </c>
      <c r="L30" s="144"/>
      <c r="M30" s="157" t="s">
        <v>107</v>
      </c>
      <c r="N30" s="165" t="s">
        <v>130</v>
      </c>
      <c r="O30" s="153" t="s">
        <v>113</v>
      </c>
      <c r="P30" s="172" t="s">
        <v>152</v>
      </c>
    </row>
    <row r="31" spans="1:16" x14ac:dyDescent="0.25">
      <c r="A31" s="68">
        <v>14</v>
      </c>
      <c r="B31" s="72">
        <v>272313</v>
      </c>
      <c r="C31" s="76" t="s">
        <v>56</v>
      </c>
      <c r="D31" s="65" t="s">
        <v>50</v>
      </c>
      <c r="E31" s="191">
        <v>0.6</v>
      </c>
      <c r="F31" s="100"/>
      <c r="G31" s="83">
        <f>E31*F31</f>
        <v>0</v>
      </c>
      <c r="H31" s="109"/>
      <c r="I31" s="83">
        <f>E31*H31</f>
        <v>0</v>
      </c>
      <c r="J31" s="109"/>
      <c r="K31" s="133">
        <f>E31*J31</f>
        <v>0</v>
      </c>
      <c r="L31" s="144"/>
      <c r="M31" s="157" t="s">
        <v>107</v>
      </c>
      <c r="N31" s="165" t="s">
        <v>130</v>
      </c>
      <c r="O31" s="153" t="s">
        <v>114</v>
      </c>
      <c r="P31" s="172" t="s">
        <v>154</v>
      </c>
    </row>
    <row r="32" spans="1:16" x14ac:dyDescent="0.25">
      <c r="A32" s="111"/>
      <c r="B32" s="100"/>
      <c r="C32" s="16"/>
      <c r="D32" s="100"/>
      <c r="E32" s="194"/>
      <c r="F32" s="100"/>
      <c r="G32" s="83"/>
      <c r="H32" s="109"/>
      <c r="I32" s="83"/>
      <c r="J32" s="109"/>
      <c r="K32" s="133"/>
      <c r="L32" s="144"/>
      <c r="M32" s="161"/>
      <c r="N32" s="16"/>
      <c r="O32" s="154"/>
      <c r="P32" s="172"/>
    </row>
    <row r="33" spans="1:16" x14ac:dyDescent="0.25">
      <c r="A33" s="112" t="s">
        <v>28</v>
      </c>
      <c r="B33" s="43" t="s">
        <v>32</v>
      </c>
      <c r="C33" s="44" t="str">
        <f>C28</f>
        <v>Základy</v>
      </c>
      <c r="D33" s="45"/>
      <c r="E33" s="195"/>
      <c r="F33" s="46"/>
      <c r="G33" s="47">
        <f>SUM(G29:G31)</f>
        <v>0</v>
      </c>
      <c r="H33" s="48"/>
      <c r="I33" s="47">
        <f>SUM(I29:I31)</f>
        <v>0</v>
      </c>
      <c r="J33" s="49"/>
      <c r="K33" s="134">
        <f>SUM(K29:K31)</f>
        <v>0</v>
      </c>
      <c r="L33" s="145"/>
      <c r="M33" s="163"/>
      <c r="N33" s="167"/>
      <c r="O33" s="155"/>
      <c r="P33" s="173"/>
    </row>
    <row r="34" spans="1:16" x14ac:dyDescent="0.25">
      <c r="A34" s="104" t="s">
        <v>27</v>
      </c>
      <c r="B34" s="17" t="s">
        <v>33</v>
      </c>
      <c r="C34" s="15" t="s">
        <v>35</v>
      </c>
      <c r="D34" s="18"/>
      <c r="E34" s="193"/>
      <c r="F34" s="19"/>
      <c r="G34" s="61"/>
      <c r="H34" s="18"/>
      <c r="I34" s="61"/>
      <c r="J34" s="18"/>
      <c r="K34" s="128"/>
      <c r="L34" s="144"/>
      <c r="M34" s="160" t="s">
        <v>106</v>
      </c>
      <c r="N34" s="16"/>
      <c r="O34" s="154"/>
      <c r="P34" s="172"/>
    </row>
    <row r="35" spans="1:16" s="89" customFormat="1" ht="22.5" x14ac:dyDescent="0.25">
      <c r="A35" s="68">
        <v>15</v>
      </c>
      <c r="B35" s="64" t="s">
        <v>57</v>
      </c>
      <c r="C35" s="77" t="s">
        <v>58</v>
      </c>
      <c r="D35" s="78" t="s">
        <v>50</v>
      </c>
      <c r="E35" s="191">
        <v>37.5</v>
      </c>
      <c r="F35" s="86"/>
      <c r="G35" s="87">
        <f t="shared" ref="G35:G39" si="5">E35*F35</f>
        <v>0</v>
      </c>
      <c r="H35" s="88"/>
      <c r="I35" s="87">
        <f>E35*H35</f>
        <v>0</v>
      </c>
      <c r="J35" s="109"/>
      <c r="K35" s="129">
        <f t="shared" ref="K35:K39" si="6">E35*J35</f>
        <v>0</v>
      </c>
      <c r="L35" s="146"/>
      <c r="M35" s="157" t="s">
        <v>107</v>
      </c>
      <c r="N35" s="165" t="s">
        <v>0</v>
      </c>
      <c r="O35" s="153" t="s">
        <v>115</v>
      </c>
      <c r="P35" s="174" t="s">
        <v>145</v>
      </c>
    </row>
    <row r="36" spans="1:16" s="89" customFormat="1" ht="22.5" x14ac:dyDescent="0.25">
      <c r="A36" s="68">
        <v>16</v>
      </c>
      <c r="B36" s="64" t="s">
        <v>59</v>
      </c>
      <c r="C36" s="77" t="s">
        <v>60</v>
      </c>
      <c r="D36" s="78" t="s">
        <v>51</v>
      </c>
      <c r="E36" s="191">
        <v>161</v>
      </c>
      <c r="F36" s="86"/>
      <c r="G36" s="87">
        <f t="shared" si="5"/>
        <v>0</v>
      </c>
      <c r="H36" s="88"/>
      <c r="I36" s="87">
        <f t="shared" ref="I36:I39" si="7">E36*H36</f>
        <v>0</v>
      </c>
      <c r="J36" s="109"/>
      <c r="K36" s="129">
        <f t="shared" si="6"/>
        <v>0</v>
      </c>
      <c r="L36" s="146"/>
      <c r="M36" s="157" t="s">
        <v>107</v>
      </c>
      <c r="N36" s="165" t="s">
        <v>0</v>
      </c>
      <c r="O36" s="153" t="s">
        <v>116</v>
      </c>
      <c r="P36" s="174" t="s">
        <v>153</v>
      </c>
    </row>
    <row r="37" spans="1:16" s="89" customFormat="1" x14ac:dyDescent="0.25">
      <c r="A37" s="68">
        <v>17</v>
      </c>
      <c r="B37" s="79" t="s">
        <v>61</v>
      </c>
      <c r="C37" s="77" t="s">
        <v>62</v>
      </c>
      <c r="D37" s="78" t="s">
        <v>50</v>
      </c>
      <c r="E37" s="191">
        <v>7.5</v>
      </c>
      <c r="F37" s="86"/>
      <c r="G37" s="87">
        <f t="shared" si="5"/>
        <v>0</v>
      </c>
      <c r="H37" s="88"/>
      <c r="I37" s="87">
        <f t="shared" si="7"/>
        <v>0</v>
      </c>
      <c r="J37" s="109"/>
      <c r="K37" s="129">
        <f t="shared" si="6"/>
        <v>0</v>
      </c>
      <c r="L37" s="146"/>
      <c r="M37" s="157" t="s">
        <v>107</v>
      </c>
      <c r="N37" s="165" t="s">
        <v>130</v>
      </c>
      <c r="O37" s="153" t="s">
        <v>117</v>
      </c>
      <c r="P37" s="174" t="s">
        <v>158</v>
      </c>
    </row>
    <row r="38" spans="1:16" s="89" customFormat="1" x14ac:dyDescent="0.25">
      <c r="A38" s="68">
        <v>18</v>
      </c>
      <c r="B38" s="80" t="s">
        <v>83</v>
      </c>
      <c r="C38" s="90" t="s">
        <v>84</v>
      </c>
      <c r="D38" s="78" t="s">
        <v>50</v>
      </c>
      <c r="E38" s="191">
        <v>2.5</v>
      </c>
      <c r="F38" s="86"/>
      <c r="G38" s="87">
        <f t="shared" si="5"/>
        <v>0</v>
      </c>
      <c r="H38" s="88"/>
      <c r="I38" s="87">
        <f t="shared" si="7"/>
        <v>0</v>
      </c>
      <c r="J38" s="109"/>
      <c r="K38" s="129">
        <f t="shared" si="6"/>
        <v>0</v>
      </c>
      <c r="L38" s="146"/>
      <c r="M38" s="157" t="s">
        <v>107</v>
      </c>
      <c r="N38" s="165" t="s">
        <v>130</v>
      </c>
      <c r="O38" s="152" t="s">
        <v>118</v>
      </c>
      <c r="P38" s="174" t="s">
        <v>157</v>
      </c>
    </row>
    <row r="39" spans="1:16" s="89" customFormat="1" x14ac:dyDescent="0.25">
      <c r="A39" s="68">
        <v>19</v>
      </c>
      <c r="B39" s="80">
        <v>572741</v>
      </c>
      <c r="C39" s="90" t="s">
        <v>69</v>
      </c>
      <c r="D39" s="82" t="s">
        <v>51</v>
      </c>
      <c r="E39" s="191">
        <v>24</v>
      </c>
      <c r="F39" s="86"/>
      <c r="G39" s="87">
        <f t="shared" si="5"/>
        <v>0</v>
      </c>
      <c r="H39" s="88"/>
      <c r="I39" s="87">
        <f t="shared" si="7"/>
        <v>0</v>
      </c>
      <c r="J39" s="109"/>
      <c r="K39" s="129">
        <f t="shared" si="6"/>
        <v>0</v>
      </c>
      <c r="L39" s="146"/>
      <c r="M39" s="157" t="s">
        <v>107</v>
      </c>
      <c r="N39" s="165" t="s">
        <v>130</v>
      </c>
      <c r="O39" s="152" t="s">
        <v>119</v>
      </c>
      <c r="P39" s="174" t="s">
        <v>156</v>
      </c>
    </row>
    <row r="40" spans="1:16" s="89" customFormat="1" x14ac:dyDescent="0.2">
      <c r="A40" s="68">
        <v>20</v>
      </c>
      <c r="B40" s="80">
        <v>58920</v>
      </c>
      <c r="C40" s="81" t="s">
        <v>63</v>
      </c>
      <c r="D40" s="82" t="s">
        <v>49</v>
      </c>
      <c r="E40" s="191">
        <v>22</v>
      </c>
      <c r="F40" s="110"/>
      <c r="G40" s="87">
        <f>E40*F40</f>
        <v>0</v>
      </c>
      <c r="H40" s="105"/>
      <c r="I40" s="87">
        <f>E40*H40</f>
        <v>0</v>
      </c>
      <c r="J40" s="105"/>
      <c r="K40" s="129">
        <f>E40*J40</f>
        <v>0</v>
      </c>
      <c r="L40" s="146"/>
      <c r="M40" s="157" t="s">
        <v>107</v>
      </c>
      <c r="N40" s="165" t="s">
        <v>130</v>
      </c>
      <c r="O40" s="153" t="s">
        <v>120</v>
      </c>
      <c r="P40" s="174" t="s">
        <v>155</v>
      </c>
    </row>
    <row r="41" spans="1:16" x14ac:dyDescent="0.25">
      <c r="A41" s="111"/>
      <c r="B41" s="100"/>
      <c r="C41" s="16"/>
      <c r="D41" s="100"/>
      <c r="E41" s="194"/>
      <c r="F41" s="100"/>
      <c r="G41" s="83"/>
      <c r="H41" s="109"/>
      <c r="I41" s="83"/>
      <c r="J41" s="109"/>
      <c r="K41" s="133"/>
      <c r="L41" s="144"/>
      <c r="M41" s="161"/>
      <c r="N41" s="16"/>
      <c r="O41" s="154"/>
      <c r="P41" s="172"/>
    </row>
    <row r="42" spans="1:16" x14ac:dyDescent="0.25">
      <c r="A42" s="112" t="s">
        <v>28</v>
      </c>
      <c r="B42" s="43" t="s">
        <v>34</v>
      </c>
      <c r="C42" s="44" t="str">
        <f>C34</f>
        <v>Komunikace</v>
      </c>
      <c r="D42" s="45"/>
      <c r="E42" s="195"/>
      <c r="F42" s="46"/>
      <c r="G42" s="47">
        <f>SUM(G35:G40)</f>
        <v>0</v>
      </c>
      <c r="H42" s="48"/>
      <c r="I42" s="47">
        <f>SUM(I35:I40)</f>
        <v>0</v>
      </c>
      <c r="J42" s="49"/>
      <c r="K42" s="134">
        <f>SUM(K35:K40)</f>
        <v>0</v>
      </c>
      <c r="L42" s="144"/>
      <c r="M42" s="162"/>
      <c r="N42" s="167"/>
      <c r="O42" s="155"/>
      <c r="P42" s="172"/>
    </row>
    <row r="43" spans="1:16" x14ac:dyDescent="0.25">
      <c r="A43" s="104" t="s">
        <v>27</v>
      </c>
      <c r="B43" s="17" t="s">
        <v>36</v>
      </c>
      <c r="C43" s="15" t="s">
        <v>40</v>
      </c>
      <c r="D43" s="18"/>
      <c r="E43" s="193"/>
      <c r="F43" s="19"/>
      <c r="G43" s="61"/>
      <c r="H43" s="18"/>
      <c r="I43" s="61"/>
      <c r="J43" s="18"/>
      <c r="K43" s="128"/>
      <c r="L43" s="142"/>
      <c r="M43" s="160" t="s">
        <v>106</v>
      </c>
      <c r="N43" s="16"/>
      <c r="O43" s="154"/>
      <c r="P43" s="175"/>
    </row>
    <row r="44" spans="1:16" x14ac:dyDescent="0.25">
      <c r="A44" s="68">
        <v>21</v>
      </c>
      <c r="B44" s="80">
        <v>875332</v>
      </c>
      <c r="C44" s="77" t="s">
        <v>64</v>
      </c>
      <c r="D44" s="82" t="s">
        <v>49</v>
      </c>
      <c r="E44" s="191">
        <v>30</v>
      </c>
      <c r="F44" s="100"/>
      <c r="G44" s="83">
        <f>E44*F44</f>
        <v>0</v>
      </c>
      <c r="H44" s="109"/>
      <c r="I44" s="83">
        <f>E44*H44</f>
        <v>0</v>
      </c>
      <c r="J44" s="109"/>
      <c r="K44" s="133">
        <f>E44*J44</f>
        <v>0</v>
      </c>
      <c r="L44" s="144"/>
      <c r="M44" s="157" t="s">
        <v>107</v>
      </c>
      <c r="N44" s="165" t="s">
        <v>130</v>
      </c>
      <c r="O44" s="152" t="s">
        <v>121</v>
      </c>
      <c r="P44" s="174" t="s">
        <v>134</v>
      </c>
    </row>
    <row r="45" spans="1:16" x14ac:dyDescent="0.25">
      <c r="A45" s="68">
        <v>22</v>
      </c>
      <c r="B45" s="80">
        <v>89536</v>
      </c>
      <c r="C45" s="77" t="s">
        <v>65</v>
      </c>
      <c r="D45" s="82" t="s">
        <v>52</v>
      </c>
      <c r="E45" s="191">
        <v>1</v>
      </c>
      <c r="F45" s="100"/>
      <c r="G45" s="83">
        <f t="shared" ref="G45:G46" si="8">E45*F45</f>
        <v>0</v>
      </c>
      <c r="H45" s="109"/>
      <c r="I45" s="83">
        <f t="shared" ref="I45:I46" si="9">E45*H45</f>
        <v>0</v>
      </c>
      <c r="J45" s="109"/>
      <c r="K45" s="133">
        <f t="shared" ref="K45:K46" si="10">E45*J45</f>
        <v>0</v>
      </c>
      <c r="L45" s="144"/>
      <c r="M45" s="157" t="s">
        <v>107</v>
      </c>
      <c r="N45" s="165" t="s">
        <v>130</v>
      </c>
      <c r="O45" s="152" t="s">
        <v>122</v>
      </c>
      <c r="P45" s="174" t="s">
        <v>134</v>
      </c>
    </row>
    <row r="46" spans="1:16" x14ac:dyDescent="0.25">
      <c r="A46" s="68">
        <v>23</v>
      </c>
      <c r="B46" s="80">
        <v>895813</v>
      </c>
      <c r="C46" s="77" t="s">
        <v>66</v>
      </c>
      <c r="D46" s="82" t="s">
        <v>52</v>
      </c>
      <c r="E46" s="191">
        <v>1</v>
      </c>
      <c r="F46" s="100"/>
      <c r="G46" s="83">
        <f t="shared" si="8"/>
        <v>0</v>
      </c>
      <c r="H46" s="109"/>
      <c r="I46" s="83">
        <f t="shared" si="9"/>
        <v>0</v>
      </c>
      <c r="J46" s="109"/>
      <c r="K46" s="133">
        <f t="shared" si="10"/>
        <v>0</v>
      </c>
      <c r="L46" s="144"/>
      <c r="M46" s="157" t="s">
        <v>107</v>
      </c>
      <c r="N46" s="165" t="s">
        <v>130</v>
      </c>
      <c r="O46" s="152" t="s">
        <v>123</v>
      </c>
      <c r="P46" s="174" t="s">
        <v>134</v>
      </c>
    </row>
    <row r="47" spans="1:16" x14ac:dyDescent="0.25">
      <c r="A47" s="68">
        <v>24</v>
      </c>
      <c r="B47" s="80">
        <v>895823</v>
      </c>
      <c r="C47" s="77" t="s">
        <v>67</v>
      </c>
      <c r="D47" s="82" t="s">
        <v>52</v>
      </c>
      <c r="E47" s="191">
        <v>1</v>
      </c>
      <c r="F47" s="100"/>
      <c r="G47" s="83">
        <f>E47*F47</f>
        <v>0</v>
      </c>
      <c r="H47" s="109"/>
      <c r="I47" s="83">
        <f>E47*H47</f>
        <v>0</v>
      </c>
      <c r="J47" s="109"/>
      <c r="K47" s="133">
        <f>E47*J47</f>
        <v>0</v>
      </c>
      <c r="L47" s="144"/>
      <c r="M47" s="157" t="s">
        <v>107</v>
      </c>
      <c r="N47" s="165" t="s">
        <v>130</v>
      </c>
      <c r="O47" s="152" t="s">
        <v>123</v>
      </c>
      <c r="P47" s="174" t="s">
        <v>134</v>
      </c>
    </row>
    <row r="48" spans="1:16" x14ac:dyDescent="0.25">
      <c r="A48" s="111"/>
      <c r="B48" s="100"/>
      <c r="C48" s="16"/>
      <c r="D48" s="100"/>
      <c r="E48" s="194"/>
      <c r="F48" s="100"/>
      <c r="G48" s="83"/>
      <c r="H48" s="109"/>
      <c r="I48" s="83"/>
      <c r="J48" s="109"/>
      <c r="K48" s="133"/>
      <c r="L48" s="144"/>
      <c r="M48" s="161"/>
      <c r="N48" s="16"/>
      <c r="O48" s="154"/>
      <c r="P48" s="172"/>
    </row>
    <row r="49" spans="1:16" x14ac:dyDescent="0.25">
      <c r="A49" s="112" t="s">
        <v>28</v>
      </c>
      <c r="B49" s="43" t="s">
        <v>39</v>
      </c>
      <c r="C49" s="44" t="str">
        <f>C43</f>
        <v>Trubní vedení</v>
      </c>
      <c r="D49" s="45"/>
      <c r="E49" s="195"/>
      <c r="F49" s="46"/>
      <c r="G49" s="47">
        <f>SUM(G44:G47)</f>
        <v>0</v>
      </c>
      <c r="H49" s="48"/>
      <c r="I49" s="47">
        <f>SUM(I44:I47)</f>
        <v>0</v>
      </c>
      <c r="J49" s="49"/>
      <c r="K49" s="134">
        <f>SUM(K44:K47)</f>
        <v>0</v>
      </c>
      <c r="L49" s="145"/>
      <c r="M49" s="163"/>
      <c r="N49" s="167"/>
      <c r="O49" s="155"/>
      <c r="P49" s="173"/>
    </row>
    <row r="50" spans="1:16" x14ac:dyDescent="0.25">
      <c r="A50" s="104" t="s">
        <v>27</v>
      </c>
      <c r="B50" s="17" t="s">
        <v>38</v>
      </c>
      <c r="C50" s="15" t="s">
        <v>41</v>
      </c>
      <c r="D50" s="18"/>
      <c r="E50" s="193"/>
      <c r="F50" s="19"/>
      <c r="G50" s="61"/>
      <c r="H50" s="18"/>
      <c r="I50" s="61"/>
      <c r="J50" s="18"/>
      <c r="K50" s="128"/>
      <c r="L50" s="144"/>
      <c r="M50" s="160" t="s">
        <v>106</v>
      </c>
      <c r="N50" s="16"/>
      <c r="O50" s="154"/>
      <c r="P50" s="172"/>
    </row>
    <row r="51" spans="1:16" x14ac:dyDescent="0.25">
      <c r="A51" s="68">
        <v>25</v>
      </c>
      <c r="B51" s="79">
        <v>965321</v>
      </c>
      <c r="C51" s="77" t="s">
        <v>70</v>
      </c>
      <c r="D51" s="78" t="s">
        <v>51</v>
      </c>
      <c r="E51" s="191">
        <v>14</v>
      </c>
      <c r="F51" s="100"/>
      <c r="G51" s="83">
        <f>E51*F51</f>
        <v>0</v>
      </c>
      <c r="H51" s="109"/>
      <c r="I51" s="83">
        <f>E51*H51</f>
        <v>0</v>
      </c>
      <c r="J51" s="109"/>
      <c r="K51" s="133">
        <f>E51*J51</f>
        <v>0</v>
      </c>
      <c r="L51" s="144"/>
      <c r="M51" s="157" t="s">
        <v>107</v>
      </c>
      <c r="N51" s="165" t="s">
        <v>130</v>
      </c>
      <c r="O51" s="152" t="s">
        <v>124</v>
      </c>
      <c r="P51" s="172" t="s">
        <v>138</v>
      </c>
    </row>
    <row r="52" spans="1:16" x14ac:dyDescent="0.25">
      <c r="A52" s="68">
        <v>26</v>
      </c>
      <c r="B52" s="79" t="s">
        <v>94</v>
      </c>
      <c r="C52" s="77" t="s">
        <v>95</v>
      </c>
      <c r="D52" s="101" t="s">
        <v>49</v>
      </c>
      <c r="E52" s="191">
        <v>8</v>
      </c>
      <c r="F52" s="100"/>
      <c r="G52" s="83">
        <f t="shared" ref="G52:G54" si="11">E52*F52</f>
        <v>0</v>
      </c>
      <c r="H52" s="109"/>
      <c r="I52" s="83">
        <f t="shared" ref="I52:I54" si="12">E52*H52</f>
        <v>0</v>
      </c>
      <c r="J52" s="109"/>
      <c r="K52" s="133">
        <f t="shared" ref="K52:K54" si="13">E52*J52</f>
        <v>0</v>
      </c>
      <c r="L52" s="144"/>
      <c r="M52" s="157" t="s">
        <v>107</v>
      </c>
      <c r="N52" s="165" t="s">
        <v>130</v>
      </c>
      <c r="O52" s="153" t="s">
        <v>125</v>
      </c>
      <c r="P52" s="172" t="s">
        <v>139</v>
      </c>
    </row>
    <row r="53" spans="1:16" s="89" customFormat="1" ht="22.5" x14ac:dyDescent="0.2">
      <c r="A53" s="68">
        <v>27</v>
      </c>
      <c r="B53" s="79">
        <v>921940</v>
      </c>
      <c r="C53" s="77" t="s">
        <v>96</v>
      </c>
      <c r="D53" s="78" t="s">
        <v>51</v>
      </c>
      <c r="E53" s="191">
        <v>24</v>
      </c>
      <c r="F53" s="110"/>
      <c r="G53" s="87">
        <f t="shared" si="11"/>
        <v>0</v>
      </c>
      <c r="H53" s="105"/>
      <c r="I53" s="87">
        <f t="shared" si="12"/>
        <v>0</v>
      </c>
      <c r="J53" s="105"/>
      <c r="K53" s="129">
        <f t="shared" si="13"/>
        <v>0</v>
      </c>
      <c r="L53" s="146"/>
      <c r="M53" s="157" t="s">
        <v>107</v>
      </c>
      <c r="N53" s="165" t="s">
        <v>130</v>
      </c>
      <c r="O53" s="153" t="s">
        <v>125</v>
      </c>
      <c r="P53" s="174" t="s">
        <v>140</v>
      </c>
    </row>
    <row r="54" spans="1:16" x14ac:dyDescent="0.25">
      <c r="A54" s="68">
        <v>28</v>
      </c>
      <c r="B54" s="64">
        <v>965311</v>
      </c>
      <c r="C54" s="77" t="s">
        <v>97</v>
      </c>
      <c r="D54" s="78" t="s">
        <v>51</v>
      </c>
      <c r="E54" s="191">
        <v>32</v>
      </c>
      <c r="F54" s="100"/>
      <c r="G54" s="83">
        <f t="shared" si="11"/>
        <v>0</v>
      </c>
      <c r="H54" s="109"/>
      <c r="I54" s="83">
        <f t="shared" si="12"/>
        <v>0</v>
      </c>
      <c r="J54" s="109"/>
      <c r="K54" s="133">
        <f t="shared" si="13"/>
        <v>0</v>
      </c>
      <c r="L54" s="144"/>
      <c r="M54" s="157" t="s">
        <v>107</v>
      </c>
      <c r="N54" s="165" t="s">
        <v>130</v>
      </c>
      <c r="O54" s="153" t="s">
        <v>126</v>
      </c>
      <c r="P54" s="172" t="s">
        <v>141</v>
      </c>
    </row>
    <row r="55" spans="1:16" x14ac:dyDescent="0.25">
      <c r="A55" s="68">
        <v>29</v>
      </c>
      <c r="B55" s="79">
        <v>921410</v>
      </c>
      <c r="C55" s="77" t="s">
        <v>77</v>
      </c>
      <c r="D55" s="78" t="s">
        <v>49</v>
      </c>
      <c r="E55" s="191">
        <v>9.68</v>
      </c>
      <c r="F55" s="100"/>
      <c r="G55" s="83">
        <f>E55*F55</f>
        <v>0</v>
      </c>
      <c r="H55" s="109"/>
      <c r="I55" s="83">
        <f>E55*H55</f>
        <v>0</v>
      </c>
      <c r="J55" s="109"/>
      <c r="K55" s="133">
        <f t="shared" ref="K55:K56" si="14">E55*J55</f>
        <v>0</v>
      </c>
      <c r="L55" s="144"/>
      <c r="M55" s="157" t="s">
        <v>107</v>
      </c>
      <c r="N55" s="165" t="s">
        <v>130</v>
      </c>
      <c r="O55" s="153" t="s">
        <v>125</v>
      </c>
      <c r="P55" s="174" t="s">
        <v>134</v>
      </c>
    </row>
    <row r="56" spans="1:16" s="89" customFormat="1" ht="22.5" x14ac:dyDescent="0.2">
      <c r="A56" s="68">
        <v>30</v>
      </c>
      <c r="B56" s="79">
        <v>935111</v>
      </c>
      <c r="C56" s="77" t="s">
        <v>78</v>
      </c>
      <c r="D56" s="78" t="s">
        <v>49</v>
      </c>
      <c r="E56" s="191">
        <v>4</v>
      </c>
      <c r="F56" s="110"/>
      <c r="G56" s="87">
        <f>E56*F56</f>
        <v>0</v>
      </c>
      <c r="H56" s="105"/>
      <c r="I56" s="87">
        <f>E56*H56</f>
        <v>0</v>
      </c>
      <c r="J56" s="105"/>
      <c r="K56" s="129">
        <f t="shared" si="14"/>
        <v>0</v>
      </c>
      <c r="L56" s="146"/>
      <c r="M56" s="157" t="s">
        <v>107</v>
      </c>
      <c r="N56" s="165" t="s">
        <v>130</v>
      </c>
      <c r="O56" s="153" t="s">
        <v>127</v>
      </c>
      <c r="P56" s="174" t="s">
        <v>134</v>
      </c>
    </row>
    <row r="57" spans="1:16" x14ac:dyDescent="0.25">
      <c r="A57" s="68">
        <v>31</v>
      </c>
      <c r="B57" s="80">
        <v>915111</v>
      </c>
      <c r="C57" s="90" t="s">
        <v>91</v>
      </c>
      <c r="D57" s="82" t="s">
        <v>51</v>
      </c>
      <c r="E57" s="191">
        <v>3</v>
      </c>
      <c r="F57" s="110"/>
      <c r="G57" s="87">
        <f>E57*F57</f>
        <v>0</v>
      </c>
      <c r="H57" s="105"/>
      <c r="I57" s="87">
        <f>E57*H57</f>
        <v>0</v>
      </c>
      <c r="J57" s="105"/>
      <c r="K57" s="129">
        <f>E57*J57</f>
        <v>0</v>
      </c>
      <c r="L57" s="144"/>
      <c r="M57" s="157" t="s">
        <v>107</v>
      </c>
      <c r="N57" s="165" t="s">
        <v>130</v>
      </c>
      <c r="O57" s="153" t="s">
        <v>128</v>
      </c>
      <c r="P57" s="172" t="s">
        <v>133</v>
      </c>
    </row>
    <row r="58" spans="1:16" x14ac:dyDescent="0.25">
      <c r="A58" s="111"/>
      <c r="B58" s="100"/>
      <c r="C58" s="16"/>
      <c r="D58" s="100"/>
      <c r="E58" s="194"/>
      <c r="F58" s="100"/>
      <c r="G58" s="83"/>
      <c r="H58" s="109"/>
      <c r="I58" s="83"/>
      <c r="J58" s="109"/>
      <c r="K58" s="133"/>
      <c r="L58" s="144"/>
      <c r="M58" s="161"/>
      <c r="N58" s="16"/>
      <c r="O58" s="154"/>
      <c r="P58" s="172"/>
    </row>
    <row r="59" spans="1:16" x14ac:dyDescent="0.25">
      <c r="A59" s="112" t="s">
        <v>28</v>
      </c>
      <c r="B59" s="43" t="s">
        <v>37</v>
      </c>
      <c r="C59" s="44" t="str">
        <f>C50</f>
        <v>Ostatní konstrukce a práce, bourání</v>
      </c>
      <c r="D59" s="45"/>
      <c r="E59" s="195"/>
      <c r="F59" s="46"/>
      <c r="G59" s="47">
        <f>SUM(G51:G57)</f>
        <v>0</v>
      </c>
      <c r="H59" s="48"/>
      <c r="I59" s="47">
        <f>SUM(I51:I57)</f>
        <v>0</v>
      </c>
      <c r="J59" s="49"/>
      <c r="K59" s="134">
        <f>SUM(K51:K57)</f>
        <v>0</v>
      </c>
      <c r="L59" s="144"/>
      <c r="M59" s="162"/>
      <c r="N59" s="167"/>
      <c r="O59" s="155"/>
      <c r="P59" s="172"/>
    </row>
    <row r="60" spans="1:16" x14ac:dyDescent="0.25">
      <c r="A60" s="104" t="s">
        <v>27</v>
      </c>
      <c r="B60" s="17" t="s">
        <v>43</v>
      </c>
      <c r="C60" s="15" t="s">
        <v>42</v>
      </c>
      <c r="D60" s="18"/>
      <c r="E60" s="193"/>
      <c r="F60" s="19"/>
      <c r="G60" s="61"/>
      <c r="H60" s="18"/>
      <c r="I60" s="61"/>
      <c r="J60" s="18"/>
      <c r="K60" s="128"/>
      <c r="L60" s="142"/>
      <c r="M60" s="160" t="s">
        <v>106</v>
      </c>
      <c r="N60" s="16"/>
      <c r="O60" s="154"/>
      <c r="P60" s="175"/>
    </row>
    <row r="61" spans="1:16" s="89" customFormat="1" ht="22.5" x14ac:dyDescent="0.2">
      <c r="A61" s="68">
        <v>32</v>
      </c>
      <c r="B61" s="79" t="s">
        <v>73</v>
      </c>
      <c r="C61" s="77" t="s">
        <v>74</v>
      </c>
      <c r="D61" s="84" t="s">
        <v>68</v>
      </c>
      <c r="E61" s="191">
        <v>25.5</v>
      </c>
      <c r="F61" s="110"/>
      <c r="G61" s="87">
        <f>E61*F61</f>
        <v>0</v>
      </c>
      <c r="H61" s="105"/>
      <c r="I61" s="87">
        <f>E61*H61</f>
        <v>0</v>
      </c>
      <c r="J61" s="105"/>
      <c r="K61" s="129">
        <f>E61*J61</f>
        <v>0</v>
      </c>
      <c r="L61" s="146"/>
      <c r="M61" s="157" t="s">
        <v>107</v>
      </c>
      <c r="N61" s="165" t="s">
        <v>130</v>
      </c>
      <c r="O61" s="153" t="s">
        <v>129</v>
      </c>
      <c r="P61" s="174" t="s">
        <v>136</v>
      </c>
    </row>
    <row r="62" spans="1:16" s="89" customFormat="1" ht="22.5" x14ac:dyDescent="0.2">
      <c r="A62" s="68">
        <v>33</v>
      </c>
      <c r="B62" s="79" t="s">
        <v>75</v>
      </c>
      <c r="C62" s="77" t="s">
        <v>76</v>
      </c>
      <c r="D62" s="84" t="s">
        <v>68</v>
      </c>
      <c r="E62" s="191">
        <v>108</v>
      </c>
      <c r="F62" s="110"/>
      <c r="G62" s="87">
        <f t="shared" ref="G62:G63" si="15">E62*F62</f>
        <v>0</v>
      </c>
      <c r="H62" s="105"/>
      <c r="I62" s="87">
        <f t="shared" ref="I62" si="16">E62*H62</f>
        <v>0</v>
      </c>
      <c r="J62" s="105"/>
      <c r="K62" s="129">
        <f t="shared" ref="K62" si="17">E62*J62</f>
        <v>0</v>
      </c>
      <c r="L62" s="146"/>
      <c r="M62" s="157" t="s">
        <v>107</v>
      </c>
      <c r="N62" s="165" t="s">
        <v>130</v>
      </c>
      <c r="O62" s="153" t="s">
        <v>129</v>
      </c>
      <c r="P62" s="174" t="s">
        <v>137</v>
      </c>
    </row>
    <row r="63" spans="1:16" s="89" customFormat="1" ht="22.5" x14ac:dyDescent="0.2">
      <c r="A63" s="85">
        <v>34</v>
      </c>
      <c r="B63" s="79" t="s">
        <v>71</v>
      </c>
      <c r="C63" s="77" t="s">
        <v>72</v>
      </c>
      <c r="D63" s="78" t="s">
        <v>68</v>
      </c>
      <c r="E63" s="191">
        <v>3.5</v>
      </c>
      <c r="F63" s="110"/>
      <c r="G63" s="87">
        <f t="shared" si="15"/>
        <v>0</v>
      </c>
      <c r="H63" s="105"/>
      <c r="I63" s="87">
        <f>E63*H63</f>
        <v>0</v>
      </c>
      <c r="J63" s="105"/>
      <c r="K63" s="129">
        <f>E63*J63</f>
        <v>0</v>
      </c>
      <c r="L63" s="146"/>
      <c r="M63" s="157" t="s">
        <v>107</v>
      </c>
      <c r="N63" s="165" t="s">
        <v>130</v>
      </c>
      <c r="O63" s="153" t="s">
        <v>129</v>
      </c>
      <c r="P63" s="174" t="s">
        <v>135</v>
      </c>
    </row>
    <row r="64" spans="1:16" x14ac:dyDescent="0.25">
      <c r="A64" s="111"/>
      <c r="B64" s="100"/>
      <c r="C64" s="16"/>
      <c r="D64" s="100"/>
      <c r="E64" s="194"/>
      <c r="F64" s="100"/>
      <c r="G64" s="83"/>
      <c r="H64" s="109"/>
      <c r="I64" s="83"/>
      <c r="J64" s="109"/>
      <c r="K64" s="133"/>
      <c r="L64" s="144"/>
      <c r="M64" s="158"/>
      <c r="N64" s="16"/>
      <c r="O64" s="100"/>
      <c r="P64" s="172"/>
    </row>
    <row r="65" spans="1:16" ht="15.75" thickBot="1" x14ac:dyDescent="0.3">
      <c r="A65" s="113" t="s">
        <v>28</v>
      </c>
      <c r="B65" s="114" t="s">
        <v>44</v>
      </c>
      <c r="C65" s="115" t="str">
        <f>C60</f>
        <v>Poplatky za skládky</v>
      </c>
      <c r="D65" s="116"/>
      <c r="E65" s="196"/>
      <c r="F65" s="117"/>
      <c r="G65" s="118">
        <f>SUM(G61:G63)</f>
        <v>0</v>
      </c>
      <c r="H65" s="119"/>
      <c r="I65" s="118">
        <f>SUM(I61:I63)</f>
        <v>0</v>
      </c>
      <c r="J65" s="120"/>
      <c r="K65" s="135">
        <f>SUM(K61:K63)</f>
        <v>0</v>
      </c>
      <c r="L65" s="147"/>
      <c r="M65" s="164"/>
      <c r="N65" s="148"/>
      <c r="O65" s="156"/>
      <c r="P65" s="149"/>
    </row>
    <row r="66" spans="1:16" x14ac:dyDescent="0.25">
      <c r="M66" s="100"/>
      <c r="N66" s="100"/>
    </row>
    <row r="67" spans="1:16" x14ac:dyDescent="0.25">
      <c r="M67" s="100"/>
      <c r="N67" s="100"/>
    </row>
    <row r="68" spans="1:16" x14ac:dyDescent="0.25">
      <c r="M68" s="100"/>
      <c r="N68" s="100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" name="Oblast3_7_1_1"/>
    <protectedRange sqref="B40:D40" name="Oblast1_8_4"/>
    <protectedRange sqref="D63" name="Oblast1_9_2"/>
    <protectedRange sqref="A63" name="Oblast1_9_3_2_1"/>
    <protectedRange sqref="B39:D39" name="Oblast1_11_1_1"/>
    <protectedRange sqref="D61:D62" name="Oblast1_9_2_1_1"/>
    <protectedRange sqref="D22 D24" name="Oblast1_1_1_1_1"/>
    <protectedRange sqref="B19:C19" name="Oblast1_4_1_1"/>
    <protectedRange sqref="B20:C20" name="Oblast1_4_1_1_1"/>
    <protectedRange sqref="E57" name="Oblast1_9"/>
    <protectedRange sqref="B57:D57" name="Oblast1_9_1"/>
    <protectedRange sqref="D23" name="Oblast1_1_1_1_2"/>
    <protectedRange sqref="B21:C21" name="Oblast1_4_1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2014-08-27T11:45:28Z</cp:lastPrinted>
  <dcterms:created xsi:type="dcterms:W3CDTF">2014-03-25T12:30:43Z</dcterms:created>
  <dcterms:modified xsi:type="dcterms:W3CDTF">2014-11-10T14:20:35Z</dcterms:modified>
</cp:coreProperties>
</file>