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255" yWindow="5835" windowWidth="20520" windowHeight="40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pol.rozp'!$A$1:$K$55</definedName>
  </definedNames>
  <calcPr calcId="152511"/>
</workbook>
</file>

<file path=xl/calcChain.xml><?xml version="1.0" encoding="utf-8"?>
<calcChain xmlns="http://schemas.openxmlformats.org/spreadsheetml/2006/main">
  <c r="K53" i="5" l="1"/>
  <c r="K52" i="5"/>
  <c r="K51" i="5"/>
  <c r="K50" i="5"/>
  <c r="K46" i="5"/>
  <c r="I46" i="5"/>
  <c r="G46" i="5"/>
  <c r="K45" i="5"/>
  <c r="I45" i="5"/>
  <c r="K41" i="5"/>
  <c r="I41" i="5"/>
  <c r="G41" i="5"/>
  <c r="K40" i="5"/>
  <c r="I40" i="5"/>
  <c r="G40" i="5"/>
  <c r="K36" i="5"/>
  <c r="I36" i="5"/>
  <c r="G36" i="5"/>
  <c r="K35" i="5"/>
  <c r="I35" i="5"/>
  <c r="G35" i="5"/>
  <c r="K34" i="5"/>
  <c r="I34" i="5"/>
  <c r="G34" i="5"/>
  <c r="G33" i="5"/>
  <c r="I32" i="5"/>
  <c r="G32" i="5"/>
  <c r="I31" i="5"/>
  <c r="G31" i="5"/>
  <c r="K30" i="5"/>
  <c r="I30" i="5"/>
  <c r="G30" i="5"/>
  <c r="K29" i="5"/>
  <c r="I29" i="5"/>
  <c r="G29" i="5"/>
  <c r="K25" i="5"/>
  <c r="I25" i="5"/>
  <c r="G25" i="5"/>
  <c r="K24" i="5"/>
  <c r="I24" i="5"/>
  <c r="G24" i="5"/>
  <c r="K23" i="5"/>
  <c r="I23" i="5"/>
  <c r="G23" i="5"/>
  <c r="K22" i="5"/>
  <c r="I22" i="5"/>
  <c r="G22" i="5"/>
  <c r="I21" i="5"/>
  <c r="G21" i="5"/>
  <c r="K16" i="5"/>
  <c r="I16" i="5"/>
  <c r="G16" i="5"/>
  <c r="K15" i="5"/>
  <c r="I15" i="5"/>
  <c r="G15" i="5"/>
  <c r="K14" i="5"/>
  <c r="I14" i="5"/>
  <c r="I13" i="5"/>
  <c r="K12" i="5"/>
  <c r="I12" i="5"/>
  <c r="K31" i="5" l="1"/>
  <c r="K21" i="5"/>
  <c r="K32" i="5"/>
  <c r="I33" i="5"/>
  <c r="K33" i="5"/>
  <c r="G50" i="5"/>
  <c r="G51" i="5"/>
  <c r="I50" i="5"/>
  <c r="I51" i="5"/>
  <c r="G45" i="5"/>
  <c r="K13" i="5"/>
  <c r="G12" i="5"/>
  <c r="G13" i="5"/>
  <c r="G14" i="5"/>
  <c r="C55" i="5"/>
  <c r="C48" i="5"/>
  <c r="C43" i="5"/>
  <c r="C38" i="5"/>
  <c r="C27" i="5"/>
  <c r="C18" i="5"/>
  <c r="K5" i="5"/>
  <c r="G43" i="5" l="1"/>
  <c r="I43" i="5"/>
  <c r="I18" i="5"/>
  <c r="K43" i="5"/>
  <c r="G48" i="5"/>
  <c r="K27" i="5"/>
  <c r="K48" i="5"/>
  <c r="I48" i="5"/>
  <c r="G27" i="5"/>
  <c r="I27" i="5"/>
  <c r="K38" i="5" l="1"/>
  <c r="G38" i="5"/>
  <c r="I38" i="5"/>
  <c r="K18" i="5"/>
  <c r="I55" i="5"/>
  <c r="G18" i="5"/>
  <c r="G55" i="5" l="1"/>
  <c r="K55" i="5"/>
  <c r="K1" i="5" s="1"/>
</calcChain>
</file>

<file path=xl/sharedStrings.xml><?xml version="1.0" encoding="utf-8"?>
<sst xmlns="http://schemas.openxmlformats.org/spreadsheetml/2006/main" count="205" uniqueCount="133">
  <si>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</si>
  <si>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</si>
  <si>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</si>
  <si>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</si>
  <si>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</si>
  <si>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</si>
  <si>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</si>
  <si>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</si>
  <si>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</si>
  <si>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</si>
  <si>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</si>
  <si>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</si>
  <si>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</si>
  <si>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</si>
  <si>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</si>
  <si>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</si>
  <si>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</si>
  <si>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</si>
  <si>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</si>
  <si>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</si>
  <si>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</si>
  <si>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</si>
  <si>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</si>
  <si>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</si>
  <si>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</si>
  <si>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</si>
  <si>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</si>
  <si>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</si>
  <si>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</si>
  <si>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</si>
  <si>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</si>
  <si>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</si>
  <si>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</si>
  <si>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</si>
  <si>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</si>
  <si>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</si>
  <si>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</si>
  <si>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</si>
  <si>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</si>
  <si>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</si>
  <si>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</si>
  <si>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</si>
  <si>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</si>
  <si>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</si>
  <si>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</si>
  <si>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</si>
  <si>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</si>
  <si>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</si>
  <si>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</si>
  <si>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</si>
  <si>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</si>
  <si>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</si>
  <si>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Asfaltový beton tř. II tl. 50 mm</t>
  </si>
  <si>
    <t>Asfaltový beton tř. I tl. 60 mm</t>
  </si>
  <si>
    <t>SO 05-13-02</t>
  </si>
  <si>
    <t>Rekonstrukce železničního přejezdu v km 17,971</t>
  </si>
  <si>
    <t>ks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</si>
  <si>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</si>
  <si>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</si>
  <si>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</si>
  <si>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</si>
  <si>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</si>
  <si>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</si>
  <si>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</si>
  <si>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</si>
  <si>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</si>
  <si>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</si>
  <si>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</si>
  <si>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</si>
  <si>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</si>
  <si>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</si>
  <si>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</si>
  <si>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</si>
  <si>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113138</t>
  </si>
  <si>
    <t>STRANĚNÍ KRYTU VOZOVEK A CHODNÍKŮ S ASFALT POJIVEM, ODVOZ DO 20KM</t>
  </si>
  <si>
    <t>OTSKP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</si>
  <si>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</si>
  <si>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</si>
  <si>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</si>
  <si>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</si>
  <si>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</si>
  <si>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</si>
  <si>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</si>
  <si>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</si>
  <si>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</si>
  <si>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</si>
  <si>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</si>
  <si>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</si>
  <si>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</si>
  <si>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</si>
  <si>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</si>
  <si>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</si>
  <si>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</si>
  <si>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</si>
  <si>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</si>
  <si>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</si>
  <si>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</si>
  <si>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>DRENÁŽNÍ ŠACHTICE KONTROLNÍ Z PLAST DÍLCŮ ŠK 100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</si>
  <si>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</si>
  <si>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</si>
  <si>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</si>
  <si>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R8-3350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</si>
  <si>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</si>
  <si>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</si>
  <si>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</si>
  <si>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</si>
  <si>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</si>
  <si>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</si>
  <si>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</si>
  <si>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</si>
  <si>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třídník</t>
  </si>
  <si>
    <t>specifikace</t>
  </si>
  <si>
    <t>výkaz</t>
  </si>
  <si>
    <t>výměr</t>
  </si>
  <si>
    <t>0,4*3*2*2</t>
  </si>
  <si>
    <t>délka kol.pole</t>
  </si>
  <si>
    <t>0,17*(2,65*8+2,35*9)</t>
  </si>
  <si>
    <t>0,38*(2,35*8+2,1*9)</t>
  </si>
  <si>
    <t>13,5*5</t>
  </si>
  <si>
    <t>14*0,45*0,87</t>
  </si>
  <si>
    <t>1,43*14*1,15</t>
  </si>
  <si>
    <t>8,5*1,4</t>
  </si>
  <si>
    <t>1,69*14*1,1</t>
  </si>
  <si>
    <t>6,05*14</t>
  </si>
  <si>
    <t>1,27*8+1*9</t>
  </si>
  <si>
    <t>7,5+8,5</t>
  </si>
  <si>
    <t>2*(1,27*8+1*9)</t>
  </si>
  <si>
    <t>25*3,2</t>
  </si>
  <si>
    <t>7,2*2,75*1,2</t>
  </si>
  <si>
    <t>14,4*1,7</t>
  </si>
  <si>
    <t>25*1,6667*0,1</t>
  </si>
  <si>
    <t>21,85*2</t>
  </si>
  <si>
    <t>viz. 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</si>
</sst>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1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3" fillId="0" borderId="0" xfId="1" applyNumberFormat="1" applyFont="1" applyFill="1" applyAlignment="1" applyProtection="1">
      <alignment horizontal="left"/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 applyAlignment="1">
      <alignment horizontal="centerContinuous"/>
    </xf>
    <xf numFmtId="0" fontId="12" fillId="2" borderId="15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6" xfId="1" applyFont="1" applyFill="1" applyBorder="1" applyAlignment="1">
      <alignment horizontal="centerContinuous"/>
    </xf>
    <xf numFmtId="0" fontId="12" fillId="2" borderId="17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/>
    </xf>
    <xf numFmtId="0" fontId="9" fillId="2" borderId="18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1" fontId="9" fillId="2" borderId="10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9" xfId="2" applyNumberFormat="1" applyFont="1" applyFill="1" applyBorder="1" applyAlignment="1"/>
    <xf numFmtId="4" fontId="16" fillId="2" borderId="19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0" fillId="4" borderId="22" xfId="0" applyFill="1" applyBorder="1"/>
    <xf numFmtId="0" fontId="0" fillId="4" borderId="0" xfId="0" applyFill="1" applyBorder="1"/>
    <xf numFmtId="0" fontId="0" fillId="4" borderId="23" xfId="0" applyFill="1" applyBorder="1"/>
    <xf numFmtId="49" fontId="15" fillId="0" borderId="24" xfId="2" applyNumberFormat="1" applyFont="1" applyBorder="1" applyAlignment="1" applyProtection="1">
      <alignment horizontal="left"/>
      <protection locked="0"/>
    </xf>
    <xf numFmtId="4" fontId="16" fillId="2" borderId="25" xfId="2" applyNumberFormat="1" applyFont="1" applyFill="1" applyBorder="1" applyAlignment="1"/>
    <xf numFmtId="0" fontId="21" fillId="0" borderId="0" xfId="0" applyFont="1"/>
    <xf numFmtId="165" fontId="16" fillId="0" borderId="19" xfId="2" applyNumberFormat="1" applyFont="1" applyBorder="1" applyAlignment="1" applyProtection="1">
      <protection locked="0"/>
    </xf>
    <xf numFmtId="0" fontId="22" fillId="0" borderId="0" xfId="0" applyFont="1" applyBorder="1"/>
    <xf numFmtId="0" fontId="1" fillId="2" borderId="0" xfId="1" applyFill="1" applyAlignment="1">
      <alignment wrapText="1"/>
    </xf>
    <xf numFmtId="0" fontId="11" fillId="2" borderId="0" xfId="1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49" fontId="13" fillId="0" borderId="0" xfId="1" applyNumberFormat="1" applyFont="1" applyFill="1" applyAlignment="1" applyProtection="1">
      <alignment wrapText="1"/>
      <protection locked="0"/>
    </xf>
    <xf numFmtId="14" fontId="6" fillId="0" borderId="0" xfId="1" applyNumberFormat="1" applyFont="1" applyFill="1" applyAlignment="1" applyProtection="1">
      <alignment horizontal="left" wrapText="1"/>
      <protection locked="0"/>
    </xf>
    <xf numFmtId="0" fontId="12" fillId="2" borderId="12" xfId="1" applyFont="1" applyFill="1" applyBorder="1" applyAlignment="1">
      <alignment wrapText="1"/>
    </xf>
    <xf numFmtId="0" fontId="12" fillId="2" borderId="7" xfId="1" applyFont="1" applyFill="1" applyBorder="1" applyAlignment="1">
      <alignment wrapText="1"/>
    </xf>
    <xf numFmtId="0" fontId="12" fillId="2" borderId="5" xfId="1" applyFont="1" applyFill="1" applyBorder="1" applyAlignment="1">
      <alignment horizontal="center" wrapText="1"/>
    </xf>
    <xf numFmtId="0" fontId="9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5" fillId="0" borderId="19" xfId="2" applyNumberFormat="1" applyFont="1" applyBorder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0" fillId="0" borderId="22" xfId="0" applyBorder="1"/>
    <xf numFmtId="0" fontId="0" fillId="0" borderId="23" xfId="0" applyBorder="1"/>
    <xf numFmtId="0" fontId="22" fillId="0" borderId="22" xfId="0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left" vertical="center"/>
    </xf>
    <xf numFmtId="0" fontId="21" fillId="0" borderId="23" xfId="0" applyFont="1" applyBorder="1"/>
    <xf numFmtId="4" fontId="0" fillId="0" borderId="23" xfId="0" applyNumberFormat="1" applyBorder="1" applyAlignment="1">
      <alignment horizontal="left" vertical="center"/>
    </xf>
    <xf numFmtId="4" fontId="23" fillId="0" borderId="23" xfId="0" applyNumberFormat="1" applyFont="1" applyBorder="1"/>
    <xf numFmtId="0" fontId="0" fillId="0" borderId="31" xfId="0" applyBorder="1"/>
    <xf numFmtId="0" fontId="24" fillId="0" borderId="15" xfId="0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20" xfId="0" applyFont="1" applyFill="1" applyBorder="1" applyAlignment="1" applyProtection="1">
      <alignment wrapText="1"/>
      <protection locked="0"/>
    </xf>
    <xf numFmtId="4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20" xfId="0" applyNumberFormat="1" applyFont="1" applyFill="1" applyBorder="1" applyAlignment="1" applyProtection="1">
      <protection locked="0"/>
    </xf>
    <xf numFmtId="165" fontId="24" fillId="0" borderId="0" xfId="0" applyNumberFormat="1" applyFont="1" applyFill="1" applyBorder="1" applyAlignment="1" applyProtection="1">
      <protection locked="0"/>
    </xf>
    <xf numFmtId="165" fontId="24" fillId="5" borderId="20" xfId="0" applyNumberFormat="1" applyFont="1" applyFill="1" applyBorder="1" applyAlignment="1"/>
    <xf numFmtId="4" fontId="24" fillId="0" borderId="0" xfId="0" applyNumberFormat="1" applyFont="1" applyFill="1" applyBorder="1" applyAlignment="1" applyProtection="1">
      <protection locked="0"/>
    </xf>
    <xf numFmtId="4" fontId="24" fillId="5" borderId="20" xfId="0" applyNumberFormat="1" applyFont="1" applyFill="1" applyBorder="1" applyAlignment="1"/>
    <xf numFmtId="4" fontId="24" fillId="5" borderId="21" xfId="0" applyNumberFormat="1" applyFont="1" applyFill="1" applyBorder="1" applyAlignment="1"/>
    <xf numFmtId="0" fontId="25" fillId="2" borderId="17" xfId="1" applyFont="1" applyFill="1" applyBorder="1" applyProtection="1">
      <protection locked="0"/>
    </xf>
    <xf numFmtId="0" fontId="25" fillId="2" borderId="3" xfId="1" applyFont="1" applyFill="1" applyBorder="1" applyProtection="1">
      <protection locked="0"/>
    </xf>
    <xf numFmtId="49" fontId="25" fillId="2" borderId="6" xfId="1" applyNumberFormat="1" applyFont="1" applyFill="1" applyBorder="1" applyAlignment="1" applyProtection="1">
      <alignment wrapText="1"/>
      <protection locked="0"/>
    </xf>
    <xf numFmtId="4" fontId="25" fillId="2" borderId="3" xfId="1" applyNumberFormat="1" applyFont="1" applyFill="1" applyBorder="1" applyAlignment="1" applyProtection="1">
      <alignment horizontal="center"/>
      <protection locked="0"/>
    </xf>
    <xf numFmtId="165" fontId="25" fillId="2" borderId="6" xfId="1" applyNumberFormat="1" applyFont="1" applyFill="1" applyBorder="1" applyAlignment="1" applyProtection="1">
      <alignment horizontal="right"/>
      <protection locked="0"/>
    </xf>
    <xf numFmtId="165" fontId="25" fillId="2" borderId="3" xfId="1" applyNumberFormat="1" applyFont="1" applyFill="1" applyBorder="1" applyAlignment="1" applyProtection="1">
      <alignment horizontal="right"/>
      <protection locked="0"/>
    </xf>
    <xf numFmtId="4" fontId="25" fillId="2" borderId="6" xfId="1" applyNumberFormat="1" applyFont="1" applyFill="1" applyBorder="1" applyProtection="1">
      <protection locked="0"/>
    </xf>
    <xf numFmtId="4" fontId="25" fillId="2" borderId="3" xfId="1" applyNumberFormat="1" applyFont="1" applyFill="1" applyBorder="1" applyProtection="1">
      <protection locked="0"/>
    </xf>
    <xf numFmtId="4" fontId="25" fillId="2" borderId="3" xfId="1" applyNumberFormat="1" applyFont="1" applyFill="1" applyBorder="1" applyAlignment="1" applyProtection="1">
      <alignment horizontal="right"/>
      <protection locked="0"/>
    </xf>
    <xf numFmtId="4" fontId="25" fillId="2" borderId="26" xfId="1" applyNumberFormat="1" applyFont="1" applyFill="1" applyBorder="1" applyProtection="1">
      <protection locked="0"/>
    </xf>
    <xf numFmtId="49" fontId="25" fillId="0" borderId="24" xfId="2" applyNumberFormat="1" applyFont="1" applyBorder="1" applyAlignment="1" applyProtection="1">
      <alignment horizontal="left"/>
      <protection locked="0"/>
    </xf>
    <xf numFmtId="49" fontId="25" fillId="0" borderId="4" xfId="2" applyNumberFormat="1" applyFont="1" applyBorder="1" applyAlignment="1" applyProtection="1">
      <alignment horizontal="left"/>
      <protection locked="0"/>
    </xf>
    <xf numFmtId="49" fontId="25" fillId="0" borderId="19" xfId="2" applyNumberFormat="1" applyFont="1" applyBorder="1" applyAlignment="1" applyProtection="1">
      <alignment horizontal="left" wrapText="1"/>
      <protection locked="0"/>
    </xf>
    <xf numFmtId="4" fontId="26" fillId="0" borderId="4" xfId="2" applyNumberFormat="1" applyFont="1" applyBorder="1" applyAlignment="1" applyProtection="1">
      <protection locked="0"/>
    </xf>
    <xf numFmtId="165" fontId="26" fillId="0" borderId="19" xfId="2" applyNumberFormat="1" applyFont="1" applyBorder="1" applyAlignment="1" applyProtection="1">
      <protection locked="0"/>
    </xf>
    <xf numFmtId="165" fontId="26" fillId="0" borderId="4" xfId="2" applyNumberFormat="1" applyFont="1" applyBorder="1" applyAlignment="1" applyProtection="1">
      <protection locked="0"/>
    </xf>
    <xf numFmtId="165" fontId="26" fillId="2" borderId="19" xfId="2" applyNumberFormat="1" applyFont="1" applyFill="1" applyBorder="1" applyAlignment="1"/>
    <xf numFmtId="4" fontId="26" fillId="2" borderId="19" xfId="2" applyNumberFormat="1" applyFont="1" applyFill="1" applyBorder="1" applyAlignment="1"/>
    <xf numFmtId="4" fontId="26" fillId="2" borderId="25" xfId="2" applyNumberFormat="1" applyFont="1" applyFill="1" applyBorder="1" applyAlignment="1"/>
    <xf numFmtId="49" fontId="24" fillId="0" borderId="0" xfId="1" applyNumberFormat="1" applyFont="1" applyFill="1" applyBorder="1" applyAlignment="1" applyProtection="1">
      <alignment vertical="center"/>
      <protection locked="0"/>
    </xf>
    <xf numFmtId="49" fontId="24" fillId="0" borderId="20" xfId="1" applyNumberFormat="1" applyFont="1" applyFill="1" applyBorder="1" applyAlignment="1" applyProtection="1">
      <alignment wrapText="1"/>
      <protection locked="0"/>
    </xf>
    <xf numFmtId="4" fontId="24" fillId="0" borderId="0" xfId="1" applyNumberFormat="1" applyFont="1" applyFill="1" applyBorder="1" applyAlignment="1" applyProtection="1">
      <alignment horizontal="center"/>
      <protection locked="0"/>
    </xf>
    <xf numFmtId="165" fontId="24" fillId="0" borderId="20" xfId="1" applyNumberFormat="1" applyFont="1" applyFill="1" applyBorder="1" applyAlignment="1" applyProtection="1">
      <alignment horizontal="right"/>
      <protection locked="0"/>
    </xf>
    <xf numFmtId="165" fontId="24" fillId="0" borderId="0" xfId="1" applyNumberFormat="1" applyFont="1" applyFill="1" applyBorder="1" applyAlignment="1" applyProtection="1">
      <alignment horizontal="right"/>
      <protection locked="0"/>
    </xf>
    <xf numFmtId="165" fontId="24" fillId="5" borderId="2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5" borderId="2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4" fontId="24" fillId="5" borderId="21" xfId="1" applyNumberFormat="1" applyFont="1" applyFill="1" applyBorder="1" applyAlignment="1" applyProtection="1">
      <alignment horizontal="right"/>
      <protection locked="0"/>
    </xf>
    <xf numFmtId="0" fontId="24" fillId="0" borderId="15" xfId="1" applyFont="1" applyBorder="1" applyProtection="1">
      <protection locked="0"/>
    </xf>
    <xf numFmtId="0" fontId="24" fillId="0" borderId="0" xfId="1" applyFont="1" applyFill="1" applyBorder="1" applyAlignment="1" applyProtection="1">
      <alignment horizontal="left"/>
      <protection locked="0"/>
    </xf>
    <xf numFmtId="0" fontId="24" fillId="0" borderId="20" xfId="1" applyFont="1" applyBorder="1" applyAlignment="1" applyProtection="1">
      <alignment wrapText="1"/>
      <protection locked="0"/>
    </xf>
    <xf numFmtId="4" fontId="24" fillId="0" borderId="0" xfId="1" applyNumberFormat="1" applyFont="1" applyBorder="1" applyAlignment="1" applyProtection="1">
      <alignment horizontal="center"/>
      <protection locked="0"/>
    </xf>
    <xf numFmtId="165" fontId="24" fillId="0" borderId="20" xfId="1" applyNumberFormat="1" applyFont="1" applyBorder="1" applyAlignment="1" applyProtection="1">
      <alignment horizontal="right"/>
      <protection locked="0"/>
    </xf>
    <xf numFmtId="165" fontId="24" fillId="0" borderId="0" xfId="1" applyNumberFormat="1" applyFont="1" applyBorder="1" applyAlignment="1" applyProtection="1">
      <alignment horizontal="right"/>
      <protection locked="0"/>
    </xf>
    <xf numFmtId="4" fontId="24" fillId="0" borderId="0" xfId="1" applyNumberFormat="1" applyFont="1" applyBorder="1" applyProtection="1">
      <protection locked="0"/>
    </xf>
    <xf numFmtId="4" fontId="24" fillId="0" borderId="0" xfId="1" applyNumberFormat="1" applyFont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0" fontId="25" fillId="2" borderId="18" xfId="1" applyFont="1" applyFill="1" applyBorder="1" applyProtection="1">
      <protection locked="0"/>
    </xf>
    <xf numFmtId="0" fontId="25" fillId="2" borderId="27" xfId="1" applyFont="1" applyFill="1" applyBorder="1" applyProtection="1">
      <protection locked="0"/>
    </xf>
    <xf numFmtId="49" fontId="25" fillId="2" borderId="28" xfId="1" applyNumberFormat="1" applyFont="1" applyFill="1" applyBorder="1" applyAlignment="1" applyProtection="1">
      <alignment wrapText="1"/>
      <protection locked="0"/>
    </xf>
    <xf numFmtId="4" fontId="25" fillId="2" borderId="27" xfId="1" applyNumberFormat="1" applyFont="1" applyFill="1" applyBorder="1" applyAlignment="1" applyProtection="1">
      <alignment horizontal="center"/>
      <protection locked="0"/>
    </xf>
    <xf numFmtId="165" fontId="25" fillId="2" borderId="28" xfId="1" applyNumberFormat="1" applyFont="1" applyFill="1" applyBorder="1" applyAlignment="1" applyProtection="1">
      <alignment horizontal="right"/>
      <protection locked="0"/>
    </xf>
    <xf numFmtId="165" fontId="25" fillId="2" borderId="27" xfId="1" applyNumberFormat="1" applyFont="1" applyFill="1" applyBorder="1" applyAlignment="1" applyProtection="1">
      <alignment horizontal="right"/>
      <protection locked="0"/>
    </xf>
    <xf numFmtId="4" fontId="25" fillId="2" borderId="28" xfId="1" applyNumberFormat="1" applyFont="1" applyFill="1" applyBorder="1" applyProtection="1">
      <protection locked="0"/>
    </xf>
    <xf numFmtId="4" fontId="25" fillId="2" borderId="27" xfId="1" applyNumberFormat="1" applyFont="1" applyFill="1" applyBorder="1" applyProtection="1">
      <protection locked="0"/>
    </xf>
    <xf numFmtId="4" fontId="25" fillId="2" borderId="27" xfId="1" applyNumberFormat="1" applyFont="1" applyFill="1" applyBorder="1" applyAlignment="1" applyProtection="1">
      <alignment horizontal="right"/>
      <protection locked="0"/>
    </xf>
    <xf numFmtId="4" fontId="25" fillId="2" borderId="29" xfId="1" applyNumberFormat="1" applyFont="1" applyFill="1" applyBorder="1" applyProtection="1">
      <protection locked="0"/>
    </xf>
    <xf numFmtId="0" fontId="27" fillId="0" borderId="15" xfId="0" applyFont="1" applyBorder="1" applyAlignment="1">
      <alignment vertical="center"/>
    </xf>
    <xf numFmtId="0" fontId="27" fillId="0" borderId="20" xfId="0" applyFont="1" applyFill="1" applyBorder="1" applyAlignment="1" applyProtection="1">
      <alignment horizontal="left" vertical="center"/>
      <protection locked="0"/>
    </xf>
    <xf numFmtId="0" fontId="24" fillId="0" borderId="20" xfId="0" applyFont="1" applyFill="1" applyBorder="1" applyAlignment="1" applyProtection="1">
      <alignment vertical="center" wrapText="1"/>
      <protection locked="0"/>
    </xf>
    <xf numFmtId="4" fontId="24" fillId="0" borderId="20" xfId="0" applyNumberFormat="1" applyFont="1" applyFill="1" applyBorder="1" applyAlignment="1" applyProtection="1">
      <alignment horizontal="center" vertical="center"/>
      <protection locked="0"/>
    </xf>
    <xf numFmtId="165" fontId="24" fillId="0" borderId="20" xfId="0" applyNumberFormat="1" applyFont="1" applyFill="1" applyBorder="1" applyAlignment="1" applyProtection="1">
      <alignment vertical="center"/>
      <protection locked="0"/>
    </xf>
    <xf numFmtId="165" fontId="24" fillId="5" borderId="20" xfId="0" applyNumberFormat="1" applyFont="1" applyFill="1" applyBorder="1" applyAlignment="1">
      <alignment vertical="center"/>
    </xf>
    <xf numFmtId="4" fontId="24" fillId="0" borderId="20" xfId="0" applyNumberFormat="1" applyFont="1" applyFill="1" applyBorder="1" applyAlignment="1" applyProtection="1">
      <alignment vertical="center"/>
      <protection locked="0"/>
    </xf>
    <xf numFmtId="4" fontId="24" fillId="5" borderId="20" xfId="0" applyNumberFormat="1" applyFont="1" applyFill="1" applyBorder="1" applyAlignment="1">
      <alignment vertical="center"/>
    </xf>
    <xf numFmtId="4" fontId="24" fillId="5" borderId="21" xfId="0" applyNumberFormat="1" applyFont="1" applyFill="1" applyBorder="1" applyAlignment="1">
      <alignment vertical="center"/>
    </xf>
    <xf numFmtId="0" fontId="27" fillId="0" borderId="15" xfId="0" applyFont="1" applyFill="1" applyBorder="1" applyAlignment="1" applyProtection="1">
      <alignment vertical="center"/>
      <protection locked="0"/>
    </xf>
    <xf numFmtId="0" fontId="27" fillId="0" borderId="15" xfId="0" applyFont="1" applyFill="1" applyBorder="1" applyAlignment="1" applyProtection="1">
      <protection locked="0"/>
    </xf>
    <xf numFmtId="0" fontId="27" fillId="0" borderId="20" xfId="0" applyFont="1" applyFill="1" applyBorder="1" applyAlignment="1" applyProtection="1">
      <alignment horizontal="left"/>
      <protection locked="0"/>
    </xf>
    <xf numFmtId="0" fontId="24" fillId="0" borderId="20" xfId="0" applyFont="1" applyFill="1" applyBorder="1" applyAlignment="1" applyProtection="1">
      <protection locked="0"/>
    </xf>
    <xf numFmtId="4" fontId="24" fillId="0" borderId="20" xfId="0" applyNumberFormat="1" applyFont="1" applyFill="1" applyBorder="1" applyAlignment="1" applyProtection="1">
      <alignment horizontal="center"/>
      <protection locked="0"/>
    </xf>
    <xf numFmtId="4" fontId="24" fillId="0" borderId="20" xfId="0" applyNumberFormat="1" applyFont="1" applyFill="1" applyBorder="1" applyAlignment="1" applyProtection="1"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4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22" xfId="0" applyFont="1" applyBorder="1"/>
    <xf numFmtId="0" fontId="22" fillId="0" borderId="15" xfId="0" applyFont="1" applyBorder="1"/>
    <xf numFmtId="0" fontId="29" fillId="0" borderId="20" xfId="0" applyFont="1" applyBorder="1" applyAlignment="1">
      <alignment wrapText="1"/>
    </xf>
    <xf numFmtId="165" fontId="22" fillId="0" borderId="20" xfId="0" applyNumberFormat="1" applyFont="1" applyBorder="1"/>
    <xf numFmtId="0" fontId="22" fillId="2" borderId="20" xfId="0" applyFont="1" applyFill="1" applyBorder="1"/>
    <xf numFmtId="0" fontId="22" fillId="2" borderId="21" xfId="0" applyFont="1" applyFill="1" applyBorder="1"/>
    <xf numFmtId="0" fontId="27" fillId="0" borderId="15" xfId="1" applyFont="1" applyFill="1" applyBorder="1" applyProtection="1">
      <protection locked="0"/>
    </xf>
    <xf numFmtId="49" fontId="27" fillId="0" borderId="20" xfId="1" applyNumberFormat="1" applyFont="1" applyFill="1" applyBorder="1" applyAlignment="1" applyProtection="1">
      <alignment vertical="center"/>
      <protection locked="0"/>
    </xf>
    <xf numFmtId="49" fontId="24" fillId="0" borderId="20" xfId="1" applyNumberFormat="1" applyFont="1" applyFill="1" applyBorder="1" applyProtection="1">
      <protection locked="0"/>
    </xf>
    <xf numFmtId="165" fontId="24" fillId="0" borderId="20" xfId="1" applyNumberFormat="1" applyFont="1" applyFill="1" applyBorder="1" applyAlignment="1" applyProtection="1">
      <alignment horizontal="center"/>
      <protection locked="0"/>
    </xf>
    <xf numFmtId="4" fontId="24" fillId="0" borderId="20" xfId="1" applyNumberFormat="1" applyFont="1" applyFill="1" applyBorder="1" applyAlignment="1" applyProtection="1">
      <alignment horizontal="right"/>
      <protection locked="0"/>
    </xf>
    <xf numFmtId="4" fontId="24" fillId="0" borderId="20" xfId="1" applyNumberFormat="1" applyFont="1" applyFill="1" applyBorder="1" applyAlignment="1" applyProtection="1">
      <alignment horizontal="center"/>
      <protection locked="0"/>
    </xf>
    <xf numFmtId="4" fontId="24" fillId="0" borderId="20" xfId="1" applyNumberFormat="1" applyFont="1" applyFill="1" applyBorder="1" applyProtection="1">
      <protection locked="0"/>
    </xf>
    <xf numFmtId="49" fontId="27" fillId="0" borderId="0" xfId="1" applyNumberFormat="1" applyFont="1" applyFill="1" applyBorder="1" applyAlignment="1" applyProtection="1">
      <alignment vertical="center"/>
      <protection locked="0"/>
    </xf>
    <xf numFmtId="0" fontId="27" fillId="0" borderId="15" xfId="1" applyFont="1" applyBorder="1" applyProtection="1">
      <protection locked="0"/>
    </xf>
    <xf numFmtId="0" fontId="27" fillId="0" borderId="0" xfId="1" applyFont="1" applyFill="1" applyBorder="1" applyAlignment="1" applyProtection="1">
      <alignment horizontal="left"/>
      <protection locked="0"/>
    </xf>
    <xf numFmtId="0" fontId="24" fillId="0" borderId="20" xfId="1" applyFont="1" applyBorder="1" applyProtection="1">
      <protection locked="0"/>
    </xf>
    <xf numFmtId="4" fontId="24" fillId="0" borderId="20" xfId="1" applyNumberFormat="1" applyFont="1" applyBorder="1" applyProtection="1">
      <protection locked="0"/>
    </xf>
    <xf numFmtId="4" fontId="24" fillId="0" borderId="20" xfId="1" applyNumberFormat="1" applyFont="1" applyBorder="1" applyAlignment="1" applyProtection="1">
      <alignment horizontal="right"/>
      <protection locked="0"/>
    </xf>
    <xf numFmtId="0" fontId="27" fillId="0" borderId="20" xfId="1" applyFont="1" applyFill="1" applyBorder="1" applyAlignment="1" applyProtection="1">
      <alignment horizontal="left"/>
      <protection locked="0"/>
    </xf>
    <xf numFmtId="4" fontId="24" fillId="0" borderId="20" xfId="1" applyNumberFormat="1" applyFont="1" applyBorder="1" applyAlignment="1" applyProtection="1">
      <alignment horizontal="center"/>
      <protection locked="0"/>
    </xf>
    <xf numFmtId="0" fontId="24" fillId="0" borderId="20" xfId="1" applyFont="1" applyFill="1" applyBorder="1" applyAlignment="1" applyProtection="1">
      <alignment horizontal="left"/>
      <protection locked="0"/>
    </xf>
    <xf numFmtId="0" fontId="27" fillId="0" borderId="15" xfId="0" applyFont="1" applyBorder="1"/>
    <xf numFmtId="0" fontId="28" fillId="0" borderId="20" xfId="1" applyFont="1" applyFill="1" applyBorder="1" applyAlignment="1" applyProtection="1">
      <alignment horizontal="left"/>
      <protection locked="0"/>
    </xf>
    <xf numFmtId="4" fontId="28" fillId="0" borderId="20" xfId="1" applyNumberFormat="1" applyFont="1" applyBorder="1" applyAlignment="1" applyProtection="1">
      <alignment horizontal="center"/>
      <protection locked="0"/>
    </xf>
    <xf numFmtId="0" fontId="22" fillId="0" borderId="20" xfId="0" applyFont="1" applyBorder="1" applyAlignment="1">
      <alignment wrapText="1"/>
    </xf>
    <xf numFmtId="0" fontId="22" fillId="5" borderId="20" xfId="0" applyFont="1" applyFill="1" applyBorder="1"/>
    <xf numFmtId="0" fontId="22" fillId="5" borderId="21" xfId="0" applyFont="1" applyFill="1" applyBorder="1"/>
    <xf numFmtId="0" fontId="24" fillId="0" borderId="15" xfId="0" applyFont="1" applyBorder="1"/>
    <xf numFmtId="0" fontId="24" fillId="0" borderId="15" xfId="1" applyFont="1" applyBorder="1" applyAlignment="1" applyProtection="1">
      <alignment vertical="center"/>
      <protection locked="0"/>
    </xf>
    <xf numFmtId="0" fontId="28" fillId="0" borderId="20" xfId="1" applyFont="1" applyFill="1" applyBorder="1" applyAlignment="1" applyProtection="1">
      <alignment horizontal="left" vertical="center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165" fontId="24" fillId="0" borderId="20" xfId="1" applyNumberFormat="1" applyFont="1" applyBorder="1" applyAlignment="1" applyProtection="1">
      <alignment horizontal="right" vertical="center"/>
      <protection locked="0"/>
    </xf>
    <xf numFmtId="165" fontId="24" fillId="5" borderId="20" xfId="1" applyNumberFormat="1" applyFont="1" applyFill="1" applyBorder="1" applyAlignment="1" applyProtection="1">
      <alignment vertical="center"/>
      <protection locked="0"/>
    </xf>
    <xf numFmtId="4" fontId="24" fillId="0" borderId="20" xfId="1" applyNumberFormat="1" applyFont="1" applyBorder="1" applyAlignment="1" applyProtection="1">
      <alignment vertical="center"/>
      <protection locked="0"/>
    </xf>
    <xf numFmtId="4" fontId="24" fillId="5" borderId="20" xfId="1" applyNumberFormat="1" applyFont="1" applyFill="1" applyBorder="1" applyAlignment="1" applyProtection="1">
      <alignment vertical="center"/>
      <protection locked="0"/>
    </xf>
    <xf numFmtId="4" fontId="24" fillId="0" borderId="20" xfId="1" applyNumberFormat="1" applyFont="1" applyBorder="1" applyAlignment="1" applyProtection="1">
      <alignment horizontal="right" vertical="center"/>
      <protection locked="0"/>
    </xf>
    <xf numFmtId="4" fontId="24" fillId="5" borderId="21" xfId="1" applyNumberFormat="1" applyFont="1" applyFill="1" applyBorder="1" applyAlignment="1" applyProtection="1">
      <alignment horizontal="right" vertical="center"/>
      <protection locked="0"/>
    </xf>
    <xf numFmtId="0" fontId="24" fillId="0" borderId="15" xfId="1" applyFont="1" applyBorder="1" applyAlignment="1" applyProtection="1">
      <alignment horizontal="right" vertical="center"/>
      <protection locked="0"/>
    </xf>
    <xf numFmtId="0" fontId="28" fillId="0" borderId="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horizontal="left" vertical="center" wrapText="1"/>
      <protection locked="0"/>
    </xf>
    <xf numFmtId="0" fontId="24" fillId="0" borderId="20" xfId="1" applyFont="1" applyBorder="1" applyAlignment="1" applyProtection="1">
      <alignment horizontal="left" wrapText="1"/>
      <protection locked="0"/>
    </xf>
    <xf numFmtId="0" fontId="22" fillId="0" borderId="30" xfId="0" applyFont="1" applyBorder="1"/>
    <xf numFmtId="0" fontId="22" fillId="0" borderId="0" xfId="0" applyFont="1"/>
    <xf numFmtId="0" fontId="22" fillId="0" borderId="0" xfId="0" applyFont="1" applyAlignment="1">
      <alignment wrapText="1"/>
    </xf>
    <xf numFmtId="0" fontId="31" fillId="2" borderId="33" xfId="0" applyFont="1" applyFill="1" applyBorder="1" applyAlignment="1">
      <alignment horizontal="center"/>
    </xf>
    <xf numFmtId="0" fontId="31" fillId="2" borderId="10" xfId="0" applyFont="1" applyFill="1" applyBorder="1" applyAlignment="1">
      <alignment horizontal="center"/>
    </xf>
    <xf numFmtId="0" fontId="30" fillId="2" borderId="34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/>
    </xf>
    <xf numFmtId="0" fontId="30" fillId="2" borderId="3" xfId="0" applyFont="1" applyFill="1" applyBorder="1" applyAlignment="1">
      <alignment horizontal="center"/>
    </xf>
    <xf numFmtId="0" fontId="31" fillId="2" borderId="35" xfId="0" applyFont="1" applyFill="1" applyBorder="1" applyAlignment="1">
      <alignment horizontal="center"/>
    </xf>
    <xf numFmtId="0" fontId="0" fillId="0" borderId="0" xfId="0" applyBorder="1"/>
    <xf numFmtId="0" fontId="22" fillId="0" borderId="27" xfId="0" applyFont="1" applyBorder="1"/>
    <xf numFmtId="0" fontId="0" fillId="4" borderId="36" xfId="0" applyFill="1" applyBorder="1"/>
    <xf numFmtId="0" fontId="0" fillId="4" borderId="3" xfId="0" applyFill="1" applyBorder="1"/>
    <xf numFmtId="0" fontId="0" fillId="4" borderId="26" xfId="0" applyFill="1" applyBorder="1"/>
    <xf numFmtId="0" fontId="22" fillId="0" borderId="0" xfId="0" applyFont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 applyAlignment="1">
      <alignment horizontal="left"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30" fillId="2" borderId="11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30" fillId="2" borderId="17" xfId="0" applyFont="1" applyFill="1" applyBorder="1" applyAlignment="1">
      <alignment horizontal="center"/>
    </xf>
    <xf numFmtId="0" fontId="30" fillId="2" borderId="32" xfId="0" applyFont="1" applyFill="1" applyBorder="1" applyAlignment="1">
      <alignment horizontal="center"/>
    </xf>
    <xf numFmtId="0" fontId="30" fillId="2" borderId="21" xfId="0" applyFont="1" applyFill="1" applyBorder="1" applyAlignment="1">
      <alignment horizontal="center"/>
    </xf>
    <xf numFmtId="0" fontId="30" fillId="2" borderId="26" xfId="0" applyFont="1" applyFill="1" applyBorder="1" applyAlignment="1">
      <alignment horizontal="center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topLeftCell="A2" zoomScale="90" zoomScaleNormal="90" zoomScaleSheetLayoutView="100" workbookViewId="0">
      <selection activeCell="E46" sqref="E46"/>
    </sheetView>
  </sheetViews>
  <sheetFormatPr defaultRowHeight="15" x14ac:dyDescent="0.25"/>
  <cols>
    <col min="1" max="1" width="5.140625" customWidth="1"/>
    <col min="2" max="2" width="15.42578125" customWidth="1"/>
    <col min="3" max="3" width="57" style="69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0.5703125" customWidth="1"/>
    <col min="14" max="14" width="12.85546875" customWidth="1"/>
  </cols>
  <sheetData>
    <row r="1" spans="1:14" ht="20.25" thickTop="1" thickBot="1" x14ac:dyDescent="0.35">
      <c r="A1" s="40" t="s">
        <v>9</v>
      </c>
      <c r="B1" s="41"/>
      <c r="C1" s="58"/>
      <c r="D1" s="3"/>
      <c r="E1" s="1"/>
      <c r="F1" s="1"/>
      <c r="G1" s="1"/>
      <c r="H1" s="2" t="s">
        <v>10</v>
      </c>
      <c r="I1" s="213" t="s">
        <v>0</v>
      </c>
      <c r="J1" s="214"/>
      <c r="K1" s="39">
        <f>SUM(I11:I55,K11:K55)/2</f>
        <v>0</v>
      </c>
    </row>
    <row r="2" spans="1:14" ht="16.5" thickTop="1" thickBot="1" x14ac:dyDescent="0.3">
      <c r="A2" s="42" t="s">
        <v>11</v>
      </c>
      <c r="B2" s="42"/>
      <c r="C2" s="59"/>
      <c r="D2" s="8"/>
      <c r="E2" s="9"/>
      <c r="F2" s="10"/>
      <c r="G2" s="8"/>
      <c r="H2" s="8"/>
      <c r="I2" s="8"/>
      <c r="J2" s="9"/>
      <c r="K2" s="38" t="s">
        <v>46</v>
      </c>
    </row>
    <row r="3" spans="1:14" ht="30" x14ac:dyDescent="0.25">
      <c r="A3" s="43" t="s">
        <v>1</v>
      </c>
      <c r="B3" s="41"/>
      <c r="C3" s="60" t="s">
        <v>2</v>
      </c>
      <c r="D3" s="4"/>
      <c r="E3" s="6"/>
      <c r="F3" s="11"/>
      <c r="G3" s="4"/>
      <c r="H3" s="4"/>
      <c r="I3" s="41" t="s">
        <v>12</v>
      </c>
      <c r="J3" s="5"/>
      <c r="K3" s="6"/>
    </row>
    <row r="4" spans="1:14" x14ac:dyDescent="0.25">
      <c r="A4" s="43" t="s">
        <v>4</v>
      </c>
      <c r="B4" s="41"/>
      <c r="C4" s="61" t="s">
        <v>55</v>
      </c>
      <c r="D4" s="4"/>
      <c r="E4" s="6"/>
      <c r="F4" s="11"/>
      <c r="G4" s="4"/>
      <c r="H4" s="4"/>
      <c r="I4" s="43" t="s">
        <v>13</v>
      </c>
      <c r="J4" s="7" t="s">
        <v>54</v>
      </c>
      <c r="K4" s="6"/>
    </row>
    <row r="5" spans="1:14" ht="15.75" thickBot="1" x14ac:dyDescent="0.3">
      <c r="A5" s="44" t="s">
        <v>3</v>
      </c>
      <c r="B5" s="43"/>
      <c r="C5" s="62">
        <v>41725</v>
      </c>
      <c r="D5" s="4"/>
      <c r="E5" s="6"/>
      <c r="F5" s="11"/>
      <c r="G5" s="4"/>
      <c r="H5" s="4"/>
      <c r="I5" s="45" t="s">
        <v>14</v>
      </c>
      <c r="J5" s="46"/>
      <c r="K5" s="12">
        <f ca="1">TODAY()</f>
        <v>41878</v>
      </c>
    </row>
    <row r="6" spans="1:14" x14ac:dyDescent="0.25">
      <c r="A6" s="16" t="s">
        <v>15</v>
      </c>
      <c r="B6" s="17"/>
      <c r="C6" s="63"/>
      <c r="D6" s="17"/>
      <c r="E6" s="18"/>
      <c r="F6" s="19"/>
      <c r="G6" s="17"/>
      <c r="H6" s="20" t="s">
        <v>16</v>
      </c>
      <c r="I6" s="20"/>
      <c r="J6" s="20"/>
      <c r="K6" s="21"/>
      <c r="L6" s="215" t="s">
        <v>110</v>
      </c>
      <c r="M6" s="200"/>
      <c r="N6" s="218" t="s">
        <v>111</v>
      </c>
    </row>
    <row r="7" spans="1:14" x14ac:dyDescent="0.25">
      <c r="A7" s="22" t="s">
        <v>7</v>
      </c>
      <c r="B7" s="23" t="s">
        <v>17</v>
      </c>
      <c r="C7" s="64"/>
      <c r="D7" s="23" t="s">
        <v>18</v>
      </c>
      <c r="E7" s="24"/>
      <c r="F7" s="25" t="s">
        <v>19</v>
      </c>
      <c r="G7" s="23" t="s">
        <v>20</v>
      </c>
      <c r="H7" s="26" t="s">
        <v>21</v>
      </c>
      <c r="I7" s="27"/>
      <c r="J7" s="26" t="s">
        <v>22</v>
      </c>
      <c r="K7" s="28"/>
      <c r="L7" s="216"/>
      <c r="M7" s="201" t="s">
        <v>112</v>
      </c>
      <c r="N7" s="219"/>
    </row>
    <row r="8" spans="1:14" x14ac:dyDescent="0.25">
      <c r="A8" s="29" t="s">
        <v>23</v>
      </c>
      <c r="B8" s="30" t="s">
        <v>24</v>
      </c>
      <c r="C8" s="65" t="s">
        <v>25</v>
      </c>
      <c r="D8" s="30" t="s">
        <v>26</v>
      </c>
      <c r="E8" s="31" t="s">
        <v>5</v>
      </c>
      <c r="F8" s="32" t="s">
        <v>27</v>
      </c>
      <c r="G8" s="30" t="s">
        <v>27</v>
      </c>
      <c r="H8" s="49" t="s">
        <v>19</v>
      </c>
      <c r="I8" s="30" t="s">
        <v>6</v>
      </c>
      <c r="J8" s="49" t="s">
        <v>19</v>
      </c>
      <c r="K8" s="33" t="s">
        <v>6</v>
      </c>
      <c r="L8" s="217"/>
      <c r="M8" s="202" t="s">
        <v>113</v>
      </c>
      <c r="N8" s="220"/>
    </row>
    <row r="9" spans="1:14" ht="15.75" thickBot="1" x14ac:dyDescent="0.3">
      <c r="A9" s="34"/>
      <c r="B9" s="35">
        <v>1</v>
      </c>
      <c r="C9" s="66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98">
        <v>11</v>
      </c>
      <c r="M9" s="203">
        <v>12</v>
      </c>
      <c r="N9" s="199">
        <v>13</v>
      </c>
    </row>
    <row r="10" spans="1:14" x14ac:dyDescent="0.25">
      <c r="A10" s="50"/>
      <c r="B10" s="51"/>
      <c r="C10" s="67"/>
      <c r="D10" s="51"/>
      <c r="E10" s="51"/>
      <c r="F10" s="51"/>
      <c r="G10" s="51"/>
      <c r="H10" s="51"/>
      <c r="I10" s="51"/>
      <c r="J10" s="51"/>
      <c r="K10" s="52"/>
      <c r="L10" s="206"/>
      <c r="M10" s="207"/>
      <c r="N10" s="208"/>
    </row>
    <row r="11" spans="1:14" x14ac:dyDescent="0.25">
      <c r="A11" s="53" t="s">
        <v>28</v>
      </c>
      <c r="B11" s="13">
        <v>1</v>
      </c>
      <c r="C11" s="68" t="s">
        <v>8</v>
      </c>
      <c r="D11" s="14"/>
      <c r="E11" s="56"/>
      <c r="F11" s="15"/>
      <c r="G11" s="47"/>
      <c r="H11" s="14"/>
      <c r="I11" s="48"/>
      <c r="J11" s="14"/>
      <c r="K11" s="54"/>
      <c r="L11" s="70"/>
      <c r="M11" s="204"/>
      <c r="N11" s="71"/>
    </row>
    <row r="12" spans="1:14" s="55" customFormat="1" ht="22.5" x14ac:dyDescent="0.25">
      <c r="A12" s="136">
        <v>1</v>
      </c>
      <c r="B12" s="137">
        <v>113138</v>
      </c>
      <c r="C12" s="138" t="s">
        <v>64</v>
      </c>
      <c r="D12" s="139" t="s">
        <v>47</v>
      </c>
      <c r="E12" s="140">
        <v>7.2</v>
      </c>
      <c r="F12" s="140"/>
      <c r="G12" s="141">
        <f t="shared" ref="G12:G16" si="0">(E12*F12)</f>
        <v>0</v>
      </c>
      <c r="H12" s="142"/>
      <c r="I12" s="143">
        <f t="shared" ref="I12:I16" si="1">(E12*H12)</f>
        <v>0</v>
      </c>
      <c r="J12" s="142"/>
      <c r="K12" s="144">
        <f t="shared" ref="K12:K16" si="2">(E12*J12)</f>
        <v>0</v>
      </c>
      <c r="L12" s="72" t="s">
        <v>0</v>
      </c>
      <c r="M12" s="210" t="s">
        <v>116</v>
      </c>
      <c r="N12" s="73" t="s">
        <v>65</v>
      </c>
    </row>
    <row r="13" spans="1:14" s="55" customFormat="1" ht="22.5" x14ac:dyDescent="0.25">
      <c r="A13" s="145">
        <v>2</v>
      </c>
      <c r="B13" s="137">
        <v>113328</v>
      </c>
      <c r="C13" s="138" t="s">
        <v>66</v>
      </c>
      <c r="D13" s="139" t="s">
        <v>47</v>
      </c>
      <c r="E13" s="140">
        <v>14.4</v>
      </c>
      <c r="F13" s="140"/>
      <c r="G13" s="141">
        <f t="shared" si="0"/>
        <v>0</v>
      </c>
      <c r="H13" s="142"/>
      <c r="I13" s="143">
        <f t="shared" si="1"/>
        <v>0</v>
      </c>
      <c r="J13" s="142"/>
      <c r="K13" s="144">
        <f t="shared" si="2"/>
        <v>0</v>
      </c>
      <c r="L13" s="72" t="s">
        <v>0</v>
      </c>
      <c r="M13" s="210" t="s">
        <v>117</v>
      </c>
      <c r="N13" s="73" t="s">
        <v>65</v>
      </c>
    </row>
    <row r="14" spans="1:14" s="55" customFormat="1" x14ac:dyDescent="0.25">
      <c r="A14" s="146">
        <v>3</v>
      </c>
      <c r="B14" s="147">
        <v>18110</v>
      </c>
      <c r="C14" s="148" t="s">
        <v>67</v>
      </c>
      <c r="D14" s="149" t="s">
        <v>48</v>
      </c>
      <c r="E14" s="82">
        <v>67.2</v>
      </c>
      <c r="F14" s="82"/>
      <c r="G14" s="84">
        <f t="shared" si="0"/>
        <v>0</v>
      </c>
      <c r="H14" s="150"/>
      <c r="I14" s="86">
        <f t="shared" si="1"/>
        <v>0</v>
      </c>
      <c r="J14" s="150"/>
      <c r="K14" s="87">
        <f t="shared" si="2"/>
        <v>0</v>
      </c>
      <c r="L14" s="72" t="s">
        <v>0</v>
      </c>
      <c r="M14" s="210" t="s">
        <v>118</v>
      </c>
      <c r="N14" s="73" t="s">
        <v>68</v>
      </c>
    </row>
    <row r="15" spans="1:14" x14ac:dyDescent="0.25">
      <c r="A15" s="146">
        <v>4</v>
      </c>
      <c r="B15" s="147">
        <v>132311</v>
      </c>
      <c r="C15" s="148" t="s">
        <v>69</v>
      </c>
      <c r="D15" s="139" t="s">
        <v>47</v>
      </c>
      <c r="E15" s="82">
        <v>5.5</v>
      </c>
      <c r="F15" s="82"/>
      <c r="G15" s="84">
        <f t="shared" si="0"/>
        <v>0</v>
      </c>
      <c r="H15" s="150"/>
      <c r="I15" s="86">
        <f t="shared" si="1"/>
        <v>0</v>
      </c>
      <c r="J15" s="150"/>
      <c r="K15" s="87">
        <f t="shared" si="2"/>
        <v>0</v>
      </c>
      <c r="L15" s="72" t="s">
        <v>0</v>
      </c>
      <c r="M15" s="210" t="s">
        <v>119</v>
      </c>
      <c r="N15" s="73" t="s">
        <v>70</v>
      </c>
    </row>
    <row r="16" spans="1:14" x14ac:dyDescent="0.25">
      <c r="A16" s="146">
        <v>5</v>
      </c>
      <c r="B16" s="151">
        <v>123218</v>
      </c>
      <c r="C16" s="148" t="s">
        <v>71</v>
      </c>
      <c r="D16" s="152" t="s">
        <v>47</v>
      </c>
      <c r="E16" s="82">
        <v>23</v>
      </c>
      <c r="F16" s="83"/>
      <c r="G16" s="84">
        <f t="shared" si="0"/>
        <v>0</v>
      </c>
      <c r="H16" s="150"/>
      <c r="I16" s="86">
        <f t="shared" si="1"/>
        <v>0</v>
      </c>
      <c r="J16" s="150"/>
      <c r="K16" s="87">
        <f t="shared" si="2"/>
        <v>0</v>
      </c>
      <c r="L16" s="72" t="s">
        <v>0</v>
      </c>
      <c r="M16" s="210" t="s">
        <v>120</v>
      </c>
      <c r="N16" s="73" t="s">
        <v>72</v>
      </c>
    </row>
    <row r="17" spans="1:14" x14ac:dyDescent="0.25">
      <c r="A17" s="78"/>
      <c r="B17" s="79"/>
      <c r="C17" s="80"/>
      <c r="D17" s="81"/>
      <c r="E17" s="82"/>
      <c r="F17" s="83"/>
      <c r="G17" s="84"/>
      <c r="H17" s="85"/>
      <c r="I17" s="86"/>
      <c r="J17" s="85"/>
      <c r="K17" s="87"/>
      <c r="L17" s="153"/>
      <c r="M17" s="211"/>
      <c r="N17" s="71"/>
    </row>
    <row r="18" spans="1:14" x14ac:dyDescent="0.25">
      <c r="A18" s="88" t="s">
        <v>29</v>
      </c>
      <c r="B18" s="89" t="s">
        <v>30</v>
      </c>
      <c r="C18" s="90" t="str">
        <f>C11</f>
        <v xml:space="preserve">Zemní práce </v>
      </c>
      <c r="D18" s="91"/>
      <c r="E18" s="92"/>
      <c r="F18" s="93"/>
      <c r="G18" s="94">
        <f>SUM(G12:G17)</f>
        <v>0</v>
      </c>
      <c r="H18" s="95"/>
      <c r="I18" s="94">
        <f>SUM(I12:I17)</f>
        <v>0</v>
      </c>
      <c r="J18" s="96"/>
      <c r="K18" s="97">
        <f>SUM(K12:K17)</f>
        <v>0</v>
      </c>
      <c r="L18" s="153"/>
      <c r="M18" s="211"/>
      <c r="N18" s="71"/>
    </row>
    <row r="19" spans="1:14" s="55" customFormat="1" x14ac:dyDescent="0.25">
      <c r="A19" s="98" t="s">
        <v>28</v>
      </c>
      <c r="B19" s="99" t="s">
        <v>31</v>
      </c>
      <c r="C19" s="100" t="s">
        <v>33</v>
      </c>
      <c r="D19" s="101"/>
      <c r="E19" s="102"/>
      <c r="F19" s="103"/>
      <c r="G19" s="104"/>
      <c r="H19" s="101"/>
      <c r="I19" s="105"/>
      <c r="J19" s="101"/>
      <c r="K19" s="106"/>
      <c r="L19" s="153"/>
      <c r="M19" s="211"/>
      <c r="N19" s="74"/>
    </row>
    <row r="20" spans="1:14" s="55" customFormat="1" x14ac:dyDescent="0.25">
      <c r="A20" s="154"/>
      <c r="B20" s="57"/>
      <c r="C20" s="155" t="s">
        <v>49</v>
      </c>
      <c r="D20" s="57"/>
      <c r="E20" s="156"/>
      <c r="F20" s="57"/>
      <c r="G20" s="157"/>
      <c r="H20" s="57"/>
      <c r="I20" s="157"/>
      <c r="J20" s="57"/>
      <c r="K20" s="158"/>
      <c r="L20" s="153"/>
      <c r="M20" s="211"/>
      <c r="N20" s="74"/>
    </row>
    <row r="21" spans="1:14" s="55" customFormat="1" x14ac:dyDescent="0.25">
      <c r="A21" s="159">
        <v>6</v>
      </c>
      <c r="B21" s="160" t="s">
        <v>73</v>
      </c>
      <c r="C21" s="161" t="s">
        <v>74</v>
      </c>
      <c r="D21" s="162" t="s">
        <v>48</v>
      </c>
      <c r="E21" s="110">
        <v>12</v>
      </c>
      <c r="F21" s="57"/>
      <c r="G21" s="112">
        <f t="shared" ref="G21:G25" si="3">(E21*F21)</f>
        <v>0</v>
      </c>
      <c r="H21" s="57"/>
      <c r="I21" s="114">
        <f>(E21*H21)</f>
        <v>0</v>
      </c>
      <c r="J21" s="163"/>
      <c r="K21" s="116">
        <f t="shared" ref="K21:K25" si="4">(E21*J21)</f>
        <v>0</v>
      </c>
      <c r="L21" s="72" t="s">
        <v>75</v>
      </c>
      <c r="M21" s="210" t="s">
        <v>121</v>
      </c>
      <c r="N21" s="73" t="s">
        <v>76</v>
      </c>
    </row>
    <row r="22" spans="1:14" x14ac:dyDescent="0.25">
      <c r="A22" s="159">
        <v>7</v>
      </c>
      <c r="B22" s="160" t="s">
        <v>77</v>
      </c>
      <c r="C22" s="161" t="s">
        <v>78</v>
      </c>
      <c r="D22" s="164" t="s">
        <v>50</v>
      </c>
      <c r="E22" s="110">
        <v>7.8</v>
      </c>
      <c r="F22" s="110"/>
      <c r="G22" s="112">
        <f t="shared" si="3"/>
        <v>0</v>
      </c>
      <c r="H22" s="165"/>
      <c r="I22" s="114">
        <f>(E22*H22)</f>
        <v>0</v>
      </c>
      <c r="J22" s="163"/>
      <c r="K22" s="116">
        <f t="shared" si="4"/>
        <v>0</v>
      </c>
      <c r="L22" s="72" t="s">
        <v>0</v>
      </c>
      <c r="M22" s="209" t="s">
        <v>132</v>
      </c>
      <c r="N22" s="73" t="s">
        <v>79</v>
      </c>
    </row>
    <row r="23" spans="1:14" x14ac:dyDescent="0.25">
      <c r="A23" s="159">
        <v>8</v>
      </c>
      <c r="B23" s="166" t="s">
        <v>80</v>
      </c>
      <c r="C23" s="161" t="s">
        <v>81</v>
      </c>
      <c r="D23" s="109" t="s">
        <v>47</v>
      </c>
      <c r="E23" s="110">
        <v>26</v>
      </c>
      <c r="F23" s="111"/>
      <c r="G23" s="112">
        <f t="shared" si="3"/>
        <v>0</v>
      </c>
      <c r="H23" s="113"/>
      <c r="I23" s="114">
        <f t="shared" ref="I23:I25" si="5">(E23*H23)</f>
        <v>0</v>
      </c>
      <c r="J23" s="115"/>
      <c r="K23" s="116">
        <f t="shared" si="4"/>
        <v>0</v>
      </c>
      <c r="L23" s="72" t="s">
        <v>0</v>
      </c>
      <c r="M23" s="210" t="s">
        <v>122</v>
      </c>
      <c r="N23" s="73" t="s">
        <v>82</v>
      </c>
    </row>
    <row r="24" spans="1:14" x14ac:dyDescent="0.25">
      <c r="A24" s="159">
        <v>9</v>
      </c>
      <c r="B24" s="151">
        <v>965316</v>
      </c>
      <c r="C24" s="148" t="s">
        <v>83</v>
      </c>
      <c r="D24" s="152" t="s">
        <v>50</v>
      </c>
      <c r="E24" s="82">
        <v>25</v>
      </c>
      <c r="F24" s="83"/>
      <c r="G24" s="84">
        <f t="shared" si="3"/>
        <v>0</v>
      </c>
      <c r="H24" s="150"/>
      <c r="I24" s="86">
        <f t="shared" si="5"/>
        <v>0</v>
      </c>
      <c r="J24" s="85"/>
      <c r="K24" s="87">
        <f t="shared" si="4"/>
        <v>0</v>
      </c>
      <c r="L24" s="72" t="s">
        <v>0</v>
      </c>
      <c r="M24" s="212" t="s">
        <v>115</v>
      </c>
      <c r="N24" s="73" t="s">
        <v>84</v>
      </c>
    </row>
    <row r="25" spans="1:14" s="55" customFormat="1" x14ac:dyDescent="0.25">
      <c r="A25" s="159">
        <v>10</v>
      </c>
      <c r="B25" s="166" t="s">
        <v>85</v>
      </c>
      <c r="C25" s="161" t="s">
        <v>86</v>
      </c>
      <c r="D25" s="164" t="s">
        <v>48</v>
      </c>
      <c r="E25" s="110">
        <v>85</v>
      </c>
      <c r="F25" s="111"/>
      <c r="G25" s="112">
        <f t="shared" si="3"/>
        <v>0</v>
      </c>
      <c r="H25" s="113"/>
      <c r="I25" s="114">
        <f t="shared" si="5"/>
        <v>0</v>
      </c>
      <c r="J25" s="115"/>
      <c r="K25" s="116">
        <f t="shared" si="4"/>
        <v>0</v>
      </c>
      <c r="L25" s="72" t="s">
        <v>0</v>
      </c>
      <c r="M25" s="210" t="s">
        <v>123</v>
      </c>
      <c r="N25" s="73" t="s">
        <v>87</v>
      </c>
    </row>
    <row r="26" spans="1:14" s="55" customFormat="1" x14ac:dyDescent="0.25">
      <c r="A26" s="154"/>
      <c r="B26" s="107"/>
      <c r="C26" s="108"/>
      <c r="D26" s="109"/>
      <c r="E26" s="110"/>
      <c r="F26" s="111"/>
      <c r="G26" s="112"/>
      <c r="H26" s="113"/>
      <c r="I26" s="114"/>
      <c r="J26" s="115"/>
      <c r="K26" s="116"/>
      <c r="L26" s="153"/>
      <c r="M26" s="211"/>
      <c r="N26" s="74"/>
    </row>
    <row r="27" spans="1:14" s="55" customFormat="1" x14ac:dyDescent="0.25">
      <c r="A27" s="88" t="s">
        <v>29</v>
      </c>
      <c r="B27" s="89" t="s">
        <v>32</v>
      </c>
      <c r="C27" s="90" t="str">
        <f>C19</f>
        <v>Vodorovné konstrukce</v>
      </c>
      <c r="D27" s="91"/>
      <c r="E27" s="92"/>
      <c r="F27" s="93"/>
      <c r="G27" s="94">
        <f>SUM(G20:G25)</f>
        <v>0</v>
      </c>
      <c r="H27" s="95"/>
      <c r="I27" s="94">
        <f>SUM(I20:I25)</f>
        <v>0</v>
      </c>
      <c r="J27" s="96"/>
      <c r="K27" s="97">
        <f>SUM(K20:K25)</f>
        <v>0</v>
      </c>
      <c r="L27" s="153"/>
      <c r="M27" s="211"/>
      <c r="N27" s="74"/>
    </row>
    <row r="28" spans="1:14" s="55" customFormat="1" x14ac:dyDescent="0.25">
      <c r="A28" s="98" t="s">
        <v>28</v>
      </c>
      <c r="B28" s="99" t="s">
        <v>34</v>
      </c>
      <c r="C28" s="100" t="s">
        <v>36</v>
      </c>
      <c r="D28" s="101"/>
      <c r="E28" s="102"/>
      <c r="F28" s="103"/>
      <c r="G28" s="104"/>
      <c r="H28" s="101"/>
      <c r="I28" s="105"/>
      <c r="J28" s="101"/>
      <c r="K28" s="106"/>
      <c r="L28" s="153"/>
      <c r="M28" s="211"/>
      <c r="N28" s="74"/>
    </row>
    <row r="29" spans="1:14" x14ac:dyDescent="0.25">
      <c r="A29" s="167">
        <v>11</v>
      </c>
      <c r="B29" s="168" t="s">
        <v>51</v>
      </c>
      <c r="C29" s="169" t="s">
        <v>60</v>
      </c>
      <c r="D29" s="120" t="s">
        <v>61</v>
      </c>
      <c r="E29" s="121">
        <v>2.4</v>
      </c>
      <c r="F29" s="121"/>
      <c r="G29" s="112">
        <f>(E29*F29)</f>
        <v>0</v>
      </c>
      <c r="H29" s="170"/>
      <c r="I29" s="114">
        <f t="shared" ref="I29:I36" si="6">(E29*H29)</f>
        <v>0</v>
      </c>
      <c r="J29" s="171"/>
      <c r="K29" s="116">
        <f t="shared" ref="K29:K36" si="7">(E29*J29)</f>
        <v>0</v>
      </c>
      <c r="L29" s="72" t="s">
        <v>75</v>
      </c>
      <c r="M29" s="210">
        <v>2.4</v>
      </c>
      <c r="N29" s="73" t="s">
        <v>88</v>
      </c>
    </row>
    <row r="30" spans="1:14" x14ac:dyDescent="0.25">
      <c r="A30" s="167">
        <v>12</v>
      </c>
      <c r="B30" s="172">
        <v>56334</v>
      </c>
      <c r="C30" s="169" t="s">
        <v>89</v>
      </c>
      <c r="D30" s="173" t="s">
        <v>48</v>
      </c>
      <c r="E30" s="121">
        <v>38.4</v>
      </c>
      <c r="F30" s="121"/>
      <c r="G30" s="112">
        <f>(E30*F30)</f>
        <v>0</v>
      </c>
      <c r="H30" s="170"/>
      <c r="I30" s="114">
        <f t="shared" si="6"/>
        <v>0</v>
      </c>
      <c r="J30" s="171"/>
      <c r="K30" s="116">
        <f t="shared" si="7"/>
        <v>0</v>
      </c>
      <c r="L30" s="72" t="s">
        <v>75</v>
      </c>
      <c r="M30" s="210" t="s">
        <v>126</v>
      </c>
      <c r="N30" s="73" t="s">
        <v>90</v>
      </c>
    </row>
    <row r="31" spans="1:14" x14ac:dyDescent="0.25">
      <c r="A31" s="167">
        <v>13</v>
      </c>
      <c r="B31" s="174">
        <v>574142</v>
      </c>
      <c r="C31" s="169" t="s">
        <v>52</v>
      </c>
      <c r="D31" s="173" t="s">
        <v>48</v>
      </c>
      <c r="E31" s="121">
        <v>19.2</v>
      </c>
      <c r="F31" s="121"/>
      <c r="G31" s="112">
        <f t="shared" ref="G31:G36" si="8">(E31*F31)</f>
        <v>0</v>
      </c>
      <c r="H31" s="170"/>
      <c r="I31" s="114">
        <f t="shared" si="6"/>
        <v>0</v>
      </c>
      <c r="J31" s="171"/>
      <c r="K31" s="116">
        <f t="shared" si="7"/>
        <v>0</v>
      </c>
      <c r="L31" s="72" t="s">
        <v>75</v>
      </c>
      <c r="M31" s="210" t="s">
        <v>124</v>
      </c>
      <c r="N31" s="73" t="s">
        <v>91</v>
      </c>
    </row>
    <row r="32" spans="1:14" x14ac:dyDescent="0.25">
      <c r="A32" s="167">
        <v>14</v>
      </c>
      <c r="B32" s="174">
        <v>574151</v>
      </c>
      <c r="C32" s="169" t="s">
        <v>53</v>
      </c>
      <c r="D32" s="173" t="s">
        <v>48</v>
      </c>
      <c r="E32" s="121">
        <v>19.2</v>
      </c>
      <c r="F32" s="121"/>
      <c r="G32" s="112">
        <f t="shared" si="8"/>
        <v>0</v>
      </c>
      <c r="H32" s="170"/>
      <c r="I32" s="114">
        <f t="shared" si="6"/>
        <v>0</v>
      </c>
      <c r="J32" s="171"/>
      <c r="K32" s="116">
        <f t="shared" si="7"/>
        <v>0</v>
      </c>
      <c r="L32" s="72" t="s">
        <v>75</v>
      </c>
      <c r="M32" s="210" t="s">
        <v>124</v>
      </c>
      <c r="N32" s="73" t="s">
        <v>91</v>
      </c>
    </row>
    <row r="33" spans="1:14" x14ac:dyDescent="0.25">
      <c r="A33" s="167">
        <v>15</v>
      </c>
      <c r="B33" s="172">
        <v>574132</v>
      </c>
      <c r="C33" s="169" t="s">
        <v>92</v>
      </c>
      <c r="D33" s="173" t="s">
        <v>48</v>
      </c>
      <c r="E33" s="121">
        <v>19.2</v>
      </c>
      <c r="F33" s="121"/>
      <c r="G33" s="112">
        <f t="shared" si="8"/>
        <v>0</v>
      </c>
      <c r="H33" s="170"/>
      <c r="I33" s="114">
        <f t="shared" si="6"/>
        <v>0</v>
      </c>
      <c r="J33" s="171"/>
      <c r="K33" s="116">
        <f t="shared" si="7"/>
        <v>0</v>
      </c>
      <c r="L33" s="72" t="s">
        <v>0</v>
      </c>
      <c r="M33" s="210" t="s">
        <v>124</v>
      </c>
      <c r="N33" s="73" t="s">
        <v>91</v>
      </c>
    </row>
    <row r="34" spans="1:14" x14ac:dyDescent="0.25">
      <c r="A34" s="167">
        <v>16</v>
      </c>
      <c r="B34" s="172">
        <v>58910</v>
      </c>
      <c r="C34" s="169" t="s">
        <v>93</v>
      </c>
      <c r="D34" s="173" t="s">
        <v>50</v>
      </c>
      <c r="E34" s="121">
        <v>16</v>
      </c>
      <c r="F34" s="121"/>
      <c r="G34" s="112">
        <f t="shared" si="8"/>
        <v>0</v>
      </c>
      <c r="H34" s="170"/>
      <c r="I34" s="114">
        <f t="shared" si="6"/>
        <v>0</v>
      </c>
      <c r="J34" s="171"/>
      <c r="K34" s="116">
        <f t="shared" si="7"/>
        <v>0</v>
      </c>
      <c r="L34" s="72" t="s">
        <v>75</v>
      </c>
      <c r="M34" s="210" t="s">
        <v>125</v>
      </c>
      <c r="N34" s="73" t="s">
        <v>91</v>
      </c>
    </row>
    <row r="35" spans="1:14" x14ac:dyDescent="0.25">
      <c r="A35" s="167">
        <v>17</v>
      </c>
      <c r="B35" s="168" t="s">
        <v>58</v>
      </c>
      <c r="C35" s="169" t="s">
        <v>59</v>
      </c>
      <c r="D35" s="120" t="s">
        <v>50</v>
      </c>
      <c r="E35" s="121">
        <v>25</v>
      </c>
      <c r="F35" s="122"/>
      <c r="G35" s="112">
        <f t="shared" si="8"/>
        <v>0</v>
      </c>
      <c r="H35" s="170"/>
      <c r="I35" s="114">
        <f t="shared" si="6"/>
        <v>0</v>
      </c>
      <c r="J35" s="171"/>
      <c r="K35" s="116">
        <f t="shared" si="7"/>
        <v>0</v>
      </c>
      <c r="L35" s="72" t="s">
        <v>0</v>
      </c>
      <c r="M35" s="212" t="s">
        <v>115</v>
      </c>
      <c r="N35" s="73" t="s">
        <v>94</v>
      </c>
    </row>
    <row r="36" spans="1:14" x14ac:dyDescent="0.25">
      <c r="A36" s="167">
        <v>18</v>
      </c>
      <c r="B36" s="168" t="s">
        <v>51</v>
      </c>
      <c r="C36" s="169" t="s">
        <v>60</v>
      </c>
      <c r="D36" s="120" t="s">
        <v>61</v>
      </c>
      <c r="E36" s="121">
        <v>80.009276215349999</v>
      </c>
      <c r="F36" s="122"/>
      <c r="G36" s="112">
        <f t="shared" si="8"/>
        <v>0</v>
      </c>
      <c r="H36" s="170"/>
      <c r="I36" s="114">
        <f t="shared" si="6"/>
        <v>0</v>
      </c>
      <c r="J36" s="171"/>
      <c r="K36" s="116">
        <f t="shared" si="7"/>
        <v>0</v>
      </c>
      <c r="L36" s="72" t="s">
        <v>75</v>
      </c>
      <c r="M36" s="210" t="s">
        <v>127</v>
      </c>
      <c r="N36" s="73" t="s">
        <v>88</v>
      </c>
    </row>
    <row r="37" spans="1:14" x14ac:dyDescent="0.25">
      <c r="A37" s="117"/>
      <c r="B37" s="118"/>
      <c r="C37" s="119"/>
      <c r="D37" s="120"/>
      <c r="E37" s="121"/>
      <c r="F37" s="122"/>
      <c r="G37" s="112"/>
      <c r="H37" s="123"/>
      <c r="I37" s="114"/>
      <c r="J37" s="124"/>
      <c r="K37" s="116"/>
      <c r="L37" s="153"/>
      <c r="M37" s="211"/>
      <c r="N37" s="71"/>
    </row>
    <row r="38" spans="1:14" x14ac:dyDescent="0.25">
      <c r="A38" s="88" t="s">
        <v>29</v>
      </c>
      <c r="B38" s="89" t="s">
        <v>35</v>
      </c>
      <c r="C38" s="90" t="str">
        <f>C28</f>
        <v>Komunikace</v>
      </c>
      <c r="D38" s="91"/>
      <c r="E38" s="92"/>
      <c r="F38" s="93"/>
      <c r="G38" s="94">
        <f>SUM(G29:G37)</f>
        <v>0</v>
      </c>
      <c r="H38" s="95"/>
      <c r="I38" s="94">
        <f>SUM(I29:I37)</f>
        <v>0</v>
      </c>
      <c r="J38" s="96"/>
      <c r="K38" s="97">
        <f>SUM(K29:K37)</f>
        <v>0</v>
      </c>
      <c r="L38" s="153"/>
      <c r="M38" s="211"/>
      <c r="N38" s="71"/>
    </row>
    <row r="39" spans="1:14" x14ac:dyDescent="0.25">
      <c r="A39" s="98" t="s">
        <v>28</v>
      </c>
      <c r="B39" s="99" t="s">
        <v>37</v>
      </c>
      <c r="C39" s="100" t="s">
        <v>41</v>
      </c>
      <c r="D39" s="101"/>
      <c r="E39" s="102"/>
      <c r="F39" s="103"/>
      <c r="G39" s="104"/>
      <c r="H39" s="101"/>
      <c r="I39" s="105"/>
      <c r="J39" s="101"/>
      <c r="K39" s="106"/>
      <c r="L39" s="153"/>
      <c r="M39" s="211"/>
      <c r="N39" s="71"/>
    </row>
    <row r="40" spans="1:14" x14ac:dyDescent="0.25">
      <c r="A40" s="175">
        <v>19</v>
      </c>
      <c r="B40" s="172">
        <v>875332</v>
      </c>
      <c r="C40" s="169" t="s">
        <v>95</v>
      </c>
      <c r="D40" s="173" t="s">
        <v>50</v>
      </c>
      <c r="E40" s="121">
        <v>14</v>
      </c>
      <c r="F40" s="57"/>
      <c r="G40" s="112">
        <f>(E40*F40)</f>
        <v>0</v>
      </c>
      <c r="H40" s="170"/>
      <c r="I40" s="114">
        <f>(E40*H40)</f>
        <v>0</v>
      </c>
      <c r="J40" s="171"/>
      <c r="K40" s="116">
        <f t="shared" ref="K40" si="9">(E40*J40)</f>
        <v>0</v>
      </c>
      <c r="L40" s="72" t="s">
        <v>75</v>
      </c>
      <c r="M40" s="209" t="s">
        <v>132</v>
      </c>
      <c r="N40" s="75" t="s">
        <v>96</v>
      </c>
    </row>
    <row r="41" spans="1:14" x14ac:dyDescent="0.25">
      <c r="A41" s="175">
        <v>20</v>
      </c>
      <c r="B41" s="176" t="s">
        <v>62</v>
      </c>
      <c r="C41" s="169" t="s">
        <v>97</v>
      </c>
      <c r="D41" s="177" t="s">
        <v>56</v>
      </c>
      <c r="E41" s="121">
        <v>1</v>
      </c>
      <c r="F41" s="57"/>
      <c r="G41" s="112">
        <f>(E41*F41)</f>
        <v>0</v>
      </c>
      <c r="H41" s="170"/>
      <c r="I41" s="114">
        <f>(E41*H41)</f>
        <v>0</v>
      </c>
      <c r="J41" s="171"/>
      <c r="K41" s="116">
        <f>(E41*J41)</f>
        <v>0</v>
      </c>
      <c r="L41" s="72" t="s">
        <v>75</v>
      </c>
      <c r="M41" s="209" t="s">
        <v>132</v>
      </c>
      <c r="N41" s="76" t="s">
        <v>98</v>
      </c>
    </row>
    <row r="42" spans="1:14" x14ac:dyDescent="0.25">
      <c r="A42" s="154"/>
      <c r="B42" s="57"/>
      <c r="C42" s="178"/>
      <c r="D42" s="57"/>
      <c r="E42" s="156"/>
      <c r="F42" s="57"/>
      <c r="G42" s="179"/>
      <c r="H42" s="57"/>
      <c r="I42" s="179"/>
      <c r="J42" s="57"/>
      <c r="K42" s="180"/>
      <c r="L42" s="153"/>
      <c r="M42" s="211"/>
      <c r="N42" s="71"/>
    </row>
    <row r="43" spans="1:14" x14ac:dyDescent="0.25">
      <c r="A43" s="88" t="s">
        <v>29</v>
      </c>
      <c r="B43" s="89" t="s">
        <v>40</v>
      </c>
      <c r="C43" s="90" t="str">
        <f>C39</f>
        <v>Trubní vedení</v>
      </c>
      <c r="D43" s="91"/>
      <c r="E43" s="92"/>
      <c r="F43" s="93"/>
      <c r="G43" s="94">
        <f>SUM(G40:G41)</f>
        <v>0</v>
      </c>
      <c r="H43" s="95"/>
      <c r="I43" s="94">
        <f>SUM(I40:I41)</f>
        <v>0</v>
      </c>
      <c r="J43" s="96"/>
      <c r="K43" s="97">
        <f>SUM(K40:K41)</f>
        <v>0</v>
      </c>
      <c r="L43" s="153"/>
      <c r="M43" s="211"/>
      <c r="N43" s="71"/>
    </row>
    <row r="44" spans="1:14" x14ac:dyDescent="0.25">
      <c r="A44" s="98" t="s">
        <v>28</v>
      </c>
      <c r="B44" s="99" t="s">
        <v>39</v>
      </c>
      <c r="C44" s="100" t="s">
        <v>42</v>
      </c>
      <c r="D44" s="101"/>
      <c r="E44" s="102"/>
      <c r="F44" s="103"/>
      <c r="G44" s="104"/>
      <c r="H44" s="101"/>
      <c r="I44" s="105"/>
      <c r="J44" s="101"/>
      <c r="K44" s="106"/>
      <c r="L44" s="153"/>
      <c r="M44" s="211"/>
      <c r="N44" s="71"/>
    </row>
    <row r="45" spans="1:14" x14ac:dyDescent="0.25">
      <c r="A45" s="117">
        <v>21</v>
      </c>
      <c r="B45" s="174">
        <v>915111</v>
      </c>
      <c r="C45" s="169" t="s">
        <v>99</v>
      </c>
      <c r="D45" s="173" t="s">
        <v>48</v>
      </c>
      <c r="E45" s="121">
        <v>4.8</v>
      </c>
      <c r="F45" s="121"/>
      <c r="G45" s="112">
        <f>(E45*F45)</f>
        <v>0</v>
      </c>
      <c r="H45" s="170"/>
      <c r="I45" s="114">
        <f>(E45*H45)</f>
        <v>0</v>
      </c>
      <c r="J45" s="171"/>
      <c r="K45" s="116">
        <f t="shared" ref="K45" si="10">(E45*J45)</f>
        <v>0</v>
      </c>
      <c r="L45" s="72" t="s">
        <v>75</v>
      </c>
      <c r="M45" s="210" t="s">
        <v>114</v>
      </c>
      <c r="N45" s="73" t="s">
        <v>100</v>
      </c>
    </row>
    <row r="46" spans="1:14" x14ac:dyDescent="0.25">
      <c r="A46" s="181">
        <v>22</v>
      </c>
      <c r="B46" s="174" t="s">
        <v>101</v>
      </c>
      <c r="C46" s="169" t="s">
        <v>102</v>
      </c>
      <c r="D46" s="173" t="s">
        <v>63</v>
      </c>
      <c r="E46" s="121">
        <v>1</v>
      </c>
      <c r="F46" s="121"/>
      <c r="G46" s="112">
        <f>(E46*F46)</f>
        <v>0</v>
      </c>
      <c r="H46" s="170"/>
      <c r="I46" s="114">
        <f>(E46*H46)</f>
        <v>0</v>
      </c>
      <c r="J46" s="171"/>
      <c r="K46" s="116">
        <f>(E46*J46)</f>
        <v>0</v>
      </c>
      <c r="L46" s="72" t="s">
        <v>75</v>
      </c>
      <c r="M46" s="210">
        <v>1</v>
      </c>
      <c r="N46" s="73" t="s">
        <v>103</v>
      </c>
    </row>
    <row r="47" spans="1:14" x14ac:dyDescent="0.25">
      <c r="A47" s="154"/>
      <c r="B47" s="118"/>
      <c r="C47" s="119"/>
      <c r="D47" s="120"/>
      <c r="E47" s="121"/>
      <c r="F47" s="122"/>
      <c r="G47" s="112"/>
      <c r="H47" s="123"/>
      <c r="I47" s="114"/>
      <c r="J47" s="124"/>
      <c r="K47" s="116"/>
      <c r="L47" s="153"/>
      <c r="M47" s="211"/>
      <c r="N47" s="71"/>
    </row>
    <row r="48" spans="1:14" x14ac:dyDescent="0.25">
      <c r="A48" s="88" t="s">
        <v>29</v>
      </c>
      <c r="B48" s="89" t="s">
        <v>38</v>
      </c>
      <c r="C48" s="90" t="str">
        <f>C44</f>
        <v>Ostatní konstrukce a práce, bourání</v>
      </c>
      <c r="D48" s="91"/>
      <c r="E48" s="92"/>
      <c r="F48" s="93"/>
      <c r="G48" s="94">
        <f>SUM(G45:G47)</f>
        <v>0</v>
      </c>
      <c r="H48" s="95"/>
      <c r="I48" s="94">
        <f>SUM(I45:I47)</f>
        <v>0</v>
      </c>
      <c r="J48" s="96"/>
      <c r="K48" s="97">
        <f>SUM(K45:K47)</f>
        <v>0</v>
      </c>
      <c r="L48" s="153"/>
      <c r="M48" s="211"/>
      <c r="N48" s="71"/>
    </row>
    <row r="49" spans="1:14" x14ac:dyDescent="0.25">
      <c r="A49" s="98" t="s">
        <v>28</v>
      </c>
      <c r="B49" s="99" t="s">
        <v>44</v>
      </c>
      <c r="C49" s="100" t="s">
        <v>43</v>
      </c>
      <c r="D49" s="101"/>
      <c r="E49" s="102"/>
      <c r="F49" s="103"/>
      <c r="G49" s="104"/>
      <c r="H49" s="101"/>
      <c r="I49" s="105"/>
      <c r="J49" s="101"/>
      <c r="K49" s="106"/>
      <c r="L49" s="153"/>
      <c r="M49" s="211"/>
      <c r="N49" s="71"/>
    </row>
    <row r="50" spans="1:14" ht="22.5" x14ac:dyDescent="0.25">
      <c r="A50" s="182">
        <v>23</v>
      </c>
      <c r="B50" s="183">
        <v>14130</v>
      </c>
      <c r="C50" s="125" t="s">
        <v>104</v>
      </c>
      <c r="D50" s="184" t="s">
        <v>57</v>
      </c>
      <c r="E50" s="185">
        <v>23.759999999999998</v>
      </c>
      <c r="F50" s="185"/>
      <c r="G50" s="186">
        <f>(E50*F50)</f>
        <v>0</v>
      </c>
      <c r="H50" s="187"/>
      <c r="I50" s="188">
        <f>(E50*H50)</f>
        <v>0</v>
      </c>
      <c r="J50" s="189"/>
      <c r="K50" s="190">
        <f>(E50*J50)</f>
        <v>0</v>
      </c>
      <c r="L50" s="72" t="s">
        <v>75</v>
      </c>
      <c r="M50" s="210" t="s">
        <v>128</v>
      </c>
      <c r="N50" s="73" t="s">
        <v>105</v>
      </c>
    </row>
    <row r="51" spans="1:14" ht="22.5" x14ac:dyDescent="0.25">
      <c r="A51" s="191">
        <v>24</v>
      </c>
      <c r="B51" s="183">
        <v>14111</v>
      </c>
      <c r="C51" s="125" t="s">
        <v>106</v>
      </c>
      <c r="D51" s="173" t="s">
        <v>57</v>
      </c>
      <c r="E51" s="121">
        <v>24.479999999999997</v>
      </c>
      <c r="F51" s="121"/>
      <c r="G51" s="112">
        <f>(E51*F51)</f>
        <v>0</v>
      </c>
      <c r="H51" s="170"/>
      <c r="I51" s="114">
        <f>(E51*H51)</f>
        <v>0</v>
      </c>
      <c r="J51" s="171"/>
      <c r="K51" s="116">
        <f>(E51*J51)</f>
        <v>0</v>
      </c>
      <c r="L51" s="72" t="s">
        <v>75</v>
      </c>
      <c r="M51" s="210" t="s">
        <v>129</v>
      </c>
      <c r="N51" s="73" t="s">
        <v>107</v>
      </c>
    </row>
    <row r="52" spans="1:14" x14ac:dyDescent="0.25">
      <c r="A52" s="191">
        <v>25</v>
      </c>
      <c r="B52" s="192">
        <v>14520</v>
      </c>
      <c r="C52" s="193" t="s">
        <v>108</v>
      </c>
      <c r="D52" s="120" t="s">
        <v>57</v>
      </c>
      <c r="E52" s="121">
        <v>4.16</v>
      </c>
      <c r="F52" s="122"/>
      <c r="G52" s="112">
        <v>0</v>
      </c>
      <c r="H52" s="123"/>
      <c r="I52" s="114">
        <v>0</v>
      </c>
      <c r="J52" s="124"/>
      <c r="K52" s="116">
        <f>(E52*J52)</f>
        <v>0</v>
      </c>
      <c r="L52" s="72" t="s">
        <v>75</v>
      </c>
      <c r="M52" s="210" t="s">
        <v>130</v>
      </c>
      <c r="N52" s="75" t="s">
        <v>105</v>
      </c>
    </row>
    <row r="53" spans="1:14" ht="23.25" x14ac:dyDescent="0.25">
      <c r="A53" s="191">
        <v>26</v>
      </c>
      <c r="B53" s="183">
        <v>14112</v>
      </c>
      <c r="C53" s="194" t="s">
        <v>109</v>
      </c>
      <c r="D53" s="120" t="s">
        <v>57</v>
      </c>
      <c r="E53" s="121">
        <v>43.699999999999996</v>
      </c>
      <c r="F53" s="122"/>
      <c r="G53" s="112">
        <v>0</v>
      </c>
      <c r="H53" s="123"/>
      <c r="I53" s="114">
        <v>0</v>
      </c>
      <c r="J53" s="124"/>
      <c r="K53" s="116">
        <f>(E53*J53)</f>
        <v>0</v>
      </c>
      <c r="L53" s="72" t="s">
        <v>75</v>
      </c>
      <c r="M53" s="210" t="s">
        <v>131</v>
      </c>
      <c r="N53" s="75" t="s">
        <v>105</v>
      </c>
    </row>
    <row r="54" spans="1:14" x14ac:dyDescent="0.25">
      <c r="A54" s="117"/>
      <c r="B54" s="118"/>
      <c r="C54" s="125"/>
      <c r="D54" s="120"/>
      <c r="E54" s="121"/>
      <c r="F54" s="122"/>
      <c r="G54" s="112"/>
      <c r="H54" s="123"/>
      <c r="I54" s="114"/>
      <c r="J54" s="124"/>
      <c r="K54" s="116"/>
      <c r="L54" s="153"/>
      <c r="M54" s="57"/>
      <c r="N54" s="71"/>
    </row>
    <row r="55" spans="1:14" ht="15.75" thickBot="1" x14ac:dyDescent="0.3">
      <c r="A55" s="126" t="s">
        <v>29</v>
      </c>
      <c r="B55" s="127" t="s">
        <v>45</v>
      </c>
      <c r="C55" s="128" t="str">
        <f>C49</f>
        <v>Poplatky za skládky</v>
      </c>
      <c r="D55" s="129"/>
      <c r="E55" s="130"/>
      <c r="F55" s="131"/>
      <c r="G55" s="132">
        <f>SUM(G50:G54)</f>
        <v>0</v>
      </c>
      <c r="H55" s="133"/>
      <c r="I55" s="132">
        <f>SUM(I50:I54)</f>
        <v>0</v>
      </c>
      <c r="J55" s="134"/>
      <c r="K55" s="135">
        <f>SUM(K50:K54)</f>
        <v>0</v>
      </c>
      <c r="L55" s="195"/>
      <c r="M55" s="205"/>
      <c r="N55" s="77"/>
    </row>
    <row r="56" spans="1:14" x14ac:dyDescent="0.25">
      <c r="A56" s="196"/>
      <c r="B56" s="196"/>
      <c r="C56" s="197"/>
      <c r="D56" s="196"/>
      <c r="E56" s="196"/>
      <c r="F56" s="196"/>
      <c r="G56" s="196"/>
      <c r="H56" s="196"/>
      <c r="I56" s="196"/>
      <c r="J56" s="196"/>
      <c r="K56" s="196"/>
      <c r="L56" s="196"/>
      <c r="M56" s="196"/>
    </row>
    <row r="57" spans="1:14" x14ac:dyDescent="0.25">
      <c r="A57" s="196"/>
      <c r="B57" s="196"/>
      <c r="C57" s="197"/>
      <c r="D57" s="196"/>
      <c r="E57" s="196"/>
      <c r="F57" s="196"/>
      <c r="G57" s="196"/>
      <c r="H57" s="196"/>
      <c r="I57" s="196"/>
      <c r="J57" s="196"/>
      <c r="K57" s="196"/>
      <c r="L57" s="196"/>
      <c r="M57" s="196"/>
    </row>
    <row r="58" spans="1:14" x14ac:dyDescent="0.25">
      <c r="A58" s="196"/>
      <c r="B58" s="196"/>
      <c r="C58" s="197"/>
      <c r="D58" s="196"/>
      <c r="E58" s="196"/>
      <c r="F58" s="196"/>
      <c r="G58" s="196"/>
      <c r="H58" s="196"/>
      <c r="I58" s="196"/>
      <c r="J58" s="196"/>
      <c r="K58" s="196"/>
      <c r="L58" s="196"/>
      <c r="M58" s="196"/>
    </row>
    <row r="59" spans="1:14" x14ac:dyDescent="0.25">
      <c r="A59" s="196"/>
      <c r="B59" s="196"/>
      <c r="C59" s="197"/>
      <c r="D59" s="196"/>
      <c r="E59" s="196"/>
      <c r="F59" s="196"/>
      <c r="G59" s="196"/>
      <c r="H59" s="196"/>
      <c r="I59" s="196"/>
      <c r="J59" s="196"/>
      <c r="K59" s="196"/>
      <c r="L59" s="196"/>
      <c r="M59" s="196"/>
    </row>
    <row r="60" spans="1:14" x14ac:dyDescent="0.25">
      <c r="A60" s="196"/>
      <c r="B60" s="196"/>
      <c r="C60" s="197"/>
      <c r="D60" s="196"/>
      <c r="E60" s="196"/>
      <c r="F60" s="196"/>
      <c r="G60" s="196"/>
      <c r="H60" s="196"/>
      <c r="I60" s="196"/>
      <c r="J60" s="196"/>
      <c r="K60" s="196"/>
      <c r="L60" s="196"/>
      <c r="M60" s="196"/>
    </row>
    <row r="61" spans="1:14" x14ac:dyDescent="0.25">
      <c r="A61" s="196"/>
      <c r="B61" s="196"/>
      <c r="C61" s="197"/>
      <c r="D61" s="196"/>
      <c r="E61" s="196"/>
      <c r="F61" s="196"/>
      <c r="G61" s="196"/>
      <c r="H61" s="196"/>
      <c r="I61" s="196"/>
      <c r="J61" s="196"/>
      <c r="K61" s="196"/>
      <c r="L61" s="196"/>
      <c r="M61" s="196"/>
    </row>
    <row r="62" spans="1:14" x14ac:dyDescent="0.25">
      <c r="A62" s="196"/>
      <c r="B62" s="196"/>
      <c r="C62" s="197"/>
      <c r="D62" s="196"/>
      <c r="E62" s="196"/>
      <c r="F62" s="196"/>
      <c r="G62" s="196"/>
      <c r="H62" s="196"/>
      <c r="I62" s="196"/>
      <c r="J62" s="196"/>
      <c r="K62" s="196"/>
      <c r="L62" s="196"/>
      <c r="M62" s="196"/>
    </row>
    <row r="63" spans="1:14" x14ac:dyDescent="0.25">
      <c r="A63" s="196"/>
      <c r="B63" s="196"/>
      <c r="C63" s="197"/>
      <c r="D63" s="196"/>
      <c r="E63" s="196"/>
      <c r="F63" s="196"/>
      <c r="G63" s="196"/>
      <c r="H63" s="196"/>
      <c r="I63" s="196"/>
      <c r="J63" s="196"/>
      <c r="K63" s="196"/>
      <c r="L63" s="196"/>
      <c r="M63" s="196"/>
    </row>
    <row r="64" spans="1:14" x14ac:dyDescent="0.25">
      <c r="A64" s="196"/>
      <c r="B64" s="196"/>
      <c r="C64" s="197"/>
      <c r="D64" s="196"/>
      <c r="E64" s="196"/>
      <c r="F64" s="196"/>
      <c r="G64" s="196"/>
      <c r="H64" s="196"/>
      <c r="I64" s="196"/>
      <c r="J64" s="196"/>
      <c r="K64" s="196"/>
      <c r="L64" s="196"/>
      <c r="M64" s="196"/>
    </row>
    <row r="65" spans="1:13" x14ac:dyDescent="0.25">
      <c r="A65" s="196"/>
      <c r="B65" s="196"/>
      <c r="C65" s="197"/>
      <c r="D65" s="196"/>
      <c r="E65" s="196"/>
      <c r="F65" s="196"/>
      <c r="G65" s="196"/>
      <c r="H65" s="196"/>
      <c r="I65" s="196"/>
      <c r="J65" s="196"/>
      <c r="K65" s="196"/>
      <c r="L65" s="196"/>
      <c r="M65" s="196"/>
    </row>
    <row r="66" spans="1:13" x14ac:dyDescent="0.25">
      <c r="A66" s="196"/>
      <c r="B66" s="196"/>
      <c r="C66" s="197"/>
      <c r="D66" s="196"/>
      <c r="E66" s="196"/>
      <c r="F66" s="196"/>
      <c r="G66" s="196"/>
      <c r="H66" s="196"/>
      <c r="I66" s="196"/>
      <c r="J66" s="196"/>
      <c r="K66" s="196"/>
      <c r="L66" s="196"/>
      <c r="M66" s="196"/>
    </row>
    <row r="67" spans="1:13" x14ac:dyDescent="0.25">
      <c r="A67" s="196"/>
      <c r="B67" s="196"/>
      <c r="C67" s="197"/>
      <c r="D67" s="196"/>
      <c r="E67" s="196"/>
      <c r="F67" s="196"/>
      <c r="G67" s="196"/>
      <c r="H67" s="196"/>
      <c r="I67" s="196"/>
      <c r="J67" s="196"/>
      <c r="K67" s="196"/>
      <c r="L67" s="196"/>
      <c r="M67" s="196"/>
    </row>
    <row r="68" spans="1:13" x14ac:dyDescent="0.25">
      <c r="A68" s="196"/>
      <c r="B68" s="196"/>
      <c r="C68" s="197"/>
      <c r="D68" s="196"/>
      <c r="E68" s="196"/>
      <c r="F68" s="196"/>
      <c r="G68" s="196"/>
      <c r="H68" s="196"/>
      <c r="I68" s="196"/>
      <c r="J68" s="196"/>
      <c r="K68" s="196"/>
      <c r="L68" s="196"/>
      <c r="M68" s="196"/>
    </row>
    <row r="69" spans="1:13" x14ac:dyDescent="0.25">
      <c r="A69" s="196"/>
      <c r="B69" s="196"/>
      <c r="C69" s="197"/>
      <c r="D69" s="196"/>
      <c r="E69" s="196"/>
      <c r="F69" s="196"/>
      <c r="G69" s="196"/>
      <c r="H69" s="196"/>
      <c r="I69" s="196"/>
      <c r="J69" s="196"/>
      <c r="K69" s="196"/>
      <c r="L69" s="196"/>
      <c r="M69" s="196"/>
    </row>
    <row r="70" spans="1:13" x14ac:dyDescent="0.25">
      <c r="A70" s="196"/>
      <c r="B70" s="196"/>
      <c r="C70" s="197"/>
      <c r="D70" s="196"/>
      <c r="E70" s="196"/>
      <c r="F70" s="196"/>
      <c r="G70" s="196"/>
      <c r="H70" s="196"/>
      <c r="I70" s="196"/>
      <c r="J70" s="196"/>
      <c r="K70" s="196"/>
      <c r="L70" s="196"/>
      <c r="M70" s="196"/>
    </row>
    <row r="71" spans="1:13" x14ac:dyDescent="0.25">
      <c r="A71" s="196"/>
      <c r="B71" s="196"/>
      <c r="C71" s="197"/>
      <c r="D71" s="196"/>
      <c r="E71" s="196"/>
      <c r="F71" s="196"/>
      <c r="G71" s="196"/>
      <c r="H71" s="196"/>
      <c r="I71" s="196"/>
      <c r="J71" s="196"/>
      <c r="K71" s="196"/>
      <c r="L71" s="196"/>
      <c r="M71" s="196"/>
    </row>
  </sheetData>
  <protectedRanges>
    <protectedRange sqref="J17" name="Oblast1_4_1"/>
    <protectedRange sqref="E26:K26" name="Oblast1_5_2"/>
    <protectedRange sqref="B26" name="Oblast3_5_2"/>
    <protectedRange sqref="C26" name="Oblast3_6_2"/>
    <protectedRange sqref="D26" name="Oblast3_7_2"/>
    <protectedRange sqref="K47" name="Oblast1_5_1_5_1_2_2"/>
    <protectedRange sqref="B47:J47" name="Oblast1_9"/>
    <protectedRange sqref="K17 A17" name="Oblast1_2_8"/>
    <protectedRange sqref="I17 G17" name="Oblast1_1_2_7"/>
    <protectedRange sqref="H17 B17:F17" name="Oblast1_4_7"/>
    <protectedRange sqref="F37:K37" name="Oblast1_8_7"/>
    <protectedRange sqref="A37" name="Oblast1_5_1_5_1_2_5"/>
    <protectedRange sqref="B37:E37" name="Oblast1_1_2_1_5_1_2_5"/>
    <protectedRange sqref="A54:K54" name="Oblast1_9_2_2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15_1"/>
    <protectedRange sqref="F12:J12" name="Oblast1_1_1_7_1"/>
    <protectedRange sqref="J13:K13 H13 K14 F13" name="Oblast1_2_8_1"/>
    <protectedRange sqref="G13:G14 I13:I14" name="Oblast1_1_2_7_1"/>
    <protectedRange sqref="H14 D14:F14" name="Oblast1_4_7_1"/>
    <protectedRange sqref="D12:E12" name="Oblast1_1_6_1_1"/>
    <protectedRange sqref="D13:E13" name="Oblast1_7_3_1"/>
    <protectedRange sqref="D24" name="Oblast1_1_1_2"/>
    <protectedRange sqref="K24" name="Oblast1_2_2"/>
    <protectedRange sqref="G24 I24" name="Oblast1_1_2_2"/>
    <protectedRange sqref="E24:F24 J24 H24 B24:C24" name="Oblast1_4_2"/>
    <protectedRange sqref="E25:K25 E23:K23 A23:A25 J22" name="Oblast1_5"/>
    <protectedRange sqref="B25 B22:B23" name="Oblast3_5"/>
    <protectedRange sqref="C25 C22:C23" name="Oblast3_6"/>
    <protectedRange sqref="D23 D25" name="Oblast3_7"/>
    <protectedRange sqref="A21" name="Oblast1_7_1"/>
    <protectedRange sqref="B21" name="Oblast3_5_2_1"/>
    <protectedRange sqref="C21" name="Oblast3_6_2_1"/>
    <protectedRange sqref="A22 E22:G22 K21:K22 E21 G21 I21:I22" name="Oblast1_5_7_1"/>
    <protectedRange sqref="D22" name="Oblast3_7_7_1"/>
    <protectedRange sqref="H22" name="Oblast1_10_7_1"/>
    <protectedRange sqref="D21" name="Oblast3_7_1_2_1"/>
    <protectedRange sqref="J21" name="Oblast1_5_1_1_2"/>
    <protectedRange sqref="F30 B29:D29 B33:C34 B35:I36 A30:C30 A33" name="Oblast1_8"/>
    <protectedRange sqref="A29" name="Oblast1_2_3"/>
    <protectedRange sqref="K35:K36 A34:A36" name="Oblast1_5_1_5_1_2"/>
    <protectedRange sqref="J35:J36" name="Oblast1_1_2_1_5_1_2"/>
    <protectedRange sqref="I29 G29 K29 F31:K34 G30:K30" name="Oblast1_8_7_1"/>
    <protectedRange sqref="J29 H29 E29:F29" name="Oblast1_2_3_7_1"/>
    <protectedRange sqref="D30:E30" name="Oblast1_11_2_1"/>
    <protectedRange sqref="A31:E31" name="Oblast1_17"/>
    <protectedRange sqref="A32:E32" name="Oblast1_18"/>
    <protectedRange sqref="D33:E33" name="Oblast1_19"/>
    <protectedRange sqref="D34:E34" name="Oblast1_1_2_1_5_1_2_5_1"/>
    <protectedRange sqref="D40:D41" name="Oblast1_8_2"/>
    <protectedRange sqref="K40:K41" name="Oblast1_5_1_5_1_2_1"/>
    <protectedRange sqref="G40:J41 E40:E41 B40:C41" name="Oblast1_9_1"/>
    <protectedRange sqref="K46" name="Oblast1_5_1_5_1_2_3"/>
    <protectedRange sqref="A45:C45 B46:J46" name="Oblast1_9_2"/>
    <protectedRange sqref="K45" name="Oblast1_5_1_5_1_2_1_1_1"/>
    <protectedRange sqref="D45:J45" name="Oblast1_9_1_6_1"/>
    <protectedRange sqref="A50:C51 A52:D53 F52:K53" name="Oblast1_9_5"/>
    <protectedRange sqref="D50:D51 F50:K51" name="Oblast1_9_2_2_3"/>
    <protectedRange sqref="E52:E53" name="Oblast1_9_6"/>
    <protectedRange sqref="E50:E51" name="Oblast1_9_2_2_4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2014-07-08T12:57:46Z</cp:lastPrinted>
  <dcterms:created xsi:type="dcterms:W3CDTF">2014-03-25T12:30:43Z</dcterms:created>
  <dcterms:modified xsi:type="dcterms:W3CDTF">2014-08-27T09:01:25Z</dcterms:modified>
</cp:coreProperties>
</file>