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810" yWindow="-120" windowWidth="28110" windowHeight="16440"/>
  </bookViews>
  <sheets>
    <sheet name="1.NP" sheetId="2" r:id="rId1"/>
    <sheet name="Svítidla" sheetId="10" r:id="rId2"/>
    <sheet name="RE01" sheetId="11" r:id="rId3"/>
    <sheet name="RE02" sheetId="12" r:id="rId4"/>
    <sheet name="R01" sheetId="3" r:id="rId5"/>
    <sheet name="R01stáv" sheetId="13" r:id="rId6"/>
    <sheet name="Výkony" sheetId="6" r:id="rId7"/>
    <sheet name="List1" sheetId="1" r:id="rId8"/>
  </sheets>
  <definedNames>
    <definedName name="as" localSheetId="2">#REF!</definedName>
    <definedName name="as" localSheetId="3">#REF!</definedName>
    <definedName name="as" localSheetId="1">#REF!</definedName>
    <definedName name="as">#REF!</definedName>
    <definedName name="df">#REF!</definedName>
    <definedName name="jidldlkd">#REF!</definedName>
    <definedName name="jjdjd" localSheetId="2">#REF!</definedName>
    <definedName name="jjdjd" localSheetId="3">#REF!</definedName>
    <definedName name="jjdjd" localSheetId="1">#REF!</definedName>
    <definedName name="jjdjd">#REF!</definedName>
    <definedName name="_xlnm.Print_Titles" localSheetId="0">'1.NP'!$1:$2</definedName>
    <definedName name="_xlnm.Print_Titles" localSheetId="4">'R01'!$1:$2</definedName>
    <definedName name="_xlnm.Print_Titles" localSheetId="5">'R01stáv'!$1:$2</definedName>
    <definedName name="_xlnm.Print_Titles" localSheetId="2">'RE01'!$1:$2</definedName>
    <definedName name="_xlnm.Print_Titles" localSheetId="3">'RE02'!$1:$2</definedName>
    <definedName name="_xlnm.Print_Titles" localSheetId="1">Svítidla!$1:$2</definedName>
    <definedName name="_xlnm.Print_Area" localSheetId="0">'1.NP'!$A$1:$H$32</definedName>
    <definedName name="_xlnm.Print_Area" localSheetId="4">'R01'!$A$1:$G$34</definedName>
    <definedName name="_xlnm.Print_Area" localSheetId="5">'R01stáv'!$A$1:$G$86</definedName>
    <definedName name="_xlnm.Print_Area" localSheetId="2">'RE01'!$A$1:$G$29</definedName>
    <definedName name="_xlnm.Print_Area" localSheetId="3">'RE02'!$A$1:$G$29</definedName>
    <definedName name="_xlnm.Print_Area" localSheetId="1">Svítidla!$A$1:$K$32</definedName>
    <definedName name="_xlnm.Print_Area" localSheetId="6">Výkony!$A$1:$I$35</definedName>
    <definedName name="ro" localSheetId="2">#REF!</definedName>
    <definedName name="ro" localSheetId="3">#REF!</definedName>
    <definedName name="ro" localSheetId="1">#REF!</definedName>
    <definedName name="ro">#REF!</definedName>
    <definedName name="Table" localSheetId="3">#REF!</definedName>
    <definedName name="Table" localSheetId="1">#REF!</definedName>
    <definedName name="Table">#REF!</definedName>
    <definedName name="TABLE_0" localSheetId="2">#REF!</definedName>
    <definedName name="TABLE_0" localSheetId="3">#REF!</definedName>
    <definedName name="TABLE_0" localSheetId="1">#REF!</definedName>
    <definedName name="TABLE_0">#REF!</definedName>
    <definedName name="TABLE_2_6" localSheetId="4">#REF!</definedName>
    <definedName name="TABLE_2_6" localSheetId="5">#REF!</definedName>
    <definedName name="TABLE_2_6" localSheetId="2">#REF!</definedName>
    <definedName name="TABLE_2_6" localSheetId="3">#REF!</definedName>
    <definedName name="TABLE_2_6" localSheetId="1">#REF!</definedName>
    <definedName name="TABLE_2_6" localSheetId="6">#REF!</definedName>
    <definedName name="TABLE_2_6">#REF!</definedName>
    <definedName name="TABLE_2_7" localSheetId="4">#REF!</definedName>
    <definedName name="TABLE_2_7" localSheetId="5">#REF!</definedName>
    <definedName name="TABLE_2_7" localSheetId="2">#REF!</definedName>
    <definedName name="TABLE_2_7" localSheetId="3">#REF!</definedName>
    <definedName name="TABLE_2_7" localSheetId="1">#REF!</definedName>
    <definedName name="TABLE_2_7" localSheetId="6">#REF!</definedName>
    <definedName name="TABLE_2_7">#REF!</definedName>
    <definedName name="TABLE_6" localSheetId="4">#REF!</definedName>
    <definedName name="TABLE_6" localSheetId="5">#REF!</definedName>
    <definedName name="TABLE_6" localSheetId="2">#REF!</definedName>
    <definedName name="TABLE_6" localSheetId="3">#REF!</definedName>
    <definedName name="TABLE_6" localSheetId="1">#REF!</definedName>
    <definedName name="TABLE_6" localSheetId="6">#REF!</definedName>
    <definedName name="TABLE_6">#REF!</definedName>
    <definedName name="TABLE_7" localSheetId="4">#REF!</definedName>
    <definedName name="TABLE_7" localSheetId="5">#REF!</definedName>
    <definedName name="TABLE_7" localSheetId="2">#REF!</definedName>
    <definedName name="TABLE_7" localSheetId="3">#REF!</definedName>
    <definedName name="TABLE_7" localSheetId="1">#REF!</definedName>
    <definedName name="TABLE_7" localSheetId="6">#REF!</definedName>
    <definedName name="TABLE_7">#REF!</definedName>
  </definedNames>
  <calcPr calcId="114210" fullCalcOnLoad="1"/>
</workbook>
</file>

<file path=xl/calcChain.xml><?xml version="1.0" encoding="utf-8"?>
<calcChain xmlns="http://schemas.openxmlformats.org/spreadsheetml/2006/main">
  <c r="D14" i="6"/>
  <c r="F14"/>
  <c r="E19" i="2"/>
  <c r="E15"/>
  <c r="I14" i="6"/>
  <c r="G14"/>
  <c r="D4"/>
  <c r="F4"/>
  <c r="I4"/>
  <c r="G4"/>
  <c r="E17" i="2"/>
  <c r="E13"/>
  <c r="E16"/>
  <c r="E18"/>
  <c r="E12"/>
  <c r="E14"/>
  <c r="E11"/>
  <c r="B8" i="6"/>
  <c r="D5"/>
  <c r="F5"/>
  <c r="G5"/>
  <c r="I5"/>
  <c r="F8"/>
  <c r="D8"/>
  <c r="I8"/>
  <c r="H8"/>
  <c r="G8"/>
  <c r="E8"/>
</calcChain>
</file>

<file path=xl/sharedStrings.xml><?xml version="1.0" encoding="utf-8"?>
<sst xmlns="http://schemas.openxmlformats.org/spreadsheetml/2006/main" count="689" uniqueCount="379">
  <si>
    <t>Poznámka</t>
  </si>
  <si>
    <t>Un /V/</t>
  </si>
  <si>
    <t>1x230</t>
  </si>
  <si>
    <t>pol.</t>
  </si>
  <si>
    <t>vývod</t>
  </si>
  <si>
    <t>popis vývodu</t>
  </si>
  <si>
    <t>jištění /A/</t>
  </si>
  <si>
    <t>3x400</t>
  </si>
  <si>
    <t>F02</t>
  </si>
  <si>
    <t>FV 01</t>
  </si>
  <si>
    <t xml:space="preserve">přepěťová ochrana </t>
  </si>
  <si>
    <t>F03</t>
  </si>
  <si>
    <t>F04</t>
  </si>
  <si>
    <t>rezerva</t>
  </si>
  <si>
    <t>F05</t>
  </si>
  <si>
    <t>F06</t>
  </si>
  <si>
    <t>F07</t>
  </si>
  <si>
    <t>F08</t>
  </si>
  <si>
    <t>F09</t>
  </si>
  <si>
    <t>F10</t>
  </si>
  <si>
    <t>3x16, ch.B</t>
  </si>
  <si>
    <t>1x16, ch.B</t>
  </si>
  <si>
    <t>1x10, ch.B</t>
  </si>
  <si>
    <t>F11</t>
  </si>
  <si>
    <t>F12</t>
  </si>
  <si>
    <t>F13</t>
  </si>
  <si>
    <t>F14</t>
  </si>
  <si>
    <t>výkon Pi /kW/</t>
  </si>
  <si>
    <t>F15</t>
  </si>
  <si>
    <t>F16</t>
  </si>
  <si>
    <t>F17</t>
  </si>
  <si>
    <t>Pi /kW/</t>
  </si>
  <si>
    <t>soudobost</t>
  </si>
  <si>
    <t>Pp /kW/</t>
  </si>
  <si>
    <t>cos φ</t>
  </si>
  <si>
    <t>S /kW/</t>
  </si>
  <si>
    <t>Q /kVAr/</t>
  </si>
  <si>
    <t>účinnost</t>
  </si>
  <si>
    <t>I /A/</t>
  </si>
  <si>
    <t>Chodba</t>
  </si>
  <si>
    <t>plocha /m2/</t>
  </si>
  <si>
    <t>WC</t>
  </si>
  <si>
    <t>Epk /lx/</t>
  </si>
  <si>
    <t>Φ /lm/</t>
  </si>
  <si>
    <t>počet svít.</t>
  </si>
  <si>
    <t>ozn.</t>
  </si>
  <si>
    <t>kombinovaná ochrana I+II</t>
  </si>
  <si>
    <t>boiler</t>
  </si>
  <si>
    <t>zásuvky 1x16A</t>
  </si>
  <si>
    <t xml:space="preserve">osvětlení </t>
  </si>
  <si>
    <t>osvětlení</t>
  </si>
  <si>
    <t>QF01</t>
  </si>
  <si>
    <t>typ. Svít.</t>
  </si>
  <si>
    <t>N1</t>
  </si>
  <si>
    <t>poznámka</t>
  </si>
  <si>
    <t>přisazené sv. nouz. s piktogramem, vlastní baterie 1H</t>
  </si>
  <si>
    <t>Seznam svítidel</t>
  </si>
  <si>
    <t>Tabulka místností - Přízemí</t>
  </si>
  <si>
    <t>3x63, ch.B</t>
  </si>
  <si>
    <t>hlavní vypínač</t>
  </si>
  <si>
    <t>zásuvky 1x16A (pro PC)</t>
  </si>
  <si>
    <t>Celkem R01</t>
  </si>
  <si>
    <t>3x20, ch.B</t>
  </si>
  <si>
    <t>E2</t>
  </si>
  <si>
    <t xml:space="preserve">
</t>
  </si>
  <si>
    <t>OP10</t>
  </si>
  <si>
    <t>OP11</t>
  </si>
  <si>
    <t>OP12</t>
  </si>
  <si>
    <t>OP13</t>
  </si>
  <si>
    <t>OP15</t>
  </si>
  <si>
    <t xml:space="preserve">Schodiště </t>
  </si>
  <si>
    <t xml:space="preserve">Přístřešek - nástupiště </t>
  </si>
  <si>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</si>
  <si>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</si>
  <si>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</si>
  <si>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</si>
  <si>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</si>
  <si>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</si>
  <si>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</si>
  <si>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</si>
  <si>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</si>
  <si>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</si>
  <si>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</si>
  <si>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Nákupní cena dodávky</t>
  </si>
  <si>
    <t>Rabat [%]</t>
  </si>
  <si>
    <t>Doprava jedn.</t>
  </si>
  <si>
    <t>Dodávka jedn.</t>
  </si>
  <si>
    <t>Montáž jedn.</t>
  </si>
  <si>
    <t>J. cena indexovaná</t>
  </si>
  <si>
    <t>Index ceny</t>
  </si>
  <si>
    <t>Dodávka celkem</t>
  </si>
  <si>
    <t>Montáž celkem</t>
  </si>
  <si>
    <t>Celková cena</t>
  </si>
  <si>
    <t>Hmotnost celkem</t>
  </si>
  <si>
    <t>Suť celkem</t>
  </si>
  <si>
    <t>Nh celkem</t>
  </si>
  <si>
    <t>TD</t>
  </si>
  <si>
    <t>pc</t>
  </si>
  <si>
    <t>M</t>
  </si>
  <si>
    <t>HSV</t>
  </si>
  <si>
    <t>Venkovní osvětlení Piktogramy Prosvětlený nápis označení stanice do 2m (jednostranný)</t>
  </si>
  <si>
    <t>kus</t>
  </si>
  <si>
    <t>vlast.</t>
  </si>
  <si>
    <t>Venkovní osvětlení Piktogramy Prosvětlený nápis označení stanice do 4m (jednostranný)</t>
  </si>
  <si>
    <t>Venkovní osvětlení Piktogramy Prosvětlený nápis označení stanice do 6m (jednostranný)</t>
  </si>
  <si>
    <t>Venkovní osvětlení Piktogramy Prosvětlený nápis označení stanice do 2m (oboustranný)</t>
  </si>
  <si>
    <t>Venkovní osvětlení Piktogramy Prosvětlený nápis označení stanice do 4m (oboustranný)</t>
  </si>
  <si>
    <t>Venkovní osvětlení Piktogramy Prosvětlený nápis označení stanice do 6m (oboustranný)</t>
  </si>
  <si>
    <t>Venkovní osvětlení Piktogramy Prosvětlený nápis označení stanice do 2m (repasovaní plexiskla včetně opravy elektrovýzbroje)</t>
  </si>
  <si>
    <t>Venkovní osvětlení Piktogramy Prosvětlený nápis označení stanice do 4m (repasovaní plexiskla včetně opravy elektrovýzbroje)</t>
  </si>
  <si>
    <t>Venkovní osvětlení Piktogramy Prosvětlený nápis označení stanice do 6m (repasovaní plexiskla včetně opravy elektrovýzbroje)</t>
  </si>
  <si>
    <t>D</t>
  </si>
  <si>
    <t>OST</t>
  </si>
  <si>
    <t>Ostatní</t>
  </si>
  <si>
    <t>  &gt;2</t>
  </si>
  <si>
    <t>oc</t>
  </si>
  <si>
    <t>K</t>
  </si>
  <si>
    <t>HZS</t>
  </si>
  <si>
    <t>Montáž prosvětleného nápisu označení stanice max. 6 m jednostranného</t>
  </si>
  <si>
    <t>Montáž prosvětleného nápisu označení stanice max. 6 m oboustranného</t>
  </si>
  <si>
    <t>Montáž prosvětleného nápisu označení stanice max. 6 m repasovaní plexiskla včetně opravy elektrovýzbroje</t>
  </si>
  <si>
    <t>1x 13, ch.C</t>
  </si>
  <si>
    <t>Místnost</t>
  </si>
  <si>
    <t>RCP radiostanice Motorola</t>
  </si>
  <si>
    <t>F19</t>
  </si>
  <si>
    <t>F20</t>
  </si>
  <si>
    <t>F21</t>
  </si>
  <si>
    <t>F22</t>
  </si>
  <si>
    <t>F23</t>
  </si>
  <si>
    <t>3x25, ch.B</t>
  </si>
  <si>
    <t>EM01</t>
  </si>
  <si>
    <t>F24</t>
  </si>
  <si>
    <t>RS485</t>
  </si>
  <si>
    <t>F25</t>
  </si>
  <si>
    <t>F26</t>
  </si>
  <si>
    <t>vodárna - AT stanice</t>
  </si>
  <si>
    <t>suterén</t>
  </si>
  <si>
    <t>3x10, ch.C</t>
  </si>
  <si>
    <t xml:space="preserve">rezerva </t>
  </si>
  <si>
    <t>F18</t>
  </si>
  <si>
    <t>Dopravní kancelář</t>
  </si>
  <si>
    <t>OP01</t>
  </si>
  <si>
    <t>OP02</t>
  </si>
  <si>
    <t>OP03</t>
  </si>
  <si>
    <t>OP04</t>
  </si>
  <si>
    <t>OP05</t>
  </si>
  <si>
    <t>OP06</t>
  </si>
  <si>
    <t>OP07</t>
  </si>
  <si>
    <t>OP08</t>
  </si>
  <si>
    <t>OP09</t>
  </si>
  <si>
    <t>L1</t>
  </si>
  <si>
    <t>L2(Z2)</t>
  </si>
  <si>
    <t>vodárna</t>
  </si>
  <si>
    <t>Zadní vstup</t>
  </si>
  <si>
    <t>svítidlo s PIR čidlem</t>
  </si>
  <si>
    <t>Z1</t>
  </si>
  <si>
    <t>Z2</t>
  </si>
  <si>
    <t>Z3</t>
  </si>
  <si>
    <t>L2</t>
  </si>
  <si>
    <t>L3</t>
  </si>
  <si>
    <t>L11</t>
  </si>
  <si>
    <t>L12</t>
  </si>
  <si>
    <t>svítidla dle požadavku SPS</t>
  </si>
  <si>
    <t>V1</t>
  </si>
  <si>
    <t>L10</t>
  </si>
  <si>
    <t>typ</t>
  </si>
  <si>
    <t>Pi /W/</t>
  </si>
  <si>
    <t xml:space="preserve">Výrobce </t>
  </si>
  <si>
    <t>Zdroj</t>
  </si>
  <si>
    <t>Modus</t>
  </si>
  <si>
    <t>zářivka</t>
  </si>
  <si>
    <t>Krytí</t>
  </si>
  <si>
    <t>IP20</t>
  </si>
  <si>
    <t>2 x 3350</t>
  </si>
  <si>
    <t>s mřížkou, tmavé, stropní</t>
  </si>
  <si>
    <t>tep.ch. °K</t>
  </si>
  <si>
    <t>stropní, s mřížkou, tmavé</t>
  </si>
  <si>
    <t>Ra</t>
  </si>
  <si>
    <t>Rozměr/mm/</t>
  </si>
  <si>
    <t>1260x265x65</t>
  </si>
  <si>
    <t>KC236</t>
  </si>
  <si>
    <t>IP40</t>
  </si>
  <si>
    <t>prizmatický kryt, stropní</t>
  </si>
  <si>
    <t>1300x210x77</t>
  </si>
  <si>
    <t>KSS236</t>
  </si>
  <si>
    <t>AREL6000RL2KV</t>
  </si>
  <si>
    <t>LED</t>
  </si>
  <si>
    <t>1545x245x55</t>
  </si>
  <si>
    <t>ESO6000SSKN</t>
  </si>
  <si>
    <t>ESO6000SSKO</t>
  </si>
  <si>
    <t>560x560x55</t>
  </si>
  <si>
    <t>opálový kryt</t>
  </si>
  <si>
    <t>Philips</t>
  </si>
  <si>
    <t>IP65</t>
  </si>
  <si>
    <t>1600x96x96</t>
  </si>
  <si>
    <t>čirý kryt, stropní</t>
  </si>
  <si>
    <t>IP54</t>
  </si>
  <si>
    <t>opálový kryt, přisazené</t>
  </si>
  <si>
    <t>WT470C LED64S, 47W, 6500lm</t>
  </si>
  <si>
    <t>LED 18W, s paticí E27</t>
  </si>
  <si>
    <t>LED 11W, s paticí E27</t>
  </si>
  <si>
    <t>IP44</t>
  </si>
  <si>
    <t>skleněný kryt a košem</t>
  </si>
  <si>
    <t>Kanlux</t>
  </si>
  <si>
    <t xml:space="preserve"> s pohybovým čidlem, venkovní , nástěnné</t>
  </si>
  <si>
    <t>IP66</t>
  </si>
  <si>
    <t>zdroj E40 CDO-TT 100W Vysokotlaká výbojka, nástěnné</t>
  </si>
  <si>
    <t xml:space="preserve"> MVP506, 100W, 10,8klm</t>
  </si>
  <si>
    <t>600x460x176</t>
  </si>
  <si>
    <t>Na Výbojka</t>
  </si>
  <si>
    <t>80-89</t>
  </si>
  <si>
    <t>LLY236ALDP2</t>
  </si>
  <si>
    <t>E1</t>
  </si>
  <si>
    <t>SANSO LED 15W-NW-SE</t>
  </si>
  <si>
    <t>Svítidlo přisazené, IP44, pro  zdroje s paticí E27 (LED 11W)</t>
  </si>
  <si>
    <t>Z4</t>
  </si>
  <si>
    <t>V3158</t>
  </si>
  <si>
    <t>1x58</t>
  </si>
  <si>
    <t>2x36</t>
  </si>
  <si>
    <t>1 x 5200</t>
  </si>
  <si>
    <t xml:space="preserve">Zádveří </t>
  </si>
  <si>
    <t>OP14</t>
  </si>
  <si>
    <t>OP16</t>
  </si>
  <si>
    <t>Koupelna</t>
  </si>
  <si>
    <t>Pokoj</t>
  </si>
  <si>
    <t>Kuchyň</t>
  </si>
  <si>
    <t>Kancelář</t>
  </si>
  <si>
    <t>Čekárna</t>
  </si>
  <si>
    <t>Kuchyňka, nástěnný kotel</t>
  </si>
  <si>
    <t>stávající byt</t>
  </si>
  <si>
    <t xml:space="preserve">Zázemí, šatna </t>
  </si>
  <si>
    <t>BRSB_KO300V1</t>
  </si>
  <si>
    <t>D285</t>
  </si>
  <si>
    <t>L4</t>
  </si>
  <si>
    <t>L5</t>
  </si>
  <si>
    <t>BRSB_KO375V2</t>
  </si>
  <si>
    <t>D375</t>
  </si>
  <si>
    <t>L6</t>
  </si>
  <si>
    <t>SPMP_KN190V1/350</t>
  </si>
  <si>
    <t>D190</t>
  </si>
  <si>
    <t>L7</t>
  </si>
  <si>
    <t>SPMP_KN190V1/500</t>
  </si>
  <si>
    <t>opálový kryt, stropní</t>
  </si>
  <si>
    <t>Kancelář, výdej jízdenek</t>
  </si>
  <si>
    <t>2+1</t>
  </si>
  <si>
    <t>stávající nástěnné svítidlo</t>
  </si>
  <si>
    <t>WC pro věřejnost</t>
  </si>
  <si>
    <t>Sociální zařízení, služební</t>
  </si>
  <si>
    <t>stávající instalace</t>
  </si>
  <si>
    <t>stávající instalace, rozvaděč v čekárně</t>
  </si>
  <si>
    <t>3+1</t>
  </si>
  <si>
    <t>F1</t>
  </si>
  <si>
    <t>F2</t>
  </si>
  <si>
    <t>HDO</t>
  </si>
  <si>
    <t>1x6, ch. B</t>
  </si>
  <si>
    <t>F3</t>
  </si>
  <si>
    <t>1x6, ch.B</t>
  </si>
  <si>
    <t>F01</t>
  </si>
  <si>
    <t>Jistič před elektroměrem</t>
  </si>
  <si>
    <t>3x40</t>
  </si>
  <si>
    <t>nový jistič</t>
  </si>
  <si>
    <t>rozvaděč R01 - přízemí, dopravní kancelář</t>
  </si>
  <si>
    <t>stáv. přívod z RE01 (elektroměr. Rozvad.)</t>
  </si>
  <si>
    <t>světlo WC</t>
  </si>
  <si>
    <t xml:space="preserve">asi nahrazeno rozvaděčem v soc. </t>
  </si>
  <si>
    <t>1x6A</t>
  </si>
  <si>
    <t>osvětlení  ?</t>
  </si>
  <si>
    <t>stožáry</t>
  </si>
  <si>
    <t>plynový kotel</t>
  </si>
  <si>
    <t>1x16A</t>
  </si>
  <si>
    <t xml:space="preserve">zásuvky doprava </t>
  </si>
  <si>
    <t>nějaké zásuvky</t>
  </si>
  <si>
    <t>osvětlení  perón</t>
  </si>
  <si>
    <t>osvětlení nápis</t>
  </si>
  <si>
    <t>ovládání stykače</t>
  </si>
  <si>
    <t>hlavní jistič ST2 -příjezdové zařízení</t>
  </si>
  <si>
    <t>3x25A</t>
  </si>
  <si>
    <t>termostat</t>
  </si>
  <si>
    <t>kamna</t>
  </si>
  <si>
    <t>zásuvka RACK</t>
  </si>
  <si>
    <t>zásuvka PC</t>
  </si>
  <si>
    <t>13-15</t>
  </si>
  <si>
    <t>3x svodič přepětí B+C</t>
  </si>
  <si>
    <t>1x16A, C</t>
  </si>
  <si>
    <t>1x13A, C</t>
  </si>
  <si>
    <t xml:space="preserve">novým jistič </t>
  </si>
  <si>
    <t>nové</t>
  </si>
  <si>
    <t xml:space="preserve">volná pozice </t>
  </si>
  <si>
    <t>buňka nocleh</t>
  </si>
  <si>
    <t>SZD ?</t>
  </si>
  <si>
    <t>zásuvky SEL. Data</t>
  </si>
  <si>
    <t>zásuvky doprava</t>
  </si>
  <si>
    <t>dálnopis</t>
  </si>
  <si>
    <t>zda v provozu?</t>
  </si>
  <si>
    <t>sociál. v čekárně</t>
  </si>
  <si>
    <t>3x20A</t>
  </si>
  <si>
    <t xml:space="preserve">asi nový vestavek </t>
  </si>
  <si>
    <t>stojany , asi přejezd</t>
  </si>
  <si>
    <t>3x25A, ITV</t>
  </si>
  <si>
    <t>3x20A, ITV</t>
  </si>
  <si>
    <t>útulek</t>
  </si>
  <si>
    <t>asi byt v zadní části</t>
  </si>
  <si>
    <t>Řada vypínačů</t>
  </si>
  <si>
    <t>perón</t>
  </si>
  <si>
    <t>stožáry 14-16</t>
  </si>
  <si>
    <t>stožáry 9-11</t>
  </si>
  <si>
    <t>asi rezerva</t>
  </si>
  <si>
    <t>asi odpojeno</t>
  </si>
  <si>
    <t>asi sklad</t>
  </si>
  <si>
    <t>stožáry 1-3</t>
  </si>
  <si>
    <t>stožáry 4-5</t>
  </si>
  <si>
    <t>stožáry 1,2,3</t>
  </si>
  <si>
    <t>stožáry 4,5,6</t>
  </si>
  <si>
    <t>svorkováno přes KS01</t>
  </si>
  <si>
    <t>3x16A</t>
  </si>
  <si>
    <t xml:space="preserve">asi v suterénu </t>
  </si>
  <si>
    <t>sklad - váha</t>
  </si>
  <si>
    <t>dříve sklad</t>
  </si>
  <si>
    <t>stojany</t>
  </si>
  <si>
    <t>osvitové čidlo (nebo ručně)</t>
  </si>
  <si>
    <t>vestavek v čekárně vč. boileru</t>
  </si>
  <si>
    <t>OP07, místnost v útulku</t>
  </si>
  <si>
    <t>OP08,09, kancelář dopravní</t>
  </si>
  <si>
    <t xml:space="preserve">zásuvka 1x16A,  plynový kotel </t>
  </si>
  <si>
    <t>OP11, kuchyňka</t>
  </si>
  <si>
    <t>OP11…OP13 (jízdenky )</t>
  </si>
  <si>
    <t>OP08,09,11 kancelář dopravní a jízdenky</t>
  </si>
  <si>
    <t>OP11 kuchyňka - konvice, MT</t>
  </si>
  <si>
    <t>OP14 čekárna</t>
  </si>
  <si>
    <t>OP14 čekárna, ovládání v rozvaděči</t>
  </si>
  <si>
    <t>OP08,09 dopravní kancelář</t>
  </si>
  <si>
    <t>OP11…13</t>
  </si>
  <si>
    <t>F27</t>
  </si>
  <si>
    <t>První řada vlevo</t>
  </si>
  <si>
    <t>Druhá řada vlevo</t>
  </si>
  <si>
    <t>První řada vpravo</t>
  </si>
  <si>
    <t>Druhá řada vpravo</t>
  </si>
  <si>
    <t xml:space="preserve">Spodní řada </t>
  </si>
  <si>
    <t>Faktrurační měření provoz stanice</t>
  </si>
  <si>
    <t>3x50, ch.B</t>
  </si>
  <si>
    <t>Faktrurační měření byt (útulek)</t>
  </si>
  <si>
    <t>rozvaděč RE01 - Měření ČEZu</t>
  </si>
  <si>
    <t>rozvaděč RE02 - Měření automatu na kávu v čekárně</t>
  </si>
  <si>
    <t>1x20, ch.B</t>
  </si>
  <si>
    <t xml:space="preserve">Elektroměr </t>
  </si>
  <si>
    <t>Jistič pro modem</t>
  </si>
  <si>
    <t>Provozní část</t>
  </si>
  <si>
    <t>R 01 - rozvaděč v doprav. Kancel.</t>
  </si>
  <si>
    <t>možná napojen přímo z RE01?</t>
  </si>
  <si>
    <t>ovládání boileru</t>
  </si>
  <si>
    <t>1x2A, ch. B</t>
  </si>
  <si>
    <t>osoušeče rukou</t>
  </si>
  <si>
    <t>ventilátor</t>
  </si>
  <si>
    <t>rozvody 12V</t>
  </si>
  <si>
    <t>12V</t>
  </si>
  <si>
    <t>stykač boileru</t>
  </si>
  <si>
    <t>hlavní přívod</t>
  </si>
  <si>
    <t>odkud napojeno?</t>
  </si>
  <si>
    <t>automat na kávu</t>
  </si>
  <si>
    <t>1x25, ch.B</t>
  </si>
  <si>
    <t>v čekárně</t>
  </si>
  <si>
    <t>R 02 - WC pro veřejnost</t>
  </si>
  <si>
    <t xml:space="preserve">Byt (útulek) </t>
  </si>
  <si>
    <t>RACK (optika)</t>
  </si>
  <si>
    <t>F28</t>
  </si>
  <si>
    <t>nový přejezd</t>
  </si>
  <si>
    <t xml:space="preserve">podružné měření </t>
  </si>
  <si>
    <t>Stávající rozvaděč R01 - přízemí, dopravní kancelář</t>
  </si>
  <si>
    <t>Tento rozvaděč bude nahrazen novým</t>
  </si>
  <si>
    <t>Stávající rozvaděč R02 - WC pro veřejnost</t>
  </si>
  <si>
    <t>systém zabezpečení</t>
  </si>
  <si>
    <t>R.. rozvaděč soc.zařízení provozu</t>
  </si>
  <si>
    <t>?</t>
  </si>
  <si>
    <t>peron</t>
  </si>
  <si>
    <t>ovládání v rozvaděči</t>
  </si>
  <si>
    <t>prosvětlené tabule a stávající venkov.svítidla</t>
  </si>
  <si>
    <t>L1(Z1)</t>
  </si>
  <si>
    <t xml:space="preserve">
</t>
  </si>
  <si>
    <t>Bytová část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</si>
</sst>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color indexed="8"/>
      <name val="Times New Roman"/>
      <family val="1"/>
      <charset val="238"/>
    </font>
    <font>
      <sz val="8"/>
      <color indexed="8"/>
      <name val="Tahoma"/>
      <family val="2"/>
      <charset val="238"/>
    </font>
    <font>
      <b/>
      <sz val="8"/>
      <color indexed="52"/>
      <name val="Tahoma"/>
      <family val="2"/>
      <charset val="238"/>
    </font>
    <font>
      <sz val="8"/>
      <color indexed="30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8"/>
      <color indexed="10"/>
      <name val="Tahoma"/>
      <family val="2"/>
      <charset val="238"/>
    </font>
    <font>
      <b/>
      <sz val="8"/>
      <color indexed="18"/>
      <name val="Tahoma"/>
      <family val="2"/>
      <charset val="238"/>
    </font>
    <font>
      <b/>
      <sz val="10"/>
      <color indexed="56"/>
      <name val="Verdan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190">
    <xf numFmtId="0" fontId="0" fillId="0" borderId="0" xfId="0"/>
    <xf numFmtId="0" fontId="2" fillId="2" borderId="0" xfId="5" applyFont="1" applyFill="1"/>
    <xf numFmtId="0" fontId="3" fillId="2" borderId="0" xfId="5" applyNumberFormat="1" applyFont="1" applyFill="1" applyAlignment="1">
      <alignment horizontal="left" vertical="top"/>
    </xf>
    <xf numFmtId="0" fontId="2" fillId="2" borderId="0" xfId="5" applyFont="1" applyFill="1" applyAlignment="1">
      <alignment horizontal="left"/>
    </xf>
    <xf numFmtId="0" fontId="2" fillId="2" borderId="0" xfId="5" applyFont="1" applyFill="1" applyAlignment="1">
      <alignment horizontal="center"/>
    </xf>
    <xf numFmtId="0" fontId="3" fillId="2" borderId="0" xfId="5" applyNumberFormat="1" applyFont="1" applyFill="1" applyAlignment="1">
      <alignment horizontal="center" vertical="top"/>
    </xf>
    <xf numFmtId="0" fontId="4" fillId="0" borderId="0" xfId="5" applyFont="1" applyFill="1" applyAlignment="1">
      <alignment horizontal="center" vertical="top"/>
    </xf>
    <xf numFmtId="0" fontId="1" fillId="0" borderId="0" xfId="5" applyFont="1" applyFill="1" applyAlignment="1">
      <alignment horizontal="center" vertical="top"/>
    </xf>
    <xf numFmtId="0" fontId="1" fillId="0" borderId="0" xfId="5" applyFont="1" applyFill="1"/>
    <xf numFmtId="0" fontId="2" fillId="0" borderId="0" xfId="5" applyNumberFormat="1" applyFont="1" applyFill="1" applyAlignment="1">
      <alignment horizontal="left"/>
    </xf>
    <xf numFmtId="0" fontId="2" fillId="0" borderId="0" xfId="5" applyFont="1" applyFill="1" applyAlignment="1">
      <alignment horizontal="left"/>
    </xf>
    <xf numFmtId="0" fontId="2" fillId="0" borderId="0" xfId="5" applyNumberFormat="1" applyFont="1" applyFill="1" applyAlignment="1">
      <alignment horizontal="center"/>
    </xf>
    <xf numFmtId="0" fontId="1" fillId="0" borderId="0" xfId="5" applyFill="1" applyAlignment="1">
      <alignment horizontal="center"/>
    </xf>
    <xf numFmtId="0" fontId="1" fillId="0" borderId="0" xfId="5" applyFill="1"/>
    <xf numFmtId="0" fontId="1" fillId="0" borderId="0" xfId="1" applyNumberFormat="1" applyFont="1" applyFill="1" applyBorder="1" applyAlignment="1">
      <alignment horizontal="left" vertical="top"/>
    </xf>
    <xf numFmtId="0" fontId="1" fillId="0" borderId="0" xfId="1" applyFont="1" applyFill="1" applyBorder="1" applyAlignment="1">
      <alignment vertical="top"/>
    </xf>
    <xf numFmtId="0" fontId="1" fillId="0" borderId="0" xfId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left" vertical="top"/>
    </xf>
    <xf numFmtId="0" fontId="1" fillId="0" borderId="0" xfId="5" applyFill="1" applyBorder="1" applyAlignment="1">
      <alignment horizontal="center"/>
    </xf>
    <xf numFmtId="0" fontId="1" fillId="0" borderId="0" xfId="5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top" wrapText="1"/>
    </xf>
    <xf numFmtId="0" fontId="1" fillId="0" borderId="0" xfId="5" applyFont="1" applyFill="1" applyBorder="1" applyAlignment="1">
      <alignment horizontal="center"/>
    </xf>
    <xf numFmtId="0" fontId="1" fillId="0" borderId="0" xfId="5" applyFont="1" applyFill="1" applyAlignment="1">
      <alignment horizontal="center"/>
    </xf>
    <xf numFmtId="0" fontId="1" fillId="0" borderId="0" xfId="1" applyNumberFormat="1" applyFont="1" applyFill="1" applyBorder="1" applyAlignment="1">
      <alignment horizontal="left"/>
    </xf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wrapText="1"/>
    </xf>
    <xf numFmtId="0" fontId="2" fillId="0" borderId="0" xfId="5" applyFont="1" applyFill="1" applyAlignment="1">
      <alignment horizontal="center"/>
    </xf>
    <xf numFmtId="0" fontId="2" fillId="0" borderId="0" xfId="5" applyFont="1" applyFill="1"/>
    <xf numFmtId="0" fontId="1" fillId="0" borderId="0" xfId="5" applyFill="1" applyAlignment="1">
      <alignment horizontal="left"/>
    </xf>
    <xf numFmtId="0" fontId="2" fillId="0" borderId="0" xfId="5" applyFont="1" applyFill="1" applyAlignment="1">
      <alignment horizontal="center" vertical="top"/>
    </xf>
    <xf numFmtId="0" fontId="2" fillId="0" borderId="0" xfId="5" applyFont="1" applyFill="1" applyAlignment="1">
      <alignment horizontal="center" vertical="top" wrapText="1"/>
    </xf>
    <xf numFmtId="0" fontId="1" fillId="0" borderId="0" xfId="5" applyNumberFormat="1" applyFont="1" applyFill="1" applyBorder="1" applyAlignment="1">
      <alignment horizontal="left" vertical="top"/>
    </xf>
    <xf numFmtId="0" fontId="1" fillId="0" borderId="0" xfId="5" applyFont="1" applyFill="1" applyAlignment="1">
      <alignment horizontal="left"/>
    </xf>
    <xf numFmtId="0" fontId="2" fillId="0" borderId="0" xfId="5" applyFont="1" applyFill="1" applyAlignment="1">
      <alignment horizontal="left" vertical="top"/>
    </xf>
    <xf numFmtId="0" fontId="1" fillId="0" borderId="0" xfId="5" applyFill="1" applyAlignment="1"/>
    <xf numFmtId="0" fontId="2" fillId="3" borderId="0" xfId="5" applyNumberFormat="1" applyFont="1" applyFill="1" applyAlignment="1">
      <alignment horizontal="left"/>
    </xf>
    <xf numFmtId="0" fontId="2" fillId="3" borderId="0" xfId="5" applyFont="1" applyFill="1" applyAlignment="1">
      <alignment horizontal="left"/>
    </xf>
    <xf numFmtId="0" fontId="2" fillId="3" borderId="0" xfId="5" applyNumberFormat="1" applyFont="1" applyFill="1" applyAlignment="1">
      <alignment horizontal="center"/>
    </xf>
    <xf numFmtId="0" fontId="1" fillId="0" borderId="0" xfId="1" applyFont="1" applyFill="1" applyBorder="1" applyAlignment="1">
      <alignment horizontal="left" wrapText="1"/>
    </xf>
    <xf numFmtId="0" fontId="2" fillId="0" borderId="0" xfId="4" applyFont="1" applyFill="1" applyAlignment="1">
      <alignment horizontal="left" vertical="top"/>
    </xf>
    <xf numFmtId="0" fontId="5" fillId="0" borderId="0" xfId="4" applyFont="1" applyFill="1"/>
    <xf numFmtId="0" fontId="5" fillId="0" borderId="0" xfId="4" applyFont="1"/>
    <xf numFmtId="0" fontId="7" fillId="2" borderId="0" xfId="4" applyFont="1" applyFill="1"/>
    <xf numFmtId="0" fontId="7" fillId="2" borderId="0" xfId="4" applyFont="1" applyFill="1" applyAlignment="1">
      <alignment horizontal="center"/>
    </xf>
    <xf numFmtId="4" fontId="5" fillId="0" borderId="0" xfId="4" applyNumberFormat="1" applyFont="1" applyAlignment="1">
      <alignment horizontal="center"/>
    </xf>
    <xf numFmtId="4" fontId="8" fillId="0" borderId="0" xfId="4" applyNumberFormat="1" applyFont="1" applyAlignment="1">
      <alignment horizontal="center"/>
    </xf>
    <xf numFmtId="0" fontId="1" fillId="0" borderId="0" xfId="1" applyFont="1" applyFill="1" applyAlignment="1">
      <alignment horizontal="left" vertical="top" wrapText="1"/>
    </xf>
    <xf numFmtId="4" fontId="5" fillId="0" borderId="1" xfId="4" applyNumberFormat="1" applyFont="1" applyBorder="1" applyAlignment="1">
      <alignment horizontal="center"/>
    </xf>
    <xf numFmtId="4" fontId="8" fillId="0" borderId="1" xfId="4" applyNumberFormat="1" applyFont="1" applyBorder="1" applyAlignment="1">
      <alignment horizontal="center"/>
    </xf>
    <xf numFmtId="0" fontId="5" fillId="0" borderId="0" xfId="4" applyFont="1" applyBorder="1"/>
    <xf numFmtId="4" fontId="5" fillId="0" borderId="0" xfId="4" applyNumberFormat="1" applyFont="1" applyBorder="1" applyAlignment="1">
      <alignment horizontal="center"/>
    </xf>
    <xf numFmtId="4" fontId="8" fillId="0" borderId="0" xfId="4" applyNumberFormat="1" applyFont="1" applyBorder="1" applyAlignment="1">
      <alignment horizontal="center"/>
    </xf>
    <xf numFmtId="0" fontId="8" fillId="0" borderId="0" xfId="4" applyFont="1"/>
    <xf numFmtId="0" fontId="5" fillId="0" borderId="0" xfId="4" applyFont="1" applyAlignment="1">
      <alignment wrapText="1"/>
    </xf>
    <xf numFmtId="0" fontId="5" fillId="0" borderId="0" xfId="4" applyFont="1" applyAlignment="1">
      <alignment horizontal="center"/>
    </xf>
    <xf numFmtId="0" fontId="1" fillId="0" borderId="1" xfId="1" applyFont="1" applyFill="1" applyBorder="1" applyAlignment="1">
      <alignment horizontal="left" vertical="top" wrapText="1"/>
    </xf>
    <xf numFmtId="2" fontId="1" fillId="0" borderId="0" xfId="1" applyNumberFormat="1" applyFont="1" applyFill="1" applyBorder="1" applyAlignment="1">
      <alignment horizontal="left" vertical="top" wrapText="1"/>
    </xf>
    <xf numFmtId="4" fontId="1" fillId="0" borderId="0" xfId="1" applyNumberFormat="1" applyFont="1" applyFill="1" applyBorder="1" applyAlignment="1">
      <alignment horizontal="left" vertical="top" wrapText="1"/>
    </xf>
    <xf numFmtId="4" fontId="1" fillId="0" borderId="0" xfId="1" applyNumberFormat="1" applyFont="1" applyFill="1" applyBorder="1" applyAlignment="1">
      <alignment horizontal="left" vertical="top"/>
    </xf>
    <xf numFmtId="4" fontId="1" fillId="0" borderId="0" xfId="1" applyNumberFormat="1" applyFont="1" applyFill="1" applyBorder="1" applyAlignment="1">
      <alignment horizontal="left"/>
    </xf>
    <xf numFmtId="4" fontId="1" fillId="0" borderId="0" xfId="1" applyNumberFormat="1" applyFont="1" applyFill="1" applyBorder="1" applyAlignment="1">
      <alignment horizontal="left" wrapText="1"/>
    </xf>
    <xf numFmtId="3" fontId="1" fillId="0" borderId="0" xfId="1" applyNumberFormat="1" applyFont="1" applyFill="1" applyBorder="1" applyAlignment="1">
      <alignment horizontal="left" vertical="top"/>
    </xf>
    <xf numFmtId="2" fontId="10" fillId="0" borderId="0" xfId="1" applyNumberFormat="1" applyFont="1" applyBorder="1" applyAlignment="1">
      <alignment horizontal="center"/>
    </xf>
    <xf numFmtId="0" fontId="1" fillId="4" borderId="0" xfId="1" applyFont="1" applyFill="1" applyBorder="1" applyAlignment="1">
      <alignment vertical="top"/>
    </xf>
    <xf numFmtId="0" fontId="2" fillId="0" borderId="0" xfId="5" applyFont="1" applyFill="1" applyAlignment="1"/>
    <xf numFmtId="0" fontId="12" fillId="0" borderId="0" xfId="1" applyFont="1" applyFill="1" applyBorder="1" applyAlignment="1"/>
    <xf numFmtId="0" fontId="10" fillId="0" borderId="0" xfId="1" applyNumberFormat="1" applyFont="1" applyFill="1" applyBorder="1" applyAlignment="1">
      <alignment horizontal="left"/>
    </xf>
    <xf numFmtId="3" fontId="1" fillId="0" borderId="0" xfId="1" applyNumberFormat="1" applyFont="1" applyFill="1" applyBorder="1" applyAlignment="1">
      <alignment horizontal="center" vertical="top"/>
    </xf>
    <xf numFmtId="49" fontId="1" fillId="0" borderId="0" xfId="1" applyNumberFormat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wrapText="1"/>
    </xf>
    <xf numFmtId="0" fontId="2" fillId="0" borderId="0" xfId="5" applyFont="1" applyFill="1" applyAlignment="1">
      <alignment wrapText="1"/>
    </xf>
    <xf numFmtId="0" fontId="1" fillId="0" borderId="0" xfId="5" applyFont="1" applyFill="1" applyBorder="1" applyAlignment="1">
      <alignment horizontal="center" wrapText="1"/>
    </xf>
    <xf numFmtId="0" fontId="2" fillId="0" borderId="0" xfId="5" applyFont="1" applyFill="1" applyAlignment="1">
      <alignment horizontal="center" wrapText="1"/>
    </xf>
    <xf numFmtId="0" fontId="11" fillId="0" borderId="0" xfId="1" applyFont="1" applyFill="1" applyBorder="1" applyAlignment="1">
      <alignment vertical="top" wrapText="1"/>
    </xf>
    <xf numFmtId="0" fontId="10" fillId="0" borderId="0" xfId="1" applyFont="1" applyFill="1" applyBorder="1" applyAlignment="1">
      <alignment vertical="top"/>
    </xf>
    <xf numFmtId="0" fontId="2" fillId="2" borderId="0" xfId="4" applyFont="1" applyFill="1"/>
    <xf numFmtId="2" fontId="4" fillId="0" borderId="0" xfId="1" applyNumberFormat="1" applyFont="1" applyBorder="1" applyAlignment="1">
      <alignment horizontal="left"/>
    </xf>
    <xf numFmtId="0" fontId="4" fillId="0" borderId="0" xfId="1" applyNumberFormat="1" applyFont="1" applyFill="1" applyBorder="1" applyAlignment="1">
      <alignment horizontal="left"/>
    </xf>
    <xf numFmtId="0" fontId="11" fillId="0" borderId="0" xfId="1" applyFont="1" applyFill="1" applyBorder="1" applyAlignment="1"/>
    <xf numFmtId="0" fontId="1" fillId="0" borderId="0" xfId="4" applyFont="1"/>
    <xf numFmtId="0" fontId="1" fillId="0" borderId="0" xfId="4" applyFont="1" applyAlignment="1">
      <alignment wrapText="1"/>
    </xf>
    <xf numFmtId="0" fontId="0" fillId="0" borderId="0" xfId="0" applyAlignment="1">
      <alignment vertical="center"/>
    </xf>
    <xf numFmtId="0" fontId="11" fillId="0" borderId="0" xfId="1" applyFont="1" applyFill="1" applyBorder="1" applyAlignment="1">
      <alignment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vertical="center"/>
    </xf>
    <xf numFmtId="0" fontId="15" fillId="7" borderId="5" xfId="0" applyFont="1" applyFill="1" applyBorder="1" applyAlignment="1">
      <alignment vertical="center"/>
    </xf>
    <xf numFmtId="0" fontId="16" fillId="7" borderId="5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right" vertical="center"/>
    </xf>
    <xf numFmtId="0" fontId="15" fillId="7" borderId="5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/>
    </xf>
    <xf numFmtId="4" fontId="15" fillId="6" borderId="5" xfId="0" applyNumberFormat="1" applyFont="1" applyFill="1" applyBorder="1" applyAlignment="1">
      <alignment horizontal="right" vertical="center"/>
    </xf>
    <xf numFmtId="4" fontId="15" fillId="7" borderId="5" xfId="0" applyNumberFormat="1" applyFont="1" applyFill="1" applyBorder="1" applyAlignment="1">
      <alignment horizontal="right" vertical="center"/>
    </xf>
    <xf numFmtId="0" fontId="15" fillId="7" borderId="5" xfId="0" applyFont="1" applyFill="1" applyBorder="1" applyAlignment="1">
      <alignment horizontal="right" vertical="center"/>
    </xf>
    <xf numFmtId="0" fontId="18" fillId="7" borderId="5" xfId="0" applyFont="1" applyFill="1" applyBorder="1" applyAlignment="1">
      <alignment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right" vertical="center"/>
    </xf>
    <xf numFmtId="0" fontId="18" fillId="7" borderId="5" xfId="0" applyFont="1" applyFill="1" applyBorder="1" applyAlignment="1">
      <alignment vertical="center" wrapText="1"/>
    </xf>
    <xf numFmtId="0" fontId="18" fillId="6" borderId="5" xfId="0" applyFont="1" applyFill="1" applyBorder="1" applyAlignment="1">
      <alignment vertical="center"/>
    </xf>
    <xf numFmtId="0" fontId="19" fillId="6" borderId="5" xfId="0" applyFont="1" applyFill="1" applyBorder="1" applyAlignment="1">
      <alignment horizontal="right" vertical="center"/>
    </xf>
    <xf numFmtId="0" fontId="18" fillId="6" borderId="5" xfId="0" applyFont="1" applyFill="1" applyBorder="1" applyAlignment="1">
      <alignment horizontal="right" vertical="center"/>
    </xf>
    <xf numFmtId="4" fontId="18" fillId="7" borderId="5" xfId="0" applyNumberFormat="1" applyFont="1" applyFill="1" applyBorder="1" applyAlignment="1">
      <alignment horizontal="right" vertical="center"/>
    </xf>
    <xf numFmtId="0" fontId="20" fillId="7" borderId="5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2" fillId="0" borderId="0" xfId="0" applyFont="1"/>
    <xf numFmtId="0" fontId="23" fillId="0" borderId="0" xfId="5" applyFont="1" applyFill="1" applyAlignment="1"/>
    <xf numFmtId="0" fontId="4" fillId="0" borderId="0" xfId="1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>
      <alignment horizontal="left" vertical="top"/>
    </xf>
    <xf numFmtId="0" fontId="1" fillId="0" borderId="0" xfId="5" applyFont="1" applyFill="1" applyAlignment="1">
      <alignment wrapText="1"/>
    </xf>
    <xf numFmtId="0" fontId="1" fillId="0" borderId="0" xfId="5" applyFont="1" applyFill="1" applyAlignment="1">
      <alignment horizontal="center" wrapText="1"/>
    </xf>
    <xf numFmtId="0" fontId="1" fillId="0" borderId="0" xfId="5" applyFont="1" applyFill="1" applyAlignment="1"/>
    <xf numFmtId="0" fontId="2" fillId="3" borderId="0" xfId="5" applyFont="1" applyFill="1" applyAlignment="1"/>
    <xf numFmtId="0" fontId="2" fillId="3" borderId="0" xfId="5" applyNumberFormat="1" applyFont="1" applyFill="1" applyAlignment="1"/>
    <xf numFmtId="0" fontId="1" fillId="0" borderId="0" xfId="5" applyFont="1" applyFill="1" applyAlignment="1">
      <alignment horizontal="left" wrapText="1"/>
    </xf>
    <xf numFmtId="0" fontId="1" fillId="0" borderId="0" xfId="5" applyFont="1" applyFill="1" applyBorder="1" applyAlignment="1">
      <alignment horizontal="left" wrapText="1"/>
    </xf>
    <xf numFmtId="0" fontId="1" fillId="0" borderId="0" xfId="5" applyFont="1" applyFill="1" applyBorder="1" applyAlignment="1">
      <alignment horizontal="left" vertical="top" wrapText="1"/>
    </xf>
    <xf numFmtId="0" fontId="1" fillId="0" borderId="0" xfId="5" applyFont="1" applyFill="1" applyAlignment="1">
      <alignment vertical="top"/>
    </xf>
    <xf numFmtId="3" fontId="1" fillId="0" borderId="0" xfId="1" applyNumberFormat="1" applyFont="1" applyFill="1" applyBorder="1" applyAlignment="1">
      <alignment horizontal="left" wrapText="1"/>
    </xf>
    <xf numFmtId="0" fontId="1" fillId="4" borderId="0" xfId="1" applyNumberFormat="1" applyFont="1" applyFill="1" applyBorder="1" applyAlignment="1">
      <alignment horizontal="left" vertical="top"/>
    </xf>
    <xf numFmtId="0" fontId="1" fillId="4" borderId="0" xfId="1" applyNumberFormat="1" applyFont="1" applyFill="1" applyBorder="1" applyAlignment="1">
      <alignment horizontal="left"/>
    </xf>
    <xf numFmtId="0" fontId="1" fillId="8" borderId="0" xfId="1" applyNumberFormat="1" applyFont="1" applyFill="1" applyBorder="1" applyAlignment="1">
      <alignment horizontal="left" vertical="top"/>
    </xf>
    <xf numFmtId="4" fontId="1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3" fontId="1" fillId="0" borderId="0" xfId="1" applyNumberFormat="1" applyFont="1" applyFill="1" applyBorder="1" applyAlignment="1">
      <alignment horizontal="left" vertical="center"/>
    </xf>
    <xf numFmtId="3" fontId="1" fillId="0" borderId="0" xfId="1" applyNumberFormat="1" applyFont="1" applyFill="1" applyBorder="1" applyAlignment="1">
      <alignment horizontal="center" vertical="center"/>
    </xf>
    <xf numFmtId="0" fontId="1" fillId="0" borderId="0" xfId="5" applyFont="1" applyFill="1" applyBorder="1" applyAlignment="1">
      <alignment horizontal="center" vertical="center"/>
    </xf>
    <xf numFmtId="0" fontId="3" fillId="2" borderId="0" xfId="5" applyFont="1" applyFill="1" applyAlignment="1">
      <alignment horizontal="left" vertical="top"/>
    </xf>
    <xf numFmtId="0" fontId="3" fillId="2" borderId="0" xfId="5" applyFont="1" applyFill="1" applyAlignment="1">
      <alignment horizontal="center" vertical="top"/>
    </xf>
    <xf numFmtId="0" fontId="4" fillId="0" borderId="0" xfId="5" applyFont="1" applyAlignment="1">
      <alignment horizontal="center" vertical="top"/>
    </xf>
    <xf numFmtId="0" fontId="1" fillId="0" borderId="0" xfId="5" applyAlignment="1">
      <alignment horizontal="center" vertical="top"/>
    </xf>
    <xf numFmtId="0" fontId="1" fillId="0" borderId="0" xfId="5"/>
    <xf numFmtId="0" fontId="2" fillId="3" borderId="0" xfId="5" applyFont="1" applyFill="1" applyAlignment="1">
      <alignment horizontal="center"/>
    </xf>
    <xf numFmtId="0" fontId="1" fillId="0" borderId="0" xfId="5" applyAlignment="1">
      <alignment horizontal="center"/>
    </xf>
    <xf numFmtId="0" fontId="2" fillId="0" borderId="0" xfId="5" applyFont="1" applyAlignment="1">
      <alignment horizontal="left"/>
    </xf>
    <xf numFmtId="0" fontId="2" fillId="0" borderId="0" xfId="5" applyFont="1" applyAlignment="1">
      <alignment horizontal="center"/>
    </xf>
    <xf numFmtId="0" fontId="1" fillId="0" borderId="0" xfId="2" applyAlignment="1">
      <alignment horizontal="left" vertical="top"/>
    </xf>
    <xf numFmtId="0" fontId="1" fillId="9" borderId="0" xfId="2" applyFill="1" applyAlignment="1">
      <alignment vertical="top"/>
    </xf>
    <xf numFmtId="0" fontId="1" fillId="0" borderId="0" xfId="5" applyAlignment="1">
      <alignment horizontal="left" wrapText="1"/>
    </xf>
    <xf numFmtId="0" fontId="1" fillId="0" borderId="0" xfId="2" applyAlignment="1">
      <alignment horizontal="left"/>
    </xf>
    <xf numFmtId="0" fontId="1" fillId="0" borderId="0" xfId="2" applyAlignment="1">
      <alignment vertical="top" wrapText="1"/>
    </xf>
    <xf numFmtId="0" fontId="1" fillId="0" borderId="0" xfId="2" applyAlignment="1">
      <alignment horizontal="left" wrapText="1"/>
    </xf>
    <xf numFmtId="0" fontId="1" fillId="0" borderId="0" xfId="2" applyAlignment="1">
      <alignment vertical="top"/>
    </xf>
    <xf numFmtId="0" fontId="23" fillId="0" borderId="0" xfId="2" applyFont="1" applyAlignment="1">
      <alignment vertical="top" wrapText="1"/>
    </xf>
    <xf numFmtId="0" fontId="1" fillId="0" borderId="0" xfId="2"/>
    <xf numFmtId="0" fontId="1" fillId="0" borderId="0" xfId="2" applyAlignment="1">
      <alignment wrapText="1"/>
    </xf>
    <xf numFmtId="0" fontId="23" fillId="0" borderId="0" xfId="2" applyFont="1" applyAlignment="1">
      <alignment wrapText="1"/>
    </xf>
    <xf numFmtId="0" fontId="2" fillId="0" borderId="0" xfId="5" applyFont="1"/>
    <xf numFmtId="0" fontId="23" fillId="0" borderId="0" xfId="5" applyFont="1"/>
    <xf numFmtId="0" fontId="1" fillId="0" borderId="0" xfId="2" applyAlignment="1">
      <alignment vertical="center" wrapText="1"/>
    </xf>
    <xf numFmtId="0" fontId="1" fillId="0" borderId="0" xfId="2" applyAlignment="1">
      <alignment vertical="center"/>
    </xf>
    <xf numFmtId="0" fontId="1" fillId="0" borderId="0" xfId="2" applyAlignment="1">
      <alignment horizontal="left" vertical="center"/>
    </xf>
    <xf numFmtId="0" fontId="1" fillId="0" borderId="0" xfId="5" applyAlignment="1">
      <alignment horizontal="left"/>
    </xf>
    <xf numFmtId="0" fontId="1" fillId="0" borderId="0" xfId="2" applyAlignment="1">
      <alignment horizontal="left" vertical="top" wrapText="1"/>
    </xf>
    <xf numFmtId="0" fontId="2" fillId="0" borderId="0" xfId="5" applyFont="1" applyAlignment="1">
      <alignment horizontal="center" vertical="top"/>
    </xf>
    <xf numFmtId="0" fontId="2" fillId="0" borderId="0" xfId="5" applyFont="1" applyAlignment="1">
      <alignment horizontal="center" vertical="top" wrapText="1"/>
    </xf>
    <xf numFmtId="0" fontId="1" fillId="0" borderId="0" xfId="5" applyAlignment="1">
      <alignment horizontal="left" vertical="top"/>
    </xf>
    <xf numFmtId="0" fontId="2" fillId="0" borderId="0" xfId="5" applyFont="1" applyAlignment="1">
      <alignment horizontal="left" vertical="top"/>
    </xf>
    <xf numFmtId="0" fontId="1" fillId="8" borderId="0" xfId="5" applyFill="1" applyAlignment="1">
      <alignment horizontal="left"/>
    </xf>
    <xf numFmtId="0" fontId="24" fillId="0" borderId="0" xfId="1" applyFont="1" applyFill="1" applyBorder="1" applyAlignment="1">
      <alignment horizontal="left" vertical="top"/>
    </xf>
    <xf numFmtId="0" fontId="24" fillId="0" borderId="0" xfId="5" applyFont="1" applyFill="1" applyAlignment="1"/>
    <xf numFmtId="0" fontId="1" fillId="0" borderId="0" xfId="2" applyFill="1" applyAlignment="1">
      <alignment vertical="top"/>
    </xf>
    <xf numFmtId="0" fontId="1" fillId="0" borderId="0" xfId="2" applyFill="1"/>
    <xf numFmtId="0" fontId="2" fillId="0" borderId="0" xfId="4" applyFont="1" applyFill="1"/>
    <xf numFmtId="0" fontId="7" fillId="0" borderId="0" xfId="4" applyFont="1" applyFill="1" applyAlignment="1">
      <alignment horizontal="center"/>
    </xf>
    <xf numFmtId="0" fontId="7" fillId="0" borderId="0" xfId="4" applyFont="1" applyFill="1"/>
    <xf numFmtId="0" fontId="24" fillId="0" borderId="0" xfId="1" applyFont="1" applyFill="1" applyBorder="1" applyAlignment="1">
      <alignment horizontal="left"/>
    </xf>
    <xf numFmtId="0" fontId="1" fillId="0" borderId="0" xfId="3" applyNumberFormat="1" applyFont="1" applyFill="1" applyBorder="1" applyAlignment="1">
      <alignment horizontal="left" vertical="top"/>
    </xf>
    <xf numFmtId="0" fontId="1" fillId="0" borderId="0" xfId="3" applyFont="1" applyFill="1" applyBorder="1" applyAlignment="1">
      <alignment horizontal="left" vertical="top" wrapText="1"/>
    </xf>
    <xf numFmtId="0" fontId="1" fillId="0" borderId="0" xfId="3" applyFont="1" applyFill="1" applyBorder="1" applyAlignment="1">
      <alignment horizontal="left" vertical="top"/>
    </xf>
    <xf numFmtId="0" fontId="1" fillId="0" borderId="0" xfId="3" applyFont="1" applyFill="1" applyBorder="1" applyAlignment="1">
      <alignment vertical="top"/>
    </xf>
    <xf numFmtId="0" fontId="1" fillId="0" borderId="0" xfId="3" applyNumberFormat="1" applyFont="1" applyFill="1" applyBorder="1" applyAlignment="1">
      <alignment horizontal="left"/>
    </xf>
    <xf numFmtId="0" fontId="1" fillId="0" borderId="0" xfId="3" applyFont="1" applyFill="1" applyBorder="1" applyAlignment="1"/>
    <xf numFmtId="0" fontId="1" fillId="0" borderId="0" xfId="3" applyFont="1" applyFill="1" applyBorder="1" applyAlignment="1">
      <alignment horizontal="left"/>
    </xf>
    <xf numFmtId="0" fontId="1" fillId="0" borderId="0" xfId="3" applyFont="1" applyFill="1" applyBorder="1" applyAlignment="1">
      <alignment wrapText="1"/>
    </xf>
    <xf numFmtId="0" fontId="1" fillId="0" borderId="0" xfId="3" applyFont="1" applyFill="1" applyBorder="1" applyAlignment="1">
      <alignment horizontal="left" wrapText="1"/>
    </xf>
    <xf numFmtId="0" fontId="23" fillId="0" borderId="0" xfId="3" applyFont="1" applyFill="1" applyBorder="1" applyAlignment="1">
      <alignment horizontal="left" wrapText="1"/>
    </xf>
    <xf numFmtId="0" fontId="23" fillId="0" borderId="0" xfId="5" applyFont="1" applyFill="1"/>
    <xf numFmtId="0" fontId="23" fillId="0" borderId="0" xfId="5" applyFont="1" applyFill="1" applyAlignment="1">
      <alignment horizontal="left"/>
    </xf>
    <xf numFmtId="0" fontId="1" fillId="0" borderId="0" xfId="5" applyFill="1" applyAlignment="1">
      <alignment horizontal="left"/>
    </xf>
    <xf numFmtId="0" fontId="1" fillId="0" borderId="0" xfId="5" applyFill="1"/>
    <xf numFmtId="0" fontId="1" fillId="0" borderId="0" xfId="5" applyFill="1" applyAlignment="1">
      <alignment horizontal="center"/>
    </xf>
    <xf numFmtId="0" fontId="1" fillId="3" borderId="0" xfId="5" applyFont="1" applyFill="1" applyAlignment="1">
      <alignment horizontal="left"/>
    </xf>
    <xf numFmtId="0" fontId="1" fillId="4" borderId="0" xfId="1" applyFont="1" applyFill="1" applyBorder="1" applyAlignment="1"/>
    <xf numFmtId="0" fontId="23" fillId="0" borderId="0" xfId="1" applyFont="1" applyFill="1" applyBorder="1" applyAlignment="1">
      <alignment wrapText="1"/>
    </xf>
    <xf numFmtId="0" fontId="1" fillId="4" borderId="0" xfId="5" applyFill="1"/>
    <xf numFmtId="0" fontId="1" fillId="0" borderId="0" xfId="2" applyFont="1" applyAlignment="1">
      <alignment horizontal="left"/>
    </xf>
    <xf numFmtId="0" fontId="1" fillId="9" borderId="0" xfId="2" applyFont="1" applyFill="1" applyAlignment="1">
      <alignment vertical="top"/>
    </xf>
  </cellXfs>
  <cellStyles count="6">
    <cellStyle name="normální" xfId="0" builtinId="0"/>
    <cellStyle name="Normální 2" xfId="1"/>
    <cellStyle name="Normální 2 2" xfId="2"/>
    <cellStyle name="Normální 2_Zruč tabulky" xfId="3"/>
    <cellStyle name="normální_Kappa  PS01 Spe" xfId="4"/>
    <cellStyle name="normální_TRW.DSP.SO02_PKE.ELMaR.TS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Layout" zoomScale="132" zoomScaleNormal="132" zoomScaleSheetLayoutView="100" zoomScalePageLayoutView="132" workbookViewId="0">
      <selection activeCell="F21" sqref="F21"/>
    </sheetView>
  </sheetViews>
  <sheetFormatPr defaultRowHeight="12.75"/>
  <cols>
    <col min="1" max="1" width="7.85546875" style="13" customWidth="1"/>
    <col min="2" max="2" width="32.85546875" style="13" customWidth="1"/>
    <col min="3" max="3" width="12.5703125" style="29" customWidth="1"/>
    <col min="4" max="4" width="9.42578125" style="29" customWidth="1"/>
    <col min="5" max="5" width="12.140625" style="12" customWidth="1"/>
    <col min="6" max="6" width="10.85546875" style="12" customWidth="1"/>
    <col min="7" max="7" width="12.42578125" style="12" customWidth="1"/>
    <col min="8" max="8" width="40.42578125" style="13" customWidth="1"/>
    <col min="9" max="9" width="8.140625" style="13" customWidth="1"/>
    <col min="10" max="10" width="13.85546875" style="12" customWidth="1"/>
    <col min="11" max="11" width="9.140625" style="12"/>
    <col min="12" max="16384" width="9.140625" style="13"/>
  </cols>
  <sheetData>
    <row r="1" spans="1:11" s="8" customFormat="1" ht="19.899999999999999" customHeight="1">
      <c r="A1" s="1"/>
      <c r="B1" s="2" t="s">
        <v>57</v>
      </c>
      <c r="C1" s="3"/>
      <c r="D1" s="3"/>
      <c r="E1" s="4"/>
      <c r="F1" s="4"/>
      <c r="G1" s="4"/>
      <c r="H1" s="5"/>
      <c r="I1" s="6"/>
      <c r="J1" s="6"/>
      <c r="K1" s="7"/>
    </row>
    <row r="2" spans="1:11" ht="14.25">
      <c r="A2" s="36" t="s">
        <v>45</v>
      </c>
      <c r="B2" s="36" t="s">
        <v>4</v>
      </c>
      <c r="C2" s="37" t="s">
        <v>40</v>
      </c>
      <c r="D2" s="37" t="s">
        <v>42</v>
      </c>
      <c r="E2" s="38" t="s">
        <v>43</v>
      </c>
      <c r="F2" s="38" t="s">
        <v>44</v>
      </c>
      <c r="G2" s="38" t="s">
        <v>52</v>
      </c>
      <c r="H2" s="38" t="s">
        <v>54</v>
      </c>
      <c r="I2" s="12"/>
    </row>
    <row r="4" spans="1:11">
      <c r="A4" s="123" t="s">
        <v>141</v>
      </c>
      <c r="B4" s="15" t="s">
        <v>70</v>
      </c>
      <c r="C4" s="57">
        <v>3.19</v>
      </c>
      <c r="D4" s="16"/>
      <c r="E4" s="62"/>
      <c r="F4" s="69"/>
      <c r="G4" s="19"/>
      <c r="H4" s="17" t="s">
        <v>229</v>
      </c>
      <c r="I4" s="12"/>
    </row>
    <row r="5" spans="1:11">
      <c r="A5" s="123" t="s">
        <v>142</v>
      </c>
      <c r="B5" s="15" t="s">
        <v>39</v>
      </c>
      <c r="C5" s="57">
        <v>5.36</v>
      </c>
      <c r="D5" s="17"/>
      <c r="E5" s="62"/>
      <c r="F5" s="68"/>
      <c r="G5" s="19"/>
      <c r="H5" s="17" t="s">
        <v>229</v>
      </c>
      <c r="I5" s="12"/>
    </row>
    <row r="6" spans="1:11">
      <c r="A6" s="123" t="s">
        <v>143</v>
      </c>
      <c r="B6" s="15" t="s">
        <v>220</v>
      </c>
      <c r="C6" s="57">
        <v>2.11</v>
      </c>
      <c r="D6" s="17"/>
      <c r="E6" s="62"/>
      <c r="F6" s="68"/>
      <c r="G6" s="19"/>
      <c r="H6" s="17" t="s">
        <v>229</v>
      </c>
      <c r="I6" s="12"/>
    </row>
    <row r="7" spans="1:11">
      <c r="A7" s="123" t="s">
        <v>144</v>
      </c>
      <c r="B7" s="15" t="s">
        <v>223</v>
      </c>
      <c r="C7" s="57">
        <v>3.07</v>
      </c>
      <c r="D7" s="17"/>
      <c r="E7" s="62"/>
      <c r="F7" s="69"/>
      <c r="G7" s="19"/>
      <c r="H7" s="17" t="s">
        <v>229</v>
      </c>
      <c r="I7" s="12"/>
    </row>
    <row r="8" spans="1:11">
      <c r="A8" s="123" t="s">
        <v>145</v>
      </c>
      <c r="B8" s="15" t="s">
        <v>224</v>
      </c>
      <c r="C8" s="57">
        <v>18.54</v>
      </c>
      <c r="D8" s="17"/>
      <c r="E8" s="62"/>
      <c r="F8" s="69"/>
      <c r="G8" s="19"/>
      <c r="H8" s="17" t="s">
        <v>229</v>
      </c>
      <c r="I8" s="12"/>
    </row>
    <row r="9" spans="1:11">
      <c r="A9" s="123" t="s">
        <v>146</v>
      </c>
      <c r="B9" s="15" t="s">
        <v>224</v>
      </c>
      <c r="C9" s="57">
        <v>24.28</v>
      </c>
      <c r="D9" s="17"/>
      <c r="E9" s="62"/>
      <c r="F9" s="68"/>
      <c r="G9" s="19"/>
      <c r="H9" s="17" t="s">
        <v>229</v>
      </c>
      <c r="I9" s="12"/>
    </row>
    <row r="10" spans="1:11" s="8" customFormat="1">
      <c r="A10" s="123" t="s">
        <v>147</v>
      </c>
      <c r="B10" s="15" t="s">
        <v>225</v>
      </c>
      <c r="C10" s="58">
        <v>13.4</v>
      </c>
      <c r="D10" s="17"/>
      <c r="E10" s="62"/>
      <c r="F10" s="68"/>
      <c r="G10" s="19"/>
      <c r="H10" s="17" t="s">
        <v>229</v>
      </c>
      <c r="I10" s="22"/>
      <c r="J10" s="22"/>
      <c r="K10" s="22"/>
    </row>
    <row r="11" spans="1:11" s="35" customFormat="1" ht="12" customHeight="1">
      <c r="A11" s="122" t="s">
        <v>148</v>
      </c>
      <c r="B11" s="15" t="s">
        <v>226</v>
      </c>
      <c r="C11" s="59">
        <v>20.52</v>
      </c>
      <c r="D11" s="17">
        <v>400</v>
      </c>
      <c r="E11" s="62">
        <f>C11*D11/0.3</f>
        <v>27360</v>
      </c>
      <c r="F11" s="68">
        <v>4</v>
      </c>
      <c r="G11" s="19" t="s">
        <v>376</v>
      </c>
      <c r="H11" s="20"/>
      <c r="I11" s="12"/>
      <c r="J11" s="12"/>
      <c r="K11" s="12"/>
    </row>
    <row r="12" spans="1:11" s="35" customFormat="1">
      <c r="A12" s="122" t="s">
        <v>149</v>
      </c>
      <c r="B12" s="24" t="s">
        <v>140</v>
      </c>
      <c r="C12" s="60">
        <v>27.72</v>
      </c>
      <c r="D12" s="17">
        <v>400</v>
      </c>
      <c r="E12" s="62">
        <f>C12*D12/0.32</f>
        <v>34650</v>
      </c>
      <c r="F12" s="68">
        <v>4</v>
      </c>
      <c r="G12" s="19" t="s">
        <v>376</v>
      </c>
      <c r="H12" s="26"/>
      <c r="I12" s="12"/>
      <c r="J12" s="12"/>
      <c r="K12" s="12"/>
    </row>
    <row r="13" spans="1:11" s="35" customFormat="1">
      <c r="A13" s="122" t="s">
        <v>65</v>
      </c>
      <c r="B13" s="24" t="s">
        <v>71</v>
      </c>
      <c r="C13" s="61">
        <v>69.27</v>
      </c>
      <c r="D13" s="17">
        <v>50</v>
      </c>
      <c r="E13" s="62">
        <f>C13*D13/0.32</f>
        <v>10823.4375</v>
      </c>
      <c r="F13" s="68">
        <v>4</v>
      </c>
      <c r="G13" s="21" t="s">
        <v>215</v>
      </c>
      <c r="H13" s="26" t="s">
        <v>162</v>
      </c>
      <c r="I13" s="12"/>
      <c r="J13" s="12"/>
      <c r="K13" s="12"/>
    </row>
    <row r="14" spans="1:11" s="35" customFormat="1">
      <c r="A14" s="122" t="s">
        <v>66</v>
      </c>
      <c r="B14" s="24" t="s">
        <v>228</v>
      </c>
      <c r="C14" s="61">
        <v>5.86</v>
      </c>
      <c r="D14" s="17">
        <v>250</v>
      </c>
      <c r="E14" s="62">
        <f>C14*D14/0.33</f>
        <v>4439.393939393939</v>
      </c>
      <c r="F14" s="68">
        <v>1</v>
      </c>
      <c r="G14" s="21" t="s">
        <v>151</v>
      </c>
      <c r="H14" s="26"/>
      <c r="I14" s="12"/>
      <c r="J14" s="12"/>
      <c r="K14" s="12"/>
    </row>
    <row r="15" spans="1:11" s="28" customFormat="1" ht="15.75" customHeight="1">
      <c r="A15" s="121" t="s">
        <v>67</v>
      </c>
      <c r="B15" s="15" t="s">
        <v>230</v>
      </c>
      <c r="C15" s="61">
        <v>11.16</v>
      </c>
      <c r="D15" s="17">
        <v>200</v>
      </c>
      <c r="E15" s="62">
        <f>C15*D15/0.3</f>
        <v>7440</v>
      </c>
      <c r="F15" s="68">
        <v>3</v>
      </c>
      <c r="G15" s="21" t="s">
        <v>234</v>
      </c>
      <c r="H15" s="15"/>
      <c r="I15" s="27"/>
      <c r="J15" s="27"/>
      <c r="K15" s="27"/>
    </row>
    <row r="16" spans="1:11" s="28" customFormat="1" ht="15.75" customHeight="1">
      <c r="A16" s="121" t="s">
        <v>68</v>
      </c>
      <c r="B16" s="15" t="s">
        <v>243</v>
      </c>
      <c r="C16" s="61">
        <v>10.93</v>
      </c>
      <c r="D16" s="17">
        <v>300</v>
      </c>
      <c r="E16" s="62">
        <f>C16*D16/0.27</f>
        <v>12144.444444444443</v>
      </c>
      <c r="F16" s="68" t="s">
        <v>244</v>
      </c>
      <c r="G16" s="21" t="s">
        <v>151</v>
      </c>
      <c r="H16" s="15" t="s">
        <v>245</v>
      </c>
      <c r="I16" s="27"/>
      <c r="J16" s="27"/>
      <c r="K16" s="27"/>
    </row>
    <row r="17" spans="1:12" s="28" customFormat="1" ht="15.75" customHeight="1">
      <c r="A17" s="121" t="s">
        <v>221</v>
      </c>
      <c r="B17" s="15" t="s">
        <v>227</v>
      </c>
      <c r="C17" s="61">
        <v>32.590000000000003</v>
      </c>
      <c r="D17" s="17">
        <v>200</v>
      </c>
      <c r="E17" s="62">
        <f>C17*D17/0.35</f>
        <v>18622.857142857145</v>
      </c>
      <c r="F17" s="68" t="s">
        <v>250</v>
      </c>
      <c r="G17" s="21" t="s">
        <v>151</v>
      </c>
      <c r="H17" s="15" t="s">
        <v>245</v>
      </c>
      <c r="I17" s="27"/>
      <c r="J17" s="27"/>
      <c r="K17" s="27"/>
    </row>
    <row r="18" spans="1:12" s="28" customFormat="1" ht="14.1" customHeight="1">
      <c r="A18" s="121" t="s">
        <v>69</v>
      </c>
      <c r="B18" s="15" t="s">
        <v>246</v>
      </c>
      <c r="C18" s="61">
        <v>17.82</v>
      </c>
      <c r="D18" s="17">
        <v>200</v>
      </c>
      <c r="E18" s="62">
        <f>C18*D18/0.33</f>
        <v>10800</v>
      </c>
      <c r="F18" s="68">
        <v>3</v>
      </c>
      <c r="G18" s="21" t="s">
        <v>161</v>
      </c>
      <c r="H18" s="15" t="s">
        <v>248</v>
      </c>
      <c r="I18" s="27"/>
      <c r="J18" s="27"/>
      <c r="K18" s="27"/>
    </row>
    <row r="19" spans="1:12" s="28" customFormat="1" ht="27" customHeight="1">
      <c r="A19" s="121" t="s">
        <v>222</v>
      </c>
      <c r="B19" s="15" t="s">
        <v>247</v>
      </c>
      <c r="C19" s="124">
        <v>4.5</v>
      </c>
      <c r="D19" s="125">
        <v>200</v>
      </c>
      <c r="E19" s="126">
        <f>C19*D19/0.33</f>
        <v>2727.272727272727</v>
      </c>
      <c r="F19" s="127">
        <v>1</v>
      </c>
      <c r="G19" s="128" t="s">
        <v>161</v>
      </c>
      <c r="H19" s="20" t="s">
        <v>249</v>
      </c>
      <c r="I19" s="27"/>
      <c r="J19" s="27"/>
      <c r="K19" s="27"/>
    </row>
    <row r="20" spans="1:12" s="28" customFormat="1" ht="14.1" customHeight="1">
      <c r="A20" s="121"/>
      <c r="B20" s="24" t="s">
        <v>153</v>
      </c>
      <c r="C20" s="61"/>
      <c r="D20" s="17">
        <v>50</v>
      </c>
      <c r="E20" s="62"/>
      <c r="F20" s="68">
        <v>1</v>
      </c>
      <c r="G20" s="21" t="s">
        <v>63</v>
      </c>
      <c r="H20" s="26" t="s">
        <v>154</v>
      </c>
      <c r="I20" s="27"/>
      <c r="J20" s="27"/>
      <c r="K20" s="27"/>
    </row>
    <row r="21" spans="1:12" s="28" customFormat="1" ht="13.5" customHeight="1">
      <c r="A21" s="14"/>
      <c r="B21" s="15"/>
      <c r="C21" s="17"/>
      <c r="D21" s="17"/>
      <c r="E21" s="17"/>
      <c r="F21" s="68"/>
      <c r="G21" s="21"/>
      <c r="H21" s="15"/>
      <c r="I21" s="27"/>
      <c r="J21" s="27"/>
      <c r="K21" s="27"/>
    </row>
    <row r="22" spans="1:12">
      <c r="A22" s="14"/>
      <c r="I22" s="12"/>
      <c r="L22" s="12"/>
    </row>
    <row r="24" spans="1:12" s="28" customFormat="1" ht="15.75" customHeight="1">
      <c r="A24" s="14"/>
      <c r="B24" s="75"/>
      <c r="C24" s="17"/>
      <c r="D24" s="17"/>
      <c r="E24" s="17"/>
      <c r="F24" s="17"/>
      <c r="G24" s="21"/>
      <c r="H24" s="15"/>
      <c r="I24" s="27"/>
      <c r="J24" s="27"/>
      <c r="K24" s="27"/>
    </row>
    <row r="25" spans="1:12" s="71" customFormat="1" ht="25.5" customHeight="1">
      <c r="A25" s="109"/>
      <c r="B25" s="83"/>
      <c r="C25" s="111"/>
      <c r="D25" s="39"/>
      <c r="E25" s="39"/>
      <c r="F25" s="39"/>
      <c r="G25" s="72"/>
      <c r="H25" s="26"/>
      <c r="I25" s="73"/>
      <c r="J25" s="73"/>
      <c r="K25" s="73"/>
    </row>
    <row r="26" spans="1:12" s="71" customFormat="1" ht="14.25">
      <c r="A26" s="109"/>
      <c r="B26" s="83"/>
      <c r="C26" s="111"/>
      <c r="D26" s="39"/>
      <c r="E26" s="39"/>
      <c r="F26" s="39"/>
      <c r="G26" s="72"/>
      <c r="H26" s="26"/>
      <c r="I26" s="73"/>
      <c r="J26" s="73"/>
      <c r="K26" s="73"/>
    </row>
    <row r="27" spans="1:12" s="71" customFormat="1" ht="25.5" customHeight="1">
      <c r="A27" s="109"/>
      <c r="B27" s="83"/>
      <c r="D27" s="39"/>
      <c r="E27" s="39"/>
      <c r="F27" s="39"/>
      <c r="G27" s="72"/>
      <c r="H27" s="26"/>
      <c r="I27" s="73"/>
      <c r="J27" s="73"/>
      <c r="K27" s="73"/>
    </row>
    <row r="28" spans="1:12" s="71" customFormat="1" ht="25.5" customHeight="1">
      <c r="A28" s="109"/>
      <c r="B28" s="83"/>
      <c r="D28" s="39"/>
      <c r="E28" s="39"/>
      <c r="F28" s="39"/>
      <c r="G28" s="72"/>
      <c r="H28" s="26"/>
      <c r="I28" s="73"/>
      <c r="J28" s="73"/>
      <c r="K28" s="73"/>
    </row>
    <row r="29" spans="1:12" s="71" customFormat="1" ht="25.5" customHeight="1">
      <c r="A29" s="109"/>
      <c r="B29" s="83"/>
      <c r="D29" s="39"/>
      <c r="E29" s="39"/>
      <c r="F29" s="39"/>
      <c r="G29" s="72"/>
      <c r="H29" s="26"/>
      <c r="I29" s="73"/>
      <c r="J29" s="73"/>
      <c r="K29" s="73"/>
    </row>
    <row r="30" spans="1:12" s="71" customFormat="1" ht="25.5" customHeight="1">
      <c r="A30" s="109"/>
      <c r="B30" s="83"/>
      <c r="D30" s="39"/>
      <c r="E30" s="39"/>
      <c r="F30" s="39"/>
      <c r="G30" s="72"/>
      <c r="H30" s="26"/>
      <c r="I30" s="73"/>
      <c r="J30" s="73"/>
      <c r="K30" s="73"/>
    </row>
    <row r="31" spans="1:12" s="71" customFormat="1" ht="25.5" customHeight="1">
      <c r="A31" s="109"/>
      <c r="B31" s="83"/>
      <c r="D31" s="39"/>
      <c r="E31" s="39"/>
      <c r="F31" s="39"/>
      <c r="G31" s="72"/>
      <c r="H31" s="26"/>
      <c r="I31" s="73"/>
      <c r="J31" s="73"/>
      <c r="K31" s="73"/>
    </row>
    <row r="32" spans="1:12" s="71" customFormat="1" ht="25.5" customHeight="1">
      <c r="A32" s="109"/>
      <c r="B32" s="83"/>
      <c r="D32" s="39"/>
      <c r="E32" s="39"/>
      <c r="F32" s="39"/>
      <c r="G32" s="72"/>
      <c r="H32" s="26"/>
      <c r="I32" s="73"/>
      <c r="J32" s="73"/>
      <c r="K32" s="73"/>
    </row>
    <row r="33" spans="1:11" s="65" customFormat="1" ht="15.75" customHeight="1">
      <c r="A33" s="78"/>
      <c r="B33" s="70"/>
      <c r="D33" s="25"/>
      <c r="E33" s="25"/>
      <c r="G33" s="21"/>
      <c r="H33" s="24"/>
      <c r="I33" s="27"/>
      <c r="J33" s="27"/>
      <c r="K33" s="27"/>
    </row>
    <row r="34" spans="1:11" s="65" customFormat="1" ht="15.75" customHeight="1">
      <c r="A34" s="23"/>
      <c r="B34" s="83"/>
      <c r="C34" s="25"/>
      <c r="D34" s="25"/>
      <c r="E34" s="25"/>
      <c r="F34" s="25"/>
      <c r="G34" s="21"/>
      <c r="H34" s="24"/>
      <c r="I34" s="27"/>
      <c r="J34" s="27"/>
      <c r="K34" s="27"/>
    </row>
    <row r="35" spans="1:11" s="65" customFormat="1" ht="15.75" customHeight="1">
      <c r="A35" s="78"/>
      <c r="B35" s="70"/>
      <c r="D35" s="25"/>
      <c r="E35" s="25"/>
      <c r="F35" s="25"/>
      <c r="G35" s="21"/>
      <c r="H35" s="24"/>
      <c r="I35" s="27"/>
      <c r="J35" s="27"/>
      <c r="K35" s="27"/>
    </row>
    <row r="36" spans="1:11" s="65" customFormat="1" ht="15.75" customHeight="1">
      <c r="A36" s="23"/>
      <c r="B36" s="83"/>
      <c r="C36" s="25"/>
      <c r="D36" s="25"/>
      <c r="E36" s="25"/>
      <c r="F36" s="25"/>
      <c r="G36" s="21"/>
      <c r="H36" s="24"/>
      <c r="I36" s="27"/>
      <c r="J36" s="27"/>
      <c r="K36" s="27"/>
    </row>
    <row r="37" spans="1:11">
      <c r="A37" s="110"/>
      <c r="B37" s="74"/>
      <c r="C37" s="17"/>
      <c r="D37" s="17"/>
      <c r="E37" s="17"/>
      <c r="F37" s="17"/>
      <c r="G37" s="21"/>
      <c r="H37" s="20"/>
    </row>
    <row r="38" spans="1:11" s="65" customFormat="1" ht="18.75" customHeight="1">
      <c r="A38" s="78"/>
      <c r="B38" s="79"/>
      <c r="C38" s="25"/>
      <c r="D38" s="25"/>
      <c r="E38" s="25"/>
      <c r="F38" s="25"/>
      <c r="G38" s="21"/>
      <c r="H38" s="24"/>
      <c r="I38" s="27"/>
      <c r="J38" s="27"/>
      <c r="K38" s="27"/>
    </row>
    <row r="39" spans="1:11" s="65" customFormat="1" ht="25.5" customHeight="1">
      <c r="A39" s="67"/>
      <c r="B39" s="70"/>
      <c r="D39" s="25"/>
      <c r="E39" s="25"/>
      <c r="F39" s="25"/>
      <c r="G39" s="21"/>
      <c r="H39" s="24"/>
      <c r="I39" s="27"/>
      <c r="J39" s="27"/>
      <c r="K39" s="27"/>
    </row>
    <row r="40" spans="1:11" s="65" customFormat="1" ht="15.75" customHeight="1">
      <c r="A40" s="23"/>
      <c r="B40" s="66"/>
      <c r="C40" s="25"/>
      <c r="D40" s="25"/>
      <c r="E40" s="25"/>
      <c r="F40" s="25"/>
      <c r="G40" s="21"/>
      <c r="H40" s="24"/>
      <c r="I40" s="27"/>
      <c r="J40" s="27"/>
      <c r="K40" s="27"/>
    </row>
    <row r="42" spans="1:11" ht="14.25">
      <c r="A42" s="109"/>
      <c r="B42" s="83"/>
      <c r="C42" s="71"/>
      <c r="D42" s="39"/>
      <c r="E42" s="39"/>
      <c r="F42" s="39"/>
      <c r="G42" s="72"/>
      <c r="H42" s="26"/>
    </row>
    <row r="43" spans="1:11">
      <c r="A43" s="29"/>
      <c r="I43" s="12"/>
    </row>
    <row r="48" spans="1:11" ht="14.25">
      <c r="B48" s="29"/>
      <c r="C48" s="34"/>
      <c r="D48" s="34"/>
    </row>
  </sheetData>
  <phoneticPr fontId="9" type="noConversion"/>
  <printOptions gridLines="1"/>
  <pageMargins left="0.70866141732283472" right="0.70866141732283472" top="0.74803149606299213" bottom="0.74803149606299213" header="0.31496062992125984" footer="0.31496062992125984"/>
  <pageSetup paperSize="9" scale="90" firstPageNumber="0" orientation="landscape" horizontalDpi="300" verticalDpi="300" r:id="rId1"/>
  <headerFooter alignWithMargins="0">
    <oddHeader>&amp;L&amp;"Arial,Obyčejné"&amp;10Zruč nad Sázavou ON – oprava
D1.4 Elektroinstalace, LPS&amp;C&amp;"Arial,Obyčejné"&amp;10Objekt SŽDC
Nádražní č.p. 108, Zruč nad Sázavou&amp;R&amp;"Arial,Tučné"&amp;10Příloha: E02
Seznam místností</oddHeader>
    <oddFooter>&amp;L&amp;"Arial,Obyčejné"&amp;10Datum: 03/2019
&amp;C&amp;"Arial,Obyčejné"&amp;10Stupeň dokumentace: Projekt&amp;R&amp;"Arial,Obyčejné"&amp;10Listů:&amp;N
List:&amp;P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31"/>
  <sheetViews>
    <sheetView view="pageLayout" zoomScale="150" zoomScaleNormal="130" zoomScaleSheetLayoutView="100" zoomScalePageLayoutView="150" workbookViewId="0">
      <selection activeCell="B9" sqref="B9"/>
    </sheetView>
  </sheetViews>
  <sheetFormatPr defaultRowHeight="12.75"/>
  <cols>
    <col min="1" max="1" width="7.85546875" style="13" customWidth="1"/>
    <col min="2" max="2" width="30" style="13" customWidth="1"/>
    <col min="3" max="3" width="10" style="29" customWidth="1"/>
    <col min="4" max="4" width="8.140625" style="29" customWidth="1"/>
    <col min="5" max="5" width="7.28515625" style="29" customWidth="1"/>
    <col min="6" max="6" width="14" style="29" customWidth="1"/>
    <col min="7" max="7" width="9.140625" style="12"/>
    <col min="8" max="8" width="10.85546875" style="12" customWidth="1"/>
    <col min="9" max="9" width="6.5703125" style="12" customWidth="1"/>
    <col min="10" max="10" width="10.42578125" style="12" customWidth="1"/>
    <col min="11" max="11" width="27.140625" style="13" customWidth="1"/>
    <col min="12" max="12" width="8.140625" style="13" customWidth="1"/>
    <col min="13" max="13" width="13.85546875" style="12" customWidth="1"/>
    <col min="14" max="14" width="9.140625" style="12"/>
    <col min="15" max="16384" width="9.140625" style="13"/>
  </cols>
  <sheetData>
    <row r="1" spans="1:14" s="8" customFormat="1" ht="19.899999999999999" customHeight="1">
      <c r="A1" s="1"/>
      <c r="B1" s="2" t="s">
        <v>56</v>
      </c>
      <c r="C1" s="3"/>
      <c r="D1" s="3"/>
      <c r="E1" s="3"/>
      <c r="F1" s="3"/>
      <c r="G1" s="4"/>
      <c r="H1" s="4"/>
      <c r="I1" s="4"/>
      <c r="J1" s="4"/>
      <c r="K1" s="5"/>
      <c r="L1" s="6"/>
      <c r="M1" s="6"/>
      <c r="N1" s="7"/>
    </row>
    <row r="2" spans="1:14" ht="14.25">
      <c r="A2" s="36" t="s">
        <v>45</v>
      </c>
      <c r="B2" s="36" t="s">
        <v>165</v>
      </c>
      <c r="C2" s="114" t="s">
        <v>167</v>
      </c>
      <c r="D2" s="114" t="s">
        <v>166</v>
      </c>
      <c r="E2" s="114" t="s">
        <v>171</v>
      </c>
      <c r="F2" s="114" t="s">
        <v>178</v>
      </c>
      <c r="G2" s="115" t="s">
        <v>168</v>
      </c>
      <c r="H2" s="115" t="s">
        <v>43</v>
      </c>
      <c r="I2" s="115" t="s">
        <v>177</v>
      </c>
      <c r="J2" s="115" t="s">
        <v>175</v>
      </c>
      <c r="K2" s="38" t="s">
        <v>54</v>
      </c>
      <c r="L2" s="12"/>
    </row>
    <row r="3" spans="1:14" ht="14.25">
      <c r="A3" s="9"/>
      <c r="B3" s="9"/>
      <c r="C3" s="10"/>
      <c r="D3" s="10"/>
      <c r="E3" s="10"/>
      <c r="F3" s="10"/>
      <c r="G3" s="11"/>
      <c r="H3" s="11"/>
      <c r="I3" s="11"/>
      <c r="J3" s="11"/>
      <c r="K3" s="11"/>
      <c r="L3" s="12"/>
    </row>
    <row r="4" spans="1:14" s="111" customFormat="1" ht="15" customHeight="1">
      <c r="A4" s="109" t="s">
        <v>155</v>
      </c>
      <c r="B4" s="26" t="s">
        <v>211</v>
      </c>
      <c r="C4" s="116" t="s">
        <v>169</v>
      </c>
      <c r="D4" s="39" t="s">
        <v>218</v>
      </c>
      <c r="E4" s="39" t="s">
        <v>172</v>
      </c>
      <c r="F4" s="39" t="s">
        <v>179</v>
      </c>
      <c r="G4" s="39" t="s">
        <v>170</v>
      </c>
      <c r="H4" s="39" t="s">
        <v>173</v>
      </c>
      <c r="I4" s="39">
        <v>80</v>
      </c>
      <c r="J4" s="117">
        <v>4300</v>
      </c>
      <c r="K4" s="26" t="s">
        <v>176</v>
      </c>
      <c r="L4" s="112"/>
      <c r="M4" s="112"/>
      <c r="N4" s="112"/>
    </row>
    <row r="5" spans="1:14" s="111" customFormat="1" ht="15" customHeight="1">
      <c r="A5" s="109" t="s">
        <v>156</v>
      </c>
      <c r="B5" s="26" t="s">
        <v>180</v>
      </c>
      <c r="C5" s="116" t="s">
        <v>169</v>
      </c>
      <c r="D5" s="39" t="s">
        <v>218</v>
      </c>
      <c r="E5" s="39" t="s">
        <v>181</v>
      </c>
      <c r="F5" s="39" t="s">
        <v>183</v>
      </c>
      <c r="G5" s="39" t="s">
        <v>170</v>
      </c>
      <c r="H5" s="39" t="s">
        <v>173</v>
      </c>
      <c r="I5" s="39">
        <v>80</v>
      </c>
      <c r="J5" s="117">
        <v>4300</v>
      </c>
      <c r="K5" s="26" t="s">
        <v>182</v>
      </c>
      <c r="L5" s="112"/>
      <c r="M5" s="112"/>
      <c r="N5" s="112"/>
    </row>
    <row r="6" spans="1:14" s="111" customFormat="1" ht="15" customHeight="1">
      <c r="A6" s="109" t="s">
        <v>157</v>
      </c>
      <c r="B6" s="26" t="s">
        <v>184</v>
      </c>
      <c r="C6" s="116" t="s">
        <v>169</v>
      </c>
      <c r="D6" s="39" t="s">
        <v>218</v>
      </c>
      <c r="E6" s="39" t="s">
        <v>181</v>
      </c>
      <c r="F6" s="39" t="s">
        <v>183</v>
      </c>
      <c r="G6" s="39" t="s">
        <v>170</v>
      </c>
      <c r="H6" s="39" t="s">
        <v>173</v>
      </c>
      <c r="I6" s="39">
        <v>80</v>
      </c>
      <c r="J6" s="117">
        <v>4300</v>
      </c>
      <c r="K6" s="26" t="s">
        <v>242</v>
      </c>
      <c r="L6" s="112"/>
      <c r="M6" s="112"/>
      <c r="N6" s="112"/>
    </row>
    <row r="7" spans="1:14" s="111" customFormat="1" ht="15" customHeight="1">
      <c r="A7" s="109" t="s">
        <v>215</v>
      </c>
      <c r="B7" s="26" t="s">
        <v>216</v>
      </c>
      <c r="C7" s="116" t="s">
        <v>169</v>
      </c>
      <c r="D7" s="39" t="s">
        <v>217</v>
      </c>
      <c r="E7" s="39" t="s">
        <v>193</v>
      </c>
      <c r="F7" s="39" t="s">
        <v>183</v>
      </c>
      <c r="G7" s="39" t="s">
        <v>170</v>
      </c>
      <c r="H7" s="39" t="s">
        <v>219</v>
      </c>
      <c r="I7" s="39">
        <v>80</v>
      </c>
      <c r="J7" s="117">
        <v>4300</v>
      </c>
      <c r="K7" s="26" t="s">
        <v>242</v>
      </c>
      <c r="L7" s="112"/>
      <c r="M7" s="112"/>
      <c r="N7" s="112"/>
    </row>
    <row r="8" spans="1:14" s="111" customFormat="1" ht="15" customHeight="1">
      <c r="A8" s="109" t="s">
        <v>150</v>
      </c>
      <c r="B8" s="26" t="s">
        <v>185</v>
      </c>
      <c r="C8" s="116" t="s">
        <v>169</v>
      </c>
      <c r="D8" s="39">
        <v>58</v>
      </c>
      <c r="E8" s="39" t="s">
        <v>181</v>
      </c>
      <c r="F8" s="39" t="s">
        <v>187</v>
      </c>
      <c r="G8" s="39" t="s">
        <v>186</v>
      </c>
      <c r="H8" s="39">
        <v>6550</v>
      </c>
      <c r="I8" s="39">
        <v>80</v>
      </c>
      <c r="J8" s="117">
        <v>4000</v>
      </c>
      <c r="K8" s="26" t="s">
        <v>174</v>
      </c>
      <c r="L8" s="112"/>
      <c r="M8" s="112"/>
      <c r="N8" s="112"/>
    </row>
    <row r="9" spans="1:14" s="111" customFormat="1" ht="15" customHeight="1">
      <c r="A9" s="109" t="s">
        <v>158</v>
      </c>
      <c r="B9" s="26" t="s">
        <v>188</v>
      </c>
      <c r="C9" s="116" t="s">
        <v>169</v>
      </c>
      <c r="D9" s="39">
        <v>57</v>
      </c>
      <c r="E9" s="39" t="s">
        <v>181</v>
      </c>
      <c r="F9" s="39" t="s">
        <v>190</v>
      </c>
      <c r="G9" s="39" t="s">
        <v>186</v>
      </c>
      <c r="H9" s="39">
        <v>6300</v>
      </c>
      <c r="I9" s="39">
        <v>80</v>
      </c>
      <c r="J9" s="117">
        <v>4000</v>
      </c>
      <c r="K9" s="26" t="s">
        <v>182</v>
      </c>
      <c r="L9" s="112"/>
      <c r="M9" s="112"/>
      <c r="N9" s="112"/>
    </row>
    <row r="10" spans="1:14" s="111" customFormat="1" ht="15" customHeight="1">
      <c r="A10" s="109" t="s">
        <v>159</v>
      </c>
      <c r="B10" s="26" t="s">
        <v>189</v>
      </c>
      <c r="C10" s="116" t="s">
        <v>169</v>
      </c>
      <c r="D10" s="39">
        <v>57</v>
      </c>
      <c r="E10" s="39" t="s">
        <v>181</v>
      </c>
      <c r="F10" s="39" t="s">
        <v>190</v>
      </c>
      <c r="G10" s="39" t="s">
        <v>186</v>
      </c>
      <c r="H10" s="39">
        <v>6300</v>
      </c>
      <c r="I10" s="39">
        <v>80</v>
      </c>
      <c r="J10" s="117">
        <v>4000</v>
      </c>
      <c r="K10" s="26" t="s">
        <v>191</v>
      </c>
      <c r="L10" s="112"/>
      <c r="M10" s="112"/>
      <c r="N10" s="112"/>
    </row>
    <row r="11" spans="1:14" s="111" customFormat="1" ht="15" customHeight="1">
      <c r="A11" s="109" t="s">
        <v>233</v>
      </c>
      <c r="B11" s="26" t="s">
        <v>231</v>
      </c>
      <c r="C11" s="116" t="s">
        <v>169</v>
      </c>
      <c r="D11" s="39">
        <v>14</v>
      </c>
      <c r="E11" s="39" t="s">
        <v>201</v>
      </c>
      <c r="F11" s="39" t="s">
        <v>232</v>
      </c>
      <c r="G11" s="39" t="s">
        <v>186</v>
      </c>
      <c r="H11" s="39">
        <v>1400</v>
      </c>
      <c r="I11" s="39">
        <v>80</v>
      </c>
      <c r="J11" s="117">
        <v>4000</v>
      </c>
      <c r="K11" s="26" t="s">
        <v>191</v>
      </c>
      <c r="L11" s="112"/>
      <c r="M11" s="112"/>
      <c r="N11" s="112"/>
    </row>
    <row r="12" spans="1:14" s="111" customFormat="1" ht="15" customHeight="1">
      <c r="A12" s="109" t="s">
        <v>234</v>
      </c>
      <c r="B12" s="26" t="s">
        <v>235</v>
      </c>
      <c r="C12" s="116" t="s">
        <v>169</v>
      </c>
      <c r="D12" s="39">
        <v>27</v>
      </c>
      <c r="E12" s="39" t="s">
        <v>201</v>
      </c>
      <c r="F12" s="39" t="s">
        <v>236</v>
      </c>
      <c r="G12" s="39" t="s">
        <v>186</v>
      </c>
      <c r="H12" s="39">
        <v>2700</v>
      </c>
      <c r="I12" s="39">
        <v>80</v>
      </c>
      <c r="J12" s="117">
        <v>4000</v>
      </c>
      <c r="K12" s="26" t="s">
        <v>191</v>
      </c>
      <c r="L12" s="112"/>
      <c r="M12" s="112"/>
      <c r="N12" s="112"/>
    </row>
    <row r="13" spans="1:14" s="111" customFormat="1" ht="15" customHeight="1">
      <c r="A13" s="109" t="s">
        <v>237</v>
      </c>
      <c r="B13" s="26" t="s">
        <v>238</v>
      </c>
      <c r="C13" s="116" t="s">
        <v>169</v>
      </c>
      <c r="D13" s="39">
        <v>14</v>
      </c>
      <c r="E13" s="39" t="s">
        <v>172</v>
      </c>
      <c r="F13" s="39" t="s">
        <v>239</v>
      </c>
      <c r="G13" s="39" t="s">
        <v>186</v>
      </c>
      <c r="H13" s="39">
        <v>1100</v>
      </c>
      <c r="I13" s="39">
        <v>80</v>
      </c>
      <c r="J13" s="117">
        <v>4000</v>
      </c>
      <c r="K13" s="26" t="s">
        <v>182</v>
      </c>
      <c r="L13" s="112"/>
      <c r="M13" s="112"/>
      <c r="N13" s="112"/>
    </row>
    <row r="14" spans="1:14" s="111" customFormat="1" ht="15" customHeight="1">
      <c r="A14" s="109" t="s">
        <v>240</v>
      </c>
      <c r="B14" s="26" t="s">
        <v>241</v>
      </c>
      <c r="C14" s="116" t="s">
        <v>169</v>
      </c>
      <c r="D14" s="39">
        <v>22</v>
      </c>
      <c r="E14" s="39" t="s">
        <v>172</v>
      </c>
      <c r="F14" s="39" t="s">
        <v>239</v>
      </c>
      <c r="G14" s="39" t="s">
        <v>186</v>
      </c>
      <c r="H14" s="39">
        <v>1800</v>
      </c>
      <c r="I14" s="39">
        <v>80</v>
      </c>
      <c r="J14" s="117">
        <v>4000</v>
      </c>
      <c r="K14" s="26" t="s">
        <v>182</v>
      </c>
      <c r="L14" s="112"/>
      <c r="M14" s="112"/>
      <c r="N14" s="112"/>
    </row>
    <row r="15" spans="1:14" s="111" customFormat="1" ht="15" customHeight="1">
      <c r="A15" s="109"/>
      <c r="B15" s="26"/>
      <c r="C15" s="116"/>
      <c r="D15" s="39"/>
      <c r="E15" s="39"/>
      <c r="F15" s="39"/>
      <c r="G15" s="39"/>
      <c r="H15" s="39"/>
      <c r="I15" s="39"/>
      <c r="J15" s="117"/>
      <c r="K15" s="26"/>
      <c r="L15" s="112"/>
      <c r="M15" s="112"/>
      <c r="N15" s="112"/>
    </row>
    <row r="16" spans="1:14" s="111" customFormat="1" ht="15" customHeight="1">
      <c r="A16" s="109"/>
      <c r="B16" s="26"/>
      <c r="D16" s="39"/>
      <c r="E16" s="39"/>
      <c r="F16" s="39"/>
      <c r="G16" s="39"/>
      <c r="H16" s="39"/>
      <c r="I16" s="39"/>
      <c r="J16" s="72"/>
      <c r="K16" s="26"/>
      <c r="L16" s="112"/>
      <c r="M16" s="112"/>
      <c r="N16" s="112"/>
    </row>
    <row r="17" spans="1:14" s="111" customFormat="1" ht="15" customHeight="1">
      <c r="A17" s="109" t="s">
        <v>164</v>
      </c>
      <c r="B17" s="26" t="s">
        <v>198</v>
      </c>
      <c r="C17" s="111" t="s">
        <v>192</v>
      </c>
      <c r="D17" s="39">
        <v>47</v>
      </c>
      <c r="E17" s="39" t="s">
        <v>193</v>
      </c>
      <c r="F17" s="39" t="s">
        <v>194</v>
      </c>
      <c r="G17" s="39" t="s">
        <v>186</v>
      </c>
      <c r="H17" s="39">
        <v>6500</v>
      </c>
      <c r="I17" s="39">
        <v>80</v>
      </c>
      <c r="J17" s="117">
        <v>4000</v>
      </c>
      <c r="K17" s="26" t="s">
        <v>195</v>
      </c>
      <c r="L17" s="112"/>
      <c r="M17" s="112"/>
      <c r="N17" s="112"/>
    </row>
    <row r="18" spans="1:14" s="113" customFormat="1" ht="15" customHeight="1">
      <c r="A18" s="78" t="s">
        <v>160</v>
      </c>
      <c r="B18" s="26" t="s">
        <v>199</v>
      </c>
      <c r="D18" s="25">
        <v>18</v>
      </c>
      <c r="E18" s="25" t="s">
        <v>196</v>
      </c>
      <c r="F18" s="25"/>
      <c r="G18" s="25" t="s">
        <v>186</v>
      </c>
      <c r="H18" s="39">
        <v>2100</v>
      </c>
      <c r="I18" s="39">
        <v>80</v>
      </c>
      <c r="J18" s="117">
        <v>3200</v>
      </c>
      <c r="K18" s="24" t="s">
        <v>197</v>
      </c>
      <c r="L18" s="22"/>
      <c r="M18" s="22"/>
      <c r="N18" s="22"/>
    </row>
    <row r="19" spans="1:14" s="113" customFormat="1" ht="15" customHeight="1">
      <c r="A19" s="78" t="s">
        <v>161</v>
      </c>
      <c r="B19" s="26" t="s">
        <v>200</v>
      </c>
      <c r="D19" s="25">
        <v>11</v>
      </c>
      <c r="E19" s="25" t="s">
        <v>196</v>
      </c>
      <c r="F19" s="25"/>
      <c r="G19" s="25" t="s">
        <v>186</v>
      </c>
      <c r="H19" s="39">
        <v>1280</v>
      </c>
      <c r="I19" s="39">
        <v>80</v>
      </c>
      <c r="J19" s="117">
        <v>3200</v>
      </c>
      <c r="K19" s="24" t="s">
        <v>197</v>
      </c>
      <c r="L19" s="22"/>
      <c r="M19" s="22"/>
      <c r="N19" s="22"/>
    </row>
    <row r="21" spans="1:14" s="8" customFormat="1" ht="29.25" customHeight="1">
      <c r="A21" s="110" t="s">
        <v>212</v>
      </c>
      <c r="B21" s="20" t="s">
        <v>214</v>
      </c>
      <c r="C21" s="17"/>
      <c r="D21" s="17">
        <v>11</v>
      </c>
      <c r="E21" s="17" t="s">
        <v>201</v>
      </c>
      <c r="G21" s="17" t="s">
        <v>186</v>
      </c>
      <c r="H21" s="16">
        <v>1250</v>
      </c>
      <c r="I21" s="16">
        <v>80</v>
      </c>
      <c r="J21" s="118">
        <v>3200</v>
      </c>
      <c r="K21" s="20" t="s">
        <v>202</v>
      </c>
      <c r="M21" s="22"/>
      <c r="N21" s="22"/>
    </row>
    <row r="22" spans="1:14" s="119" customFormat="1" ht="30" customHeight="1">
      <c r="A22" s="110" t="s">
        <v>63</v>
      </c>
      <c r="B22" s="15" t="s">
        <v>213</v>
      </c>
      <c r="C22" s="17" t="s">
        <v>203</v>
      </c>
      <c r="D22" s="17"/>
      <c r="E22" s="17" t="s">
        <v>196</v>
      </c>
      <c r="F22" s="17"/>
      <c r="G22" s="17" t="s">
        <v>186</v>
      </c>
      <c r="H22" s="17">
        <v>1250</v>
      </c>
      <c r="I22" s="16">
        <v>80</v>
      </c>
      <c r="J22" s="118">
        <v>3200</v>
      </c>
      <c r="K22" s="16" t="s">
        <v>204</v>
      </c>
      <c r="L22" s="7"/>
      <c r="M22" s="7"/>
      <c r="N22" s="7"/>
    </row>
    <row r="23" spans="1:14" s="113" customFormat="1" ht="30.75" customHeight="1">
      <c r="A23" s="78" t="s">
        <v>53</v>
      </c>
      <c r="B23" s="26" t="s">
        <v>55</v>
      </c>
      <c r="D23" s="25">
        <v>3.5</v>
      </c>
      <c r="E23" s="25"/>
      <c r="G23" s="25" t="s">
        <v>186</v>
      </c>
      <c r="H23" s="25"/>
      <c r="I23" s="25"/>
      <c r="J23" s="21"/>
      <c r="K23" s="24"/>
      <c r="L23" s="22"/>
      <c r="M23" s="22"/>
      <c r="N23" s="22"/>
    </row>
    <row r="24" spans="1:14" s="113" customFormat="1" ht="15" customHeight="1">
      <c r="A24" s="23"/>
      <c r="B24" s="24"/>
      <c r="C24" s="25"/>
      <c r="D24" s="25"/>
      <c r="E24" s="25"/>
      <c r="F24" s="25"/>
      <c r="G24" s="25"/>
      <c r="H24" s="25"/>
      <c r="I24" s="25"/>
      <c r="J24" s="21"/>
      <c r="K24" s="24"/>
      <c r="L24" s="22"/>
      <c r="M24" s="22"/>
      <c r="N24" s="22"/>
    </row>
    <row r="25" spans="1:14" s="8" customFormat="1" ht="24" customHeight="1">
      <c r="A25" s="109" t="s">
        <v>163</v>
      </c>
      <c r="B25" s="26" t="s">
        <v>207</v>
      </c>
      <c r="C25" s="111" t="s">
        <v>192</v>
      </c>
      <c r="D25" s="39">
        <v>100</v>
      </c>
      <c r="E25" s="39" t="s">
        <v>205</v>
      </c>
      <c r="F25" s="39" t="s">
        <v>208</v>
      </c>
      <c r="G25" s="39" t="s">
        <v>209</v>
      </c>
      <c r="H25" s="120">
        <v>10800</v>
      </c>
      <c r="I25" s="39" t="s">
        <v>210</v>
      </c>
      <c r="J25" s="72">
        <v>2800</v>
      </c>
      <c r="K25" s="26" t="s">
        <v>206</v>
      </c>
      <c r="M25" s="22"/>
      <c r="N25" s="22"/>
    </row>
    <row r="26" spans="1:14" s="8" customFormat="1" ht="15" customHeight="1">
      <c r="A26" s="33"/>
      <c r="C26" s="33"/>
      <c r="D26" s="33"/>
      <c r="E26" s="33"/>
      <c r="F26" s="33"/>
      <c r="G26" s="22"/>
      <c r="H26" s="22"/>
      <c r="I26" s="22"/>
      <c r="J26" s="22"/>
      <c r="L26" s="22"/>
      <c r="M26" s="22"/>
      <c r="N26" s="22"/>
    </row>
    <row r="27" spans="1:14" s="8" customFormat="1" ht="15" customHeight="1">
      <c r="C27" s="33"/>
      <c r="D27" s="33"/>
      <c r="E27" s="33"/>
      <c r="F27" s="33"/>
      <c r="G27" s="22"/>
      <c r="H27" s="22"/>
      <c r="I27" s="22"/>
      <c r="J27" s="22"/>
      <c r="M27" s="22"/>
      <c r="N27" s="22"/>
    </row>
    <row r="28" spans="1:14" ht="15" customHeight="1"/>
    <row r="29" spans="1:14" ht="15" customHeight="1"/>
    <row r="31" spans="1:14" ht="14.25">
      <c r="B31" s="29"/>
      <c r="C31" s="34"/>
      <c r="D31" s="34"/>
      <c r="E31" s="34"/>
      <c r="F31" s="34"/>
    </row>
  </sheetData>
  <phoneticPr fontId="9" type="noConversion"/>
  <printOptions gridLines="1"/>
  <pageMargins left="0.70866141732283472" right="0.70866141732283472" top="0.74803149606299213" bottom="0.74803149606299213" header="0.31496062992125984" footer="0.31496062992125984"/>
  <pageSetup paperSize="9" scale="90" firstPageNumber="0" orientation="landscape" horizontalDpi="300" verticalDpi="300" r:id="rId1"/>
  <headerFooter alignWithMargins="0">
    <oddHeader>&amp;L&amp;"Arial,Obyčejné"&amp;10Zruč nad Sázavou ON – oprava
D1.4 Elektroinstalace, LPS&amp;C&amp;"Arial,Obyčejné"&amp;10Objekt SŽDC
Nádražní č.p. 108, Zruč nad Sázavou&amp;R&amp;"Arial,Tučné"&amp;10Příloha: E03
Seznam svitidel</oddHeader>
    <oddFooter>&amp;L&amp;"Arial,Obyčejné"&amp;10Datum: 03/2019&amp;C&amp;"Arial,Obyčejné"&amp;10Stupeň dokumentace: Projekt&amp;R&amp;"Arial,Obyčejné"&amp;10Listů:&amp;N
List:&amp;P</oddFooter>
  </headerFooter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60"/>
  <sheetViews>
    <sheetView view="pageLayout" zoomScaleNormal="150" workbookViewId="0">
      <selection activeCell="C16" sqref="C16"/>
    </sheetView>
  </sheetViews>
  <sheetFormatPr defaultRowHeight="12.75"/>
  <cols>
    <col min="1" max="1" width="7.85546875" style="133" customWidth="1"/>
    <col min="2" max="2" width="11" style="133" customWidth="1"/>
    <col min="3" max="3" width="37.7109375" style="154" customWidth="1"/>
    <col min="4" max="4" width="13.42578125" style="154" customWidth="1"/>
    <col min="5" max="5" width="13" style="135" customWidth="1"/>
    <col min="6" max="6" width="12.42578125" style="135" customWidth="1"/>
    <col min="7" max="7" width="44.5703125" style="133" customWidth="1"/>
    <col min="8" max="8" width="8.140625" style="133" customWidth="1"/>
    <col min="9" max="9" width="13.85546875" style="135" customWidth="1"/>
    <col min="10" max="10" width="9.140625" style="135"/>
    <col min="11" max="16384" width="9.140625" style="133"/>
  </cols>
  <sheetData>
    <row r="1" spans="1:10" ht="19.899999999999999" customHeight="1">
      <c r="A1" s="1"/>
      <c r="B1" s="129" t="s">
        <v>341</v>
      </c>
      <c r="C1" s="3"/>
      <c r="D1" s="3"/>
      <c r="E1" s="4"/>
      <c r="F1" s="4"/>
      <c r="G1" s="130" t="s">
        <v>0</v>
      </c>
      <c r="H1" s="131"/>
      <c r="I1" s="131"/>
      <c r="J1" s="132"/>
    </row>
    <row r="2" spans="1:10" ht="14.25">
      <c r="A2" s="37" t="s">
        <v>3</v>
      </c>
      <c r="B2" s="37" t="s">
        <v>4</v>
      </c>
      <c r="C2" s="37" t="s">
        <v>5</v>
      </c>
      <c r="D2" s="37" t="s">
        <v>6</v>
      </c>
      <c r="E2" s="134" t="s">
        <v>27</v>
      </c>
      <c r="F2" s="134" t="s">
        <v>1</v>
      </c>
      <c r="G2" s="134"/>
      <c r="H2" s="135"/>
    </row>
    <row r="3" spans="1:10" ht="14.25">
      <c r="A3" s="136"/>
      <c r="B3" s="136"/>
      <c r="C3" s="136"/>
      <c r="D3" s="136"/>
      <c r="E3" s="137"/>
      <c r="F3" s="137"/>
      <c r="G3" s="137"/>
      <c r="H3" s="135"/>
    </row>
    <row r="4" spans="1:10">
      <c r="A4" s="138">
        <v>1</v>
      </c>
      <c r="B4" s="139" t="s">
        <v>251</v>
      </c>
      <c r="C4" s="140" t="s">
        <v>338</v>
      </c>
      <c r="D4" s="138" t="s">
        <v>339</v>
      </c>
      <c r="E4" s="141">
        <v>24</v>
      </c>
      <c r="F4" s="132" t="s">
        <v>7</v>
      </c>
      <c r="H4" s="135"/>
    </row>
    <row r="5" spans="1:10">
      <c r="A5" s="138">
        <v>2</v>
      </c>
      <c r="B5" s="189" t="s">
        <v>252</v>
      </c>
      <c r="C5" s="140" t="s">
        <v>340</v>
      </c>
      <c r="D5" s="138" t="s">
        <v>20</v>
      </c>
      <c r="E5" s="138">
        <v>1.5</v>
      </c>
      <c r="F5" s="132" t="s">
        <v>7</v>
      </c>
      <c r="G5" s="142"/>
    </row>
    <row r="6" spans="1:10">
      <c r="A6" s="138">
        <v>3</v>
      </c>
      <c r="B6" s="189" t="s">
        <v>255</v>
      </c>
      <c r="C6" s="138" t="s">
        <v>253</v>
      </c>
      <c r="D6" s="138" t="s">
        <v>254</v>
      </c>
      <c r="E6" s="138"/>
      <c r="F6" s="132" t="s">
        <v>2</v>
      </c>
      <c r="G6" s="143"/>
    </row>
    <row r="7" spans="1:10">
      <c r="A7" s="138">
        <v>4</v>
      </c>
      <c r="B7" s="139"/>
      <c r="C7" s="188" t="s">
        <v>13</v>
      </c>
      <c r="D7" s="138"/>
      <c r="E7" s="138"/>
      <c r="F7" s="132"/>
      <c r="G7" s="143"/>
    </row>
    <row r="8" spans="1:10">
      <c r="A8" s="138"/>
      <c r="B8" s="144"/>
      <c r="C8" s="138"/>
      <c r="D8" s="138"/>
      <c r="E8" s="138"/>
      <c r="F8" s="132"/>
    </row>
    <row r="9" spans="1:10">
      <c r="A9" s="138"/>
    </row>
    <row r="10" spans="1:10">
      <c r="A10" s="138"/>
      <c r="B10" s="144"/>
      <c r="C10" s="138"/>
      <c r="D10" s="138"/>
      <c r="E10" s="138"/>
      <c r="F10" s="132"/>
      <c r="G10" s="145"/>
    </row>
    <row r="11" spans="1:10">
      <c r="A11" s="141"/>
      <c r="B11" s="146"/>
      <c r="C11" s="141"/>
      <c r="D11" s="138"/>
      <c r="E11" s="141"/>
      <c r="G11" s="147"/>
      <c r="H11" s="135"/>
    </row>
    <row r="12" spans="1:10">
      <c r="A12" s="141"/>
      <c r="B12" s="146"/>
      <c r="C12" s="141"/>
      <c r="D12" s="141"/>
      <c r="E12" s="141"/>
      <c r="H12" s="135"/>
    </row>
    <row r="13" spans="1:10">
      <c r="A13" s="141"/>
      <c r="B13" s="146"/>
      <c r="C13" s="141"/>
      <c r="D13" s="138"/>
      <c r="E13" s="141"/>
      <c r="G13" s="148"/>
      <c r="H13" s="135"/>
    </row>
    <row r="14" spans="1:10">
      <c r="A14" s="141"/>
      <c r="B14" s="146"/>
      <c r="C14" s="133"/>
      <c r="D14" s="141"/>
      <c r="E14" s="133"/>
      <c r="G14" s="147"/>
      <c r="H14" s="135"/>
    </row>
    <row r="15" spans="1:10" ht="15.75" customHeight="1">
      <c r="A15" s="141"/>
      <c r="B15" s="146"/>
      <c r="C15" s="133"/>
      <c r="D15" s="141"/>
      <c r="E15" s="133"/>
      <c r="G15" s="147"/>
      <c r="H15" s="135"/>
    </row>
    <row r="16" spans="1:10" s="149" customFormat="1" ht="15.75" customHeight="1">
      <c r="A16" s="141"/>
      <c r="B16" s="146"/>
      <c r="C16" s="141"/>
      <c r="D16" s="138"/>
      <c r="E16" s="141"/>
      <c r="F16" s="135"/>
      <c r="G16" s="147"/>
      <c r="H16" s="137"/>
      <c r="I16" s="137"/>
      <c r="J16" s="137"/>
    </row>
    <row r="17" spans="1:11">
      <c r="A17" s="141"/>
      <c r="B17" s="146"/>
      <c r="C17" s="141"/>
      <c r="D17" s="138"/>
      <c r="E17" s="141"/>
      <c r="G17" s="147"/>
      <c r="H17" s="135"/>
      <c r="K17" s="135"/>
    </row>
    <row r="18" spans="1:11" s="149" customFormat="1" ht="15.75" customHeight="1">
      <c r="A18" s="141"/>
      <c r="B18" s="146"/>
      <c r="C18" s="141"/>
      <c r="D18" s="138"/>
      <c r="E18" s="133"/>
      <c r="F18" s="135"/>
      <c r="G18" s="150"/>
      <c r="H18" s="137"/>
      <c r="I18" s="137"/>
      <c r="J18" s="137"/>
    </row>
    <row r="19" spans="1:11" s="149" customFormat="1" ht="15.75" customHeight="1">
      <c r="A19" s="141"/>
      <c r="B19" s="146"/>
      <c r="H19" s="137"/>
      <c r="I19" s="137"/>
      <c r="J19" s="137"/>
    </row>
    <row r="20" spans="1:11" s="149" customFormat="1" ht="15.75" customHeight="1">
      <c r="A20" s="141"/>
      <c r="B20" s="146"/>
      <c r="G20" s="151"/>
      <c r="H20" s="137"/>
      <c r="I20" s="137"/>
      <c r="J20" s="137"/>
    </row>
    <row r="21" spans="1:11" s="149" customFormat="1" ht="15.75" customHeight="1">
      <c r="A21" s="141"/>
      <c r="B21" s="152"/>
      <c r="G21" s="151"/>
      <c r="H21" s="137"/>
      <c r="I21" s="137"/>
      <c r="J21" s="137"/>
    </row>
    <row r="22" spans="1:11" s="149" customFormat="1" ht="15.75" customHeight="1">
      <c r="A22" s="153"/>
      <c r="B22" s="152"/>
      <c r="H22" s="137"/>
      <c r="I22" s="137"/>
      <c r="J22" s="137"/>
    </row>
    <row r="23" spans="1:11">
      <c r="A23" s="153"/>
      <c r="H23" s="135"/>
    </row>
    <row r="24" spans="1:11">
      <c r="A24" s="138"/>
      <c r="B24" s="144"/>
      <c r="H24" s="135"/>
    </row>
    <row r="25" spans="1:11">
      <c r="A25" s="138"/>
      <c r="B25" s="144"/>
    </row>
    <row r="26" spans="1:11" ht="14.25">
      <c r="A26" s="138"/>
      <c r="B26" s="144"/>
      <c r="C26" s="149"/>
      <c r="D26" s="149"/>
      <c r="E26" s="149"/>
      <c r="F26" s="149"/>
      <c r="G26" s="149"/>
    </row>
    <row r="27" spans="1:11">
      <c r="A27" s="138"/>
    </row>
    <row r="28" spans="1:11">
      <c r="A28" s="138"/>
      <c r="B28" s="144"/>
      <c r="C28" s="138"/>
      <c r="D28" s="138"/>
      <c r="E28" s="138"/>
    </row>
    <row r="29" spans="1:11">
      <c r="A29" s="138"/>
      <c r="B29" s="144"/>
      <c r="C29" s="138"/>
      <c r="D29" s="138"/>
      <c r="E29" s="138"/>
    </row>
    <row r="30" spans="1:11">
      <c r="A30" s="138"/>
      <c r="B30" s="144"/>
      <c r="C30" s="155"/>
      <c r="D30" s="155"/>
      <c r="E30" s="138"/>
      <c r="G30" s="144"/>
    </row>
    <row r="31" spans="1:11">
      <c r="A31" s="138"/>
      <c r="B31" s="144"/>
      <c r="C31" s="155"/>
      <c r="D31" s="155"/>
      <c r="E31" s="138"/>
      <c r="G31" s="144"/>
    </row>
    <row r="32" spans="1:11">
      <c r="A32" s="138"/>
    </row>
    <row r="33" spans="1:9" ht="14.25">
      <c r="A33" s="138"/>
      <c r="B33" s="144"/>
      <c r="C33" s="136"/>
      <c r="D33" s="136"/>
      <c r="E33" s="138"/>
    </row>
    <row r="34" spans="1:9" ht="14.25">
      <c r="A34" s="138"/>
      <c r="B34" s="144"/>
      <c r="C34" s="138"/>
      <c r="D34" s="138"/>
      <c r="E34" s="138"/>
      <c r="F34" s="149"/>
      <c r="G34" s="144"/>
    </row>
    <row r="35" spans="1:9">
      <c r="A35" s="138"/>
      <c r="B35" s="144"/>
      <c r="C35" s="138"/>
      <c r="D35" s="138"/>
      <c r="E35" s="138"/>
      <c r="G35" s="144"/>
      <c r="H35" s="135"/>
    </row>
    <row r="36" spans="1:9" ht="14.25">
      <c r="A36" s="138"/>
      <c r="B36" s="144"/>
      <c r="C36" s="138"/>
      <c r="D36" s="138"/>
      <c r="E36" s="138"/>
      <c r="F36" s="137"/>
      <c r="G36" s="144"/>
      <c r="H36" s="135"/>
    </row>
    <row r="37" spans="1:9">
      <c r="A37" s="138"/>
      <c r="B37" s="144"/>
      <c r="C37" s="138"/>
      <c r="D37" s="138"/>
      <c r="E37" s="138"/>
      <c r="G37" s="144"/>
      <c r="H37" s="135"/>
    </row>
    <row r="38" spans="1:9" ht="14.25">
      <c r="A38" s="138"/>
      <c r="B38" s="144"/>
      <c r="C38" s="138"/>
      <c r="D38" s="138"/>
      <c r="E38" s="138"/>
      <c r="F38" s="149"/>
      <c r="G38" s="144"/>
      <c r="H38" s="135"/>
    </row>
    <row r="39" spans="1:9" ht="14.25">
      <c r="A39" s="138"/>
      <c r="B39" s="144"/>
      <c r="C39" s="138"/>
      <c r="D39" s="138"/>
      <c r="E39" s="138"/>
      <c r="G39" s="144"/>
      <c r="H39" s="156"/>
      <c r="I39" s="157"/>
    </row>
    <row r="40" spans="1:9" ht="14.25">
      <c r="A40" s="138"/>
      <c r="B40" s="144"/>
      <c r="C40" s="138"/>
      <c r="D40" s="138"/>
      <c r="E40" s="138"/>
      <c r="F40" s="137"/>
      <c r="G40" s="144"/>
    </row>
    <row r="41" spans="1:9">
      <c r="A41" s="138"/>
      <c r="B41" s="144"/>
      <c r="C41" s="138"/>
      <c r="D41" s="138"/>
      <c r="E41" s="138"/>
      <c r="G41" s="144"/>
    </row>
    <row r="42" spans="1:9" ht="14.25">
      <c r="A42" s="158"/>
      <c r="H42" s="156"/>
      <c r="I42" s="157"/>
    </row>
    <row r="43" spans="1:9">
      <c r="A43" s="154"/>
      <c r="H43" s="135"/>
    </row>
    <row r="44" spans="1:9" ht="14.25">
      <c r="A44" s="158"/>
      <c r="C44" s="136"/>
      <c r="D44" s="136"/>
      <c r="H44" s="156"/>
      <c r="I44" s="157"/>
    </row>
    <row r="45" spans="1:9" ht="14.25">
      <c r="A45" s="158"/>
      <c r="B45" s="144"/>
      <c r="C45" s="138"/>
      <c r="D45" s="138"/>
      <c r="E45" s="138"/>
      <c r="G45" s="144"/>
      <c r="H45" s="156"/>
      <c r="I45" s="157"/>
    </row>
    <row r="46" spans="1:9" ht="14.25">
      <c r="A46" s="158"/>
      <c r="B46" s="144"/>
      <c r="C46" s="138"/>
      <c r="D46" s="138"/>
      <c r="E46" s="138"/>
      <c r="H46" s="156"/>
      <c r="I46" s="157"/>
    </row>
    <row r="47" spans="1:9">
      <c r="A47" s="154"/>
      <c r="E47" s="154"/>
      <c r="H47" s="135"/>
    </row>
    <row r="48" spans="1:9">
      <c r="A48" s="154"/>
      <c r="E48" s="154"/>
    </row>
    <row r="49" spans="1:9">
      <c r="A49" s="154"/>
      <c r="E49" s="138"/>
      <c r="G49" s="144"/>
    </row>
    <row r="50" spans="1:9" ht="14.25">
      <c r="A50" s="158"/>
      <c r="H50" s="156"/>
      <c r="I50" s="157"/>
    </row>
    <row r="51" spans="1:9">
      <c r="A51" s="154"/>
      <c r="B51" s="144"/>
      <c r="C51" s="155"/>
      <c r="D51" s="155"/>
      <c r="E51" s="138"/>
      <c r="G51" s="144"/>
      <c r="H51" s="135"/>
    </row>
    <row r="52" spans="1:9">
      <c r="A52" s="154"/>
      <c r="H52" s="135"/>
    </row>
    <row r="53" spans="1:9" ht="14.25">
      <c r="A53" s="159"/>
      <c r="H53" s="156"/>
      <c r="I53" s="157"/>
    </row>
    <row r="54" spans="1:9">
      <c r="A54" s="154"/>
      <c r="H54" s="135"/>
    </row>
    <row r="55" spans="1:9">
      <c r="A55" s="154"/>
      <c r="H55" s="135"/>
    </row>
    <row r="60" spans="1:9" ht="14.25">
      <c r="B60" s="154"/>
      <c r="C60" s="159"/>
      <c r="D60" s="159"/>
    </row>
  </sheetData>
  <phoneticPr fontId="9" type="noConversion"/>
  <printOptions gridLines="1"/>
  <pageMargins left="0.70866141732283472" right="0.70866141732283472" top="0.74803149606299213" bottom="0.74803149606299213" header="0.31496062992125984" footer="0.31496062992125984"/>
  <pageSetup paperSize="9" scale="90" firstPageNumber="0" orientation="landscape" horizontalDpi="300" verticalDpi="300" r:id="rId1"/>
  <headerFooter alignWithMargins="0">
    <oddHeader>&amp;L&amp;9Zruč nad Sázavou ON – oprava
D1.4 Elektroinstalace, LPS&amp;CObjekt SŽDC
Nádražní č.p. 108, Zruč nad Sázavou&amp;R&amp;"Arial,Obyčejné"&amp;10Příloha:&amp;"Arial,Tučné" E04
RE01 - měření  ČEZ</oddHeader>
    <oddFooter>&amp;LDatum: 03/2019
&amp;CStupeň dokumentace: Projekt&amp;RListů:&amp;N
List:&amp;P</oddFooter>
  </headerFooter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Layout" zoomScaleNormal="135" workbookViewId="0">
      <selection activeCell="C16" sqref="C16"/>
    </sheetView>
  </sheetViews>
  <sheetFormatPr defaultRowHeight="12.75"/>
  <cols>
    <col min="1" max="1" width="7.85546875" style="133" customWidth="1"/>
    <col min="2" max="2" width="11" style="133" customWidth="1"/>
    <col min="3" max="3" width="37.7109375" style="154" customWidth="1"/>
    <col min="4" max="4" width="13.42578125" style="154" customWidth="1"/>
    <col min="5" max="5" width="13" style="135" customWidth="1"/>
    <col min="6" max="6" width="12.42578125" style="135" customWidth="1"/>
    <col min="7" max="7" width="44.5703125" style="133" customWidth="1"/>
    <col min="8" max="8" width="8.140625" style="133" customWidth="1"/>
    <col min="9" max="9" width="13.85546875" style="135" customWidth="1"/>
    <col min="10" max="10" width="9.140625" style="135"/>
    <col min="11" max="16384" width="9.140625" style="133"/>
  </cols>
  <sheetData>
    <row r="1" spans="1:10" ht="19.899999999999999" customHeight="1">
      <c r="A1" s="1"/>
      <c r="B1" s="129" t="s">
        <v>342</v>
      </c>
      <c r="C1" s="3"/>
      <c r="D1" s="3"/>
      <c r="E1" s="4"/>
      <c r="F1" s="4"/>
      <c r="G1" s="130" t="s">
        <v>0</v>
      </c>
      <c r="H1" s="131"/>
      <c r="I1" s="131"/>
      <c r="J1" s="132"/>
    </row>
    <row r="2" spans="1:10" ht="14.25">
      <c r="A2" s="37" t="s">
        <v>3</v>
      </c>
      <c r="B2" s="37" t="s">
        <v>4</v>
      </c>
      <c r="C2" s="37" t="s">
        <v>5</v>
      </c>
      <c r="D2" s="37" t="s">
        <v>6</v>
      </c>
      <c r="E2" s="134" t="s">
        <v>27</v>
      </c>
      <c r="F2" s="134" t="s">
        <v>1</v>
      </c>
      <c r="G2" s="134"/>
      <c r="H2" s="135"/>
    </row>
    <row r="3" spans="1:10" ht="14.25">
      <c r="A3" s="136"/>
      <c r="B3" s="136"/>
      <c r="C3" s="136"/>
      <c r="D3" s="136"/>
      <c r="E3" s="137"/>
      <c r="F3" s="137"/>
      <c r="G3" s="137"/>
      <c r="H3" s="135"/>
    </row>
    <row r="4" spans="1:10">
      <c r="A4" s="138">
        <v>1</v>
      </c>
      <c r="B4" s="139" t="s">
        <v>257</v>
      </c>
      <c r="C4" s="140" t="s">
        <v>258</v>
      </c>
      <c r="D4" s="138" t="s">
        <v>343</v>
      </c>
      <c r="E4" s="141">
        <v>3</v>
      </c>
      <c r="F4" s="132" t="s">
        <v>2</v>
      </c>
      <c r="H4" s="135"/>
    </row>
    <row r="5" spans="1:10">
      <c r="A5" s="138">
        <v>2</v>
      </c>
      <c r="B5" s="139" t="s">
        <v>130</v>
      </c>
      <c r="C5" s="138" t="s">
        <v>344</v>
      </c>
      <c r="D5" s="138" t="s">
        <v>259</v>
      </c>
      <c r="E5" s="138"/>
      <c r="F5" s="132" t="s">
        <v>7</v>
      </c>
      <c r="G5" s="142" t="s">
        <v>132</v>
      </c>
    </row>
    <row r="6" spans="1:10">
      <c r="A6" s="138">
        <v>3</v>
      </c>
      <c r="B6" s="139" t="s">
        <v>8</v>
      </c>
      <c r="C6" s="141" t="s">
        <v>345</v>
      </c>
      <c r="D6" s="138" t="s">
        <v>256</v>
      </c>
      <c r="E6" s="138">
        <v>1.5</v>
      </c>
      <c r="F6" s="132" t="s">
        <v>2</v>
      </c>
      <c r="G6" s="143"/>
    </row>
    <row r="7" spans="1:10">
      <c r="A7" s="138"/>
      <c r="B7" s="163"/>
      <c r="C7" s="141"/>
      <c r="D7" s="138"/>
      <c r="E7" s="138"/>
      <c r="F7" s="132"/>
      <c r="G7" s="143"/>
    </row>
    <row r="8" spans="1:10">
      <c r="A8" s="138"/>
      <c r="B8" s="163"/>
      <c r="C8" s="138"/>
      <c r="D8" s="138"/>
      <c r="E8" s="138"/>
      <c r="F8" s="132"/>
    </row>
    <row r="9" spans="1:10">
      <c r="A9" s="138"/>
      <c r="B9" s="163"/>
      <c r="C9" s="138"/>
      <c r="D9" s="138"/>
      <c r="E9" s="138"/>
      <c r="F9" s="132"/>
    </row>
    <row r="10" spans="1:10">
      <c r="A10" s="138"/>
      <c r="B10" s="163"/>
      <c r="C10" s="138"/>
      <c r="D10" s="138"/>
      <c r="E10" s="138"/>
      <c r="F10" s="132"/>
      <c r="G10" s="145"/>
    </row>
    <row r="11" spans="1:10">
      <c r="A11" s="138"/>
      <c r="B11" s="163"/>
      <c r="C11" s="138"/>
      <c r="D11" s="138"/>
      <c r="E11" s="138"/>
      <c r="F11" s="132"/>
      <c r="G11" s="145"/>
    </row>
    <row r="12" spans="1:10">
      <c r="A12" s="141"/>
      <c r="B12" s="164"/>
      <c r="C12" s="141"/>
      <c r="D12" s="141"/>
      <c r="E12" s="141"/>
      <c r="H12" s="135"/>
    </row>
    <row r="13" spans="1:10">
      <c r="A13" s="141"/>
      <c r="B13" s="146"/>
      <c r="C13" s="141"/>
      <c r="D13" s="138"/>
      <c r="E13" s="141"/>
      <c r="G13" s="148"/>
      <c r="H13" s="135"/>
    </row>
    <row r="14" spans="1:10">
      <c r="A14" s="141"/>
      <c r="B14" s="146"/>
      <c r="C14" s="133"/>
      <c r="D14" s="141"/>
      <c r="E14" s="133"/>
      <c r="G14" s="147"/>
      <c r="H14" s="135"/>
    </row>
    <row r="15" spans="1:10" ht="15.75" customHeight="1">
      <c r="A15" s="141"/>
      <c r="B15" s="146"/>
      <c r="C15" s="133"/>
      <c r="D15" s="141"/>
      <c r="E15" s="133"/>
      <c r="G15" s="147"/>
      <c r="H15" s="135"/>
    </row>
    <row r="16" spans="1:10" s="149" customFormat="1" ht="15.75" customHeight="1">
      <c r="A16" s="141"/>
      <c r="B16" s="146"/>
      <c r="C16" s="141"/>
      <c r="D16" s="138"/>
      <c r="E16" s="141"/>
      <c r="F16" s="135"/>
      <c r="G16" s="147"/>
      <c r="H16" s="137"/>
      <c r="I16" s="137"/>
      <c r="J16" s="137"/>
    </row>
    <row r="17" spans="1:11">
      <c r="A17" s="141"/>
      <c r="B17" s="146"/>
      <c r="C17" s="141"/>
      <c r="D17" s="138"/>
      <c r="E17" s="141"/>
      <c r="G17" s="147"/>
      <c r="H17" s="135"/>
      <c r="K17" s="135"/>
    </row>
    <row r="18" spans="1:11" s="149" customFormat="1" ht="15.75" customHeight="1">
      <c r="A18" s="141"/>
      <c r="B18" s="146"/>
      <c r="C18" s="141"/>
      <c r="D18" s="138"/>
      <c r="E18" s="133"/>
      <c r="F18" s="135"/>
      <c r="G18" s="150"/>
      <c r="H18" s="137"/>
      <c r="I18" s="137"/>
      <c r="J18" s="137"/>
    </row>
    <row r="19" spans="1:11" s="149" customFormat="1" ht="15.75" customHeight="1">
      <c r="A19" s="141"/>
      <c r="B19" s="146"/>
      <c r="H19" s="137"/>
      <c r="I19" s="137"/>
      <c r="J19" s="137"/>
    </row>
    <row r="20" spans="1:11" s="149" customFormat="1" ht="15.75" customHeight="1">
      <c r="A20" s="141"/>
      <c r="B20" s="146"/>
      <c r="G20" s="151"/>
      <c r="H20" s="137"/>
      <c r="I20" s="137"/>
      <c r="J20" s="137"/>
    </row>
    <row r="21" spans="1:11" s="149" customFormat="1" ht="15.75" customHeight="1">
      <c r="A21" s="141"/>
      <c r="B21" s="152"/>
      <c r="G21" s="151"/>
      <c r="H21" s="137"/>
      <c r="I21" s="137"/>
      <c r="J21" s="137"/>
    </row>
    <row r="22" spans="1:11" s="149" customFormat="1" ht="15.75" customHeight="1">
      <c r="A22" s="153"/>
      <c r="B22" s="152"/>
      <c r="H22" s="137"/>
      <c r="I22" s="137"/>
      <c r="J22" s="137"/>
    </row>
    <row r="23" spans="1:11">
      <c r="A23" s="153"/>
      <c r="H23" s="135"/>
    </row>
    <row r="24" spans="1:11">
      <c r="A24" s="138"/>
      <c r="B24" s="144"/>
      <c r="H24" s="135"/>
    </row>
    <row r="25" spans="1:11">
      <c r="A25" s="138"/>
      <c r="B25" s="144"/>
    </row>
    <row r="26" spans="1:11" ht="14.25">
      <c r="A26" s="138"/>
      <c r="B26" s="144"/>
      <c r="C26" s="149"/>
      <c r="D26" s="149"/>
      <c r="E26" s="149"/>
      <c r="F26" s="149"/>
      <c r="G26" s="149"/>
    </row>
    <row r="27" spans="1:11">
      <c r="A27" s="138"/>
    </row>
    <row r="28" spans="1:11">
      <c r="A28" s="138"/>
      <c r="B28" s="144"/>
      <c r="C28" s="138"/>
      <c r="D28" s="138"/>
      <c r="E28" s="138"/>
    </row>
    <row r="29" spans="1:11">
      <c r="A29" s="138"/>
      <c r="B29" s="144"/>
      <c r="C29" s="138"/>
      <c r="D29" s="138"/>
      <c r="E29" s="138"/>
    </row>
    <row r="30" spans="1:11">
      <c r="A30" s="138"/>
      <c r="B30" s="144"/>
      <c r="C30" s="155"/>
      <c r="D30" s="155"/>
      <c r="E30" s="138"/>
      <c r="G30" s="144"/>
    </row>
    <row r="31" spans="1:11">
      <c r="A31" s="138"/>
      <c r="B31" s="144"/>
      <c r="C31" s="155"/>
      <c r="D31" s="155"/>
      <c r="E31" s="138"/>
      <c r="G31" s="144"/>
    </row>
    <row r="32" spans="1:11">
      <c r="A32" s="138"/>
    </row>
    <row r="33" spans="1:9" ht="14.25">
      <c r="A33" s="138"/>
      <c r="B33" s="144"/>
      <c r="C33" s="136"/>
      <c r="D33" s="136"/>
      <c r="E33" s="138"/>
    </row>
    <row r="34" spans="1:9" ht="14.25">
      <c r="A34" s="138"/>
      <c r="B34" s="144"/>
      <c r="C34" s="138"/>
      <c r="D34" s="138"/>
      <c r="E34" s="138"/>
      <c r="F34" s="149"/>
      <c r="G34" s="144"/>
    </row>
    <row r="35" spans="1:9">
      <c r="A35" s="138"/>
      <c r="B35" s="144"/>
      <c r="C35" s="138"/>
      <c r="D35" s="138"/>
      <c r="E35" s="138"/>
      <c r="G35" s="144"/>
      <c r="H35" s="135"/>
    </row>
    <row r="36" spans="1:9" ht="14.25">
      <c r="A36" s="138"/>
      <c r="B36" s="144"/>
      <c r="C36" s="138"/>
      <c r="D36" s="138"/>
      <c r="E36" s="138"/>
      <c r="F36" s="137"/>
      <c r="G36" s="144"/>
      <c r="H36" s="135"/>
    </row>
    <row r="37" spans="1:9">
      <c r="A37" s="138"/>
      <c r="B37" s="144"/>
      <c r="C37" s="138"/>
      <c r="D37" s="138"/>
      <c r="E37" s="138"/>
      <c r="G37" s="144"/>
      <c r="H37" s="135"/>
    </row>
    <row r="38" spans="1:9" ht="14.25">
      <c r="A38" s="138"/>
      <c r="B38" s="144"/>
      <c r="C38" s="138"/>
      <c r="D38" s="138"/>
      <c r="E38" s="138"/>
      <c r="F38" s="149"/>
      <c r="G38" s="144"/>
      <c r="H38" s="135"/>
    </row>
    <row r="39" spans="1:9" ht="14.25">
      <c r="A39" s="138"/>
      <c r="B39" s="144"/>
      <c r="C39" s="138"/>
      <c r="D39" s="138"/>
      <c r="E39" s="138"/>
      <c r="G39" s="144"/>
      <c r="H39" s="156"/>
      <c r="I39" s="157"/>
    </row>
    <row r="40" spans="1:9" ht="14.25">
      <c r="A40" s="138"/>
      <c r="B40" s="144"/>
      <c r="C40" s="138"/>
      <c r="D40" s="138"/>
      <c r="E40" s="138"/>
      <c r="F40" s="137"/>
      <c r="G40" s="144"/>
    </row>
    <row r="41" spans="1:9">
      <c r="A41" s="138"/>
      <c r="B41" s="144"/>
      <c r="C41" s="138"/>
      <c r="D41" s="138"/>
      <c r="E41" s="138"/>
      <c r="G41" s="144"/>
    </row>
    <row r="42" spans="1:9" ht="14.25">
      <c r="A42" s="158"/>
      <c r="H42" s="156"/>
      <c r="I42" s="157"/>
    </row>
    <row r="43" spans="1:9">
      <c r="A43" s="154"/>
      <c r="H43" s="135"/>
    </row>
    <row r="44" spans="1:9" ht="14.25">
      <c r="A44" s="158"/>
      <c r="C44" s="136"/>
      <c r="D44" s="136"/>
      <c r="H44" s="156"/>
      <c r="I44" s="157"/>
    </row>
    <row r="45" spans="1:9" ht="14.25">
      <c r="A45" s="158"/>
      <c r="B45" s="144"/>
      <c r="C45" s="138"/>
      <c r="D45" s="138"/>
      <c r="E45" s="138"/>
      <c r="G45" s="144"/>
      <c r="H45" s="156"/>
      <c r="I45" s="157"/>
    </row>
    <row r="46" spans="1:9" ht="14.25">
      <c r="A46" s="158"/>
      <c r="B46" s="144"/>
      <c r="C46" s="138"/>
      <c r="D46" s="138"/>
      <c r="E46" s="138"/>
      <c r="H46" s="156"/>
      <c r="I46" s="157"/>
    </row>
    <row r="47" spans="1:9">
      <c r="A47" s="154"/>
      <c r="E47" s="154"/>
      <c r="H47" s="135"/>
    </row>
    <row r="48" spans="1:9">
      <c r="A48" s="154"/>
      <c r="E48" s="154"/>
    </row>
    <row r="49" spans="1:9">
      <c r="A49" s="154"/>
      <c r="E49" s="138"/>
      <c r="G49" s="144"/>
    </row>
    <row r="50" spans="1:9" ht="14.25">
      <c r="A50" s="158"/>
      <c r="H50" s="156"/>
      <c r="I50" s="157"/>
    </row>
    <row r="51" spans="1:9">
      <c r="A51" s="154"/>
      <c r="B51" s="144"/>
      <c r="C51" s="155"/>
      <c r="D51" s="155"/>
      <c r="E51" s="138"/>
      <c r="G51" s="144"/>
      <c r="H51" s="135"/>
    </row>
    <row r="52" spans="1:9">
      <c r="A52" s="154"/>
      <c r="H52" s="135"/>
    </row>
    <row r="53" spans="1:9" ht="14.25">
      <c r="A53" s="159"/>
      <c r="H53" s="156"/>
      <c r="I53" s="157"/>
    </row>
    <row r="54" spans="1:9">
      <c r="A54" s="154"/>
      <c r="H54" s="135"/>
    </row>
    <row r="55" spans="1:9">
      <c r="A55" s="154"/>
      <c r="H55" s="135"/>
    </row>
    <row r="60" spans="1:9" ht="14.25">
      <c r="B60" s="154"/>
      <c r="C60" s="159"/>
      <c r="D60" s="159"/>
    </row>
  </sheetData>
  <phoneticPr fontId="9" type="noConversion"/>
  <printOptions gridLines="1"/>
  <pageMargins left="0.70866141732283472" right="0.70866141732283472" top="0.74803149606299213" bottom="0.74803149606299213" header="0.31496062992125984" footer="0.31496062992125984"/>
  <pageSetup paperSize="9" scale="90" firstPageNumber="0" orientation="landscape" horizontalDpi="300" verticalDpi="300" r:id="rId1"/>
  <headerFooter alignWithMargins="0">
    <oddHeader>&amp;L&amp;9Zruč nad Sázavou ON – oprava
D1.4 Elektroinstalace, LPS&amp;CObjekt SŽDC
Nádražní č.p. 108, Zruč nad Sázavou&amp;R&amp;"Arial,Obyčejné"&amp;10Příloha:&amp;"Arial,Tučné" E05
RE02 - podružné měř. SEE</oddHeader>
    <oddFooter>&amp;LDatum: 02/2019
&amp;CStupeň dokumentace: Projekt&amp;RListů:&amp;N
List:&amp;P</oddFooter>
  </headerFooter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36"/>
  <sheetViews>
    <sheetView zoomScale="133" zoomScaleNormal="130" workbookViewId="0">
      <selection activeCell="D37" sqref="D37"/>
    </sheetView>
  </sheetViews>
  <sheetFormatPr defaultRowHeight="12.75"/>
  <cols>
    <col min="1" max="1" width="7.85546875" style="13" customWidth="1"/>
    <col min="2" max="2" width="11" style="13" customWidth="1"/>
    <col min="3" max="3" width="37.7109375" style="29" customWidth="1"/>
    <col min="4" max="4" width="13.42578125" style="29" customWidth="1"/>
    <col min="5" max="5" width="13" style="12" customWidth="1"/>
    <col min="6" max="6" width="12.42578125" style="12" customWidth="1"/>
    <col min="7" max="7" width="44.5703125" style="13" customWidth="1"/>
    <col min="8" max="8" width="8.140625" style="13" customWidth="1"/>
    <col min="9" max="9" width="13.85546875" style="12" customWidth="1"/>
    <col min="10" max="10" width="9.140625" style="12"/>
    <col min="11" max="16384" width="9.140625" style="13"/>
  </cols>
  <sheetData>
    <row r="1" spans="1:10" s="8" customFormat="1" ht="15.75" customHeight="1">
      <c r="A1" s="1"/>
      <c r="B1" s="2" t="s">
        <v>261</v>
      </c>
      <c r="C1" s="3"/>
      <c r="D1" s="3"/>
      <c r="E1" s="4"/>
      <c r="F1" s="4"/>
      <c r="G1" s="5" t="s">
        <v>0</v>
      </c>
      <c r="H1" s="6"/>
      <c r="I1" s="6"/>
      <c r="J1" s="7"/>
    </row>
    <row r="2" spans="1:10" ht="14.25">
      <c r="A2" s="36" t="s">
        <v>3</v>
      </c>
      <c r="B2" s="36" t="s">
        <v>4</v>
      </c>
      <c r="C2" s="37" t="s">
        <v>5</v>
      </c>
      <c r="D2" s="37" t="s">
        <v>6</v>
      </c>
      <c r="E2" s="38" t="s">
        <v>27</v>
      </c>
      <c r="F2" s="38" t="s">
        <v>1</v>
      </c>
      <c r="G2" s="38" t="s">
        <v>122</v>
      </c>
      <c r="H2" s="12"/>
    </row>
    <row r="3" spans="1:10" ht="14.25">
      <c r="A3" s="9"/>
      <c r="B3" s="9"/>
      <c r="C3" s="10"/>
      <c r="D3" s="10"/>
      <c r="E3" s="11"/>
      <c r="F3" s="11"/>
      <c r="G3" s="11"/>
      <c r="H3" s="12"/>
    </row>
    <row r="4" spans="1:10">
      <c r="A4" s="14">
        <v>1</v>
      </c>
      <c r="B4" s="64" t="s">
        <v>51</v>
      </c>
      <c r="C4" s="16" t="s">
        <v>59</v>
      </c>
      <c r="D4" s="16" t="s">
        <v>58</v>
      </c>
      <c r="E4" s="17"/>
      <c r="F4" s="19" t="s">
        <v>7</v>
      </c>
      <c r="G4" s="15" t="s">
        <v>262</v>
      </c>
      <c r="H4" s="12"/>
    </row>
    <row r="5" spans="1:10">
      <c r="A5" s="14">
        <v>2</v>
      </c>
      <c r="B5" s="64" t="s">
        <v>9</v>
      </c>
      <c r="C5" s="17" t="s">
        <v>10</v>
      </c>
      <c r="D5" s="17"/>
      <c r="E5" s="17"/>
      <c r="F5" s="19" t="s">
        <v>7</v>
      </c>
      <c r="G5" s="20" t="s">
        <v>46</v>
      </c>
      <c r="H5" s="12"/>
    </row>
    <row r="6" spans="1:10">
      <c r="A6" s="14">
        <v>3</v>
      </c>
      <c r="B6" s="64" t="s">
        <v>8</v>
      </c>
      <c r="C6" s="17" t="s">
        <v>311</v>
      </c>
      <c r="D6" s="17" t="s">
        <v>20</v>
      </c>
      <c r="E6" s="17">
        <v>1.5</v>
      </c>
      <c r="F6" s="19" t="s">
        <v>7</v>
      </c>
      <c r="G6" s="20" t="s">
        <v>313</v>
      </c>
      <c r="H6" s="12"/>
    </row>
    <row r="7" spans="1:10">
      <c r="A7" s="14">
        <v>4</v>
      </c>
      <c r="B7" s="64" t="s">
        <v>11</v>
      </c>
      <c r="C7" s="17" t="s">
        <v>312</v>
      </c>
      <c r="D7" s="17" t="s">
        <v>20</v>
      </c>
      <c r="E7" s="17">
        <v>1.5</v>
      </c>
      <c r="F7" s="19" t="s">
        <v>7</v>
      </c>
      <c r="G7" s="20" t="s">
        <v>313</v>
      </c>
      <c r="H7" s="12"/>
    </row>
    <row r="8" spans="1:10">
      <c r="A8" s="14">
        <v>5</v>
      </c>
      <c r="B8" s="64" t="s">
        <v>12</v>
      </c>
      <c r="C8" s="29" t="s">
        <v>305</v>
      </c>
      <c r="D8" s="17" t="s">
        <v>20</v>
      </c>
      <c r="E8" s="17">
        <v>1.5</v>
      </c>
      <c r="F8" s="19" t="s">
        <v>7</v>
      </c>
      <c r="G8" s="20" t="s">
        <v>313</v>
      </c>
      <c r="H8" s="12"/>
    </row>
    <row r="9" spans="1:10">
      <c r="A9" s="14">
        <v>6</v>
      </c>
      <c r="B9" s="64" t="s">
        <v>14</v>
      </c>
      <c r="C9" s="29" t="s">
        <v>304</v>
      </c>
      <c r="D9" s="17" t="s">
        <v>20</v>
      </c>
      <c r="E9" s="17">
        <v>1.5</v>
      </c>
      <c r="F9" s="19" t="s">
        <v>7</v>
      </c>
      <c r="G9" s="20" t="s">
        <v>313</v>
      </c>
      <c r="H9" s="12"/>
    </row>
    <row r="10" spans="1:10" s="8" customFormat="1">
      <c r="A10" s="14">
        <v>7</v>
      </c>
      <c r="B10" s="64" t="s">
        <v>15</v>
      </c>
      <c r="C10" s="17" t="s">
        <v>13</v>
      </c>
      <c r="D10" s="17" t="s">
        <v>62</v>
      </c>
      <c r="E10" s="17">
        <v>2</v>
      </c>
      <c r="F10" s="19" t="s">
        <v>7</v>
      </c>
      <c r="G10" s="35" t="s">
        <v>317</v>
      </c>
      <c r="H10" s="22"/>
      <c r="I10" s="22"/>
      <c r="J10" s="22"/>
    </row>
    <row r="11" spans="1:10" s="35" customFormat="1">
      <c r="A11" s="23">
        <v>8</v>
      </c>
      <c r="B11" s="185" t="s">
        <v>16</v>
      </c>
      <c r="C11" s="17" t="s">
        <v>13</v>
      </c>
      <c r="D11" s="17" t="s">
        <v>20</v>
      </c>
      <c r="E11" s="17">
        <v>2</v>
      </c>
      <c r="F11" s="19" t="s">
        <v>7</v>
      </c>
      <c r="H11" s="12"/>
      <c r="I11" s="12"/>
      <c r="J11" s="12"/>
    </row>
    <row r="12" spans="1:10" s="35" customFormat="1">
      <c r="A12" s="23">
        <v>9</v>
      </c>
      <c r="B12" s="185" t="s">
        <v>17</v>
      </c>
      <c r="C12" s="17" t="s">
        <v>318</v>
      </c>
      <c r="D12" s="17" t="s">
        <v>62</v>
      </c>
      <c r="E12" s="17">
        <v>3</v>
      </c>
      <c r="F12" s="19" t="s">
        <v>7</v>
      </c>
      <c r="G12" s="113" t="s">
        <v>372</v>
      </c>
      <c r="H12" s="12"/>
      <c r="I12" s="12"/>
      <c r="J12" s="12"/>
    </row>
    <row r="13" spans="1:10" s="35" customFormat="1">
      <c r="A13" s="23">
        <v>10</v>
      </c>
      <c r="B13" s="185" t="s">
        <v>18</v>
      </c>
      <c r="C13" s="8" t="s">
        <v>135</v>
      </c>
      <c r="D13" s="17" t="s">
        <v>137</v>
      </c>
      <c r="E13" s="161">
        <v>1.1000000000000001</v>
      </c>
      <c r="F13" s="19" t="s">
        <v>7</v>
      </c>
      <c r="G13" s="20" t="s">
        <v>136</v>
      </c>
      <c r="I13" s="12"/>
      <c r="J13" s="12"/>
    </row>
    <row r="14" spans="1:10" s="35" customFormat="1">
      <c r="A14" s="23">
        <v>11</v>
      </c>
      <c r="B14" s="185" t="s">
        <v>19</v>
      </c>
      <c r="C14" s="25" t="s">
        <v>365</v>
      </c>
      <c r="D14" s="17" t="s">
        <v>20</v>
      </c>
      <c r="E14" s="17">
        <v>3</v>
      </c>
      <c r="F14" s="19" t="s">
        <v>7</v>
      </c>
      <c r="G14" s="186" t="s">
        <v>366</v>
      </c>
      <c r="H14" s="12"/>
      <c r="I14" s="12"/>
      <c r="J14" s="12"/>
    </row>
    <row r="15" spans="1:10" s="35" customFormat="1">
      <c r="A15" s="23">
        <v>12</v>
      </c>
      <c r="B15" s="185" t="s">
        <v>23</v>
      </c>
      <c r="C15" s="17" t="s">
        <v>371</v>
      </c>
      <c r="D15" s="17" t="s">
        <v>20</v>
      </c>
      <c r="E15" s="17">
        <v>2</v>
      </c>
      <c r="F15" s="19" t="s">
        <v>7</v>
      </c>
      <c r="G15" s="35" t="s">
        <v>320</v>
      </c>
      <c r="H15" s="12"/>
      <c r="I15" s="12"/>
      <c r="J15" s="12"/>
    </row>
    <row r="16" spans="1:10" s="35" customFormat="1">
      <c r="A16" s="23">
        <v>13</v>
      </c>
      <c r="B16" s="185" t="s">
        <v>24</v>
      </c>
      <c r="C16" s="35" t="s">
        <v>300</v>
      </c>
      <c r="D16" s="17" t="s">
        <v>129</v>
      </c>
      <c r="E16" s="17">
        <v>4</v>
      </c>
      <c r="F16" s="19" t="s">
        <v>7</v>
      </c>
      <c r="G16" s="162" t="s">
        <v>348</v>
      </c>
      <c r="H16" s="12"/>
      <c r="I16" s="12"/>
      <c r="J16" s="12"/>
    </row>
    <row r="17" spans="1:10" s="35" customFormat="1">
      <c r="A17" s="23">
        <v>14</v>
      </c>
      <c r="B17" s="185" t="s">
        <v>25</v>
      </c>
      <c r="C17" s="113" t="s">
        <v>363</v>
      </c>
      <c r="D17" s="25" t="s">
        <v>121</v>
      </c>
      <c r="E17" s="29">
        <v>0.5</v>
      </c>
      <c r="F17" s="21" t="s">
        <v>2</v>
      </c>
      <c r="G17" s="26" t="s">
        <v>321</v>
      </c>
      <c r="H17" s="12"/>
      <c r="I17" s="12"/>
      <c r="J17" s="12"/>
    </row>
    <row r="18" spans="1:10" s="35" customFormat="1">
      <c r="A18" s="23">
        <v>15</v>
      </c>
      <c r="B18" s="185" t="s">
        <v>26</v>
      </c>
      <c r="C18" s="29" t="s">
        <v>123</v>
      </c>
      <c r="D18" s="29" t="s">
        <v>284</v>
      </c>
      <c r="E18" s="29">
        <v>0.2</v>
      </c>
      <c r="F18" s="21" t="s">
        <v>2</v>
      </c>
      <c r="G18" s="13"/>
      <c r="H18" s="12"/>
      <c r="I18" s="12"/>
      <c r="J18" s="12"/>
    </row>
    <row r="19" spans="1:10" s="35" customFormat="1">
      <c r="A19" s="23">
        <v>16</v>
      </c>
      <c r="B19" s="185" t="s">
        <v>28</v>
      </c>
      <c r="C19" s="25" t="s">
        <v>48</v>
      </c>
      <c r="D19" s="17" t="s">
        <v>21</v>
      </c>
      <c r="E19" s="25">
        <v>2</v>
      </c>
      <c r="F19" s="21" t="s">
        <v>2</v>
      </c>
      <c r="G19" s="26" t="s">
        <v>322</v>
      </c>
      <c r="H19" s="12"/>
      <c r="I19" s="12"/>
      <c r="J19" s="12"/>
    </row>
    <row r="20" spans="1:10" s="35" customFormat="1">
      <c r="A20" s="23">
        <v>17</v>
      </c>
      <c r="B20" s="185" t="s">
        <v>29</v>
      </c>
      <c r="C20" s="25" t="s">
        <v>60</v>
      </c>
      <c r="D20" s="17" t="s">
        <v>21</v>
      </c>
      <c r="E20" s="25">
        <v>2</v>
      </c>
      <c r="F20" s="21" t="s">
        <v>2</v>
      </c>
      <c r="G20" s="26" t="s">
        <v>326</v>
      </c>
      <c r="H20" s="12"/>
      <c r="I20" s="12"/>
      <c r="J20" s="12"/>
    </row>
    <row r="21" spans="1:10" s="35" customFormat="1">
      <c r="A21" s="23">
        <v>18</v>
      </c>
      <c r="B21" s="185" t="s">
        <v>30</v>
      </c>
      <c r="C21" s="25" t="s">
        <v>323</v>
      </c>
      <c r="D21" s="17" t="s">
        <v>22</v>
      </c>
      <c r="E21" s="29">
        <v>0.15</v>
      </c>
      <c r="F21" s="21" t="s">
        <v>2</v>
      </c>
      <c r="G21" s="113" t="s">
        <v>324</v>
      </c>
      <c r="H21" s="12"/>
      <c r="I21" s="12"/>
      <c r="J21" s="12"/>
    </row>
    <row r="22" spans="1:10" s="35" customFormat="1">
      <c r="A22" s="23">
        <v>19</v>
      </c>
      <c r="B22" s="185" t="s">
        <v>139</v>
      </c>
      <c r="C22" s="25" t="s">
        <v>48</v>
      </c>
      <c r="D22" s="17" t="s">
        <v>21</v>
      </c>
      <c r="E22" s="25">
        <v>2.5</v>
      </c>
      <c r="F22" s="21" t="s">
        <v>2</v>
      </c>
      <c r="G22" s="39" t="s">
        <v>327</v>
      </c>
      <c r="H22" s="12"/>
      <c r="I22" s="12"/>
      <c r="J22" s="12"/>
    </row>
    <row r="23" spans="1:10" s="35" customFormat="1">
      <c r="A23" s="23">
        <v>20</v>
      </c>
      <c r="B23" s="185" t="s">
        <v>124</v>
      </c>
      <c r="C23" s="25" t="s">
        <v>48</v>
      </c>
      <c r="D23" s="17" t="s">
        <v>21</v>
      </c>
      <c r="E23" s="29">
        <v>0.5</v>
      </c>
      <c r="F23" s="21" t="s">
        <v>2</v>
      </c>
      <c r="G23" s="113" t="s">
        <v>325</v>
      </c>
      <c r="H23" s="12"/>
      <c r="I23" s="12"/>
      <c r="J23" s="12"/>
    </row>
    <row r="24" spans="1:10" s="28" customFormat="1" ht="12.75" customHeight="1">
      <c r="A24" s="14">
        <v>21</v>
      </c>
      <c r="B24" s="185" t="s">
        <v>125</v>
      </c>
      <c r="C24" s="25" t="s">
        <v>48</v>
      </c>
      <c r="D24" s="17" t="s">
        <v>21</v>
      </c>
      <c r="E24" s="25">
        <v>2</v>
      </c>
      <c r="F24" s="21" t="s">
        <v>2</v>
      </c>
      <c r="G24" s="39" t="s">
        <v>328</v>
      </c>
      <c r="H24" s="12"/>
      <c r="I24" s="27"/>
      <c r="J24" s="27"/>
    </row>
    <row r="25" spans="1:10" s="28" customFormat="1" ht="12.75" customHeight="1">
      <c r="A25" s="14">
        <v>22</v>
      </c>
      <c r="B25" s="64" t="s">
        <v>126</v>
      </c>
      <c r="C25" s="25" t="s">
        <v>138</v>
      </c>
      <c r="D25" s="17" t="s">
        <v>21</v>
      </c>
      <c r="E25" s="29">
        <v>2</v>
      </c>
      <c r="F25" s="21" t="s">
        <v>2</v>
      </c>
      <c r="G25" s="108"/>
      <c r="H25" s="27"/>
      <c r="I25" s="27"/>
      <c r="J25" s="27"/>
    </row>
    <row r="26" spans="1:10" s="28" customFormat="1" ht="12.75" customHeight="1">
      <c r="A26" s="14">
        <v>23</v>
      </c>
      <c r="B26" s="64" t="s">
        <v>127</v>
      </c>
      <c r="C26" s="25" t="s">
        <v>138</v>
      </c>
      <c r="D26" s="17" t="s">
        <v>21</v>
      </c>
      <c r="E26" s="29">
        <v>2</v>
      </c>
      <c r="F26" s="21" t="s">
        <v>2</v>
      </c>
      <c r="G26" s="108"/>
      <c r="H26" s="27"/>
      <c r="I26" s="27"/>
      <c r="J26" s="27"/>
    </row>
    <row r="27" spans="1:10" s="28" customFormat="1" ht="27.75" customHeight="1">
      <c r="A27" s="14">
        <v>24</v>
      </c>
      <c r="B27" s="64" t="s">
        <v>128</v>
      </c>
      <c r="C27" s="16" t="s">
        <v>375</v>
      </c>
      <c r="D27" s="17" t="s">
        <v>22</v>
      </c>
      <c r="E27" s="17">
        <v>0.5</v>
      </c>
      <c r="F27" s="21" t="s">
        <v>2</v>
      </c>
      <c r="G27" s="8" t="s">
        <v>319</v>
      </c>
      <c r="H27" s="27"/>
      <c r="I27" s="27"/>
      <c r="J27" s="27"/>
    </row>
    <row r="28" spans="1:10" ht="14.25">
      <c r="A28" s="14">
        <v>25</v>
      </c>
      <c r="B28" s="64" t="s">
        <v>131</v>
      </c>
      <c r="C28" s="33" t="s">
        <v>373</v>
      </c>
      <c r="D28" s="17" t="s">
        <v>22</v>
      </c>
      <c r="E28" s="25">
        <v>0.3</v>
      </c>
      <c r="F28" s="21" t="s">
        <v>2</v>
      </c>
      <c r="G28" s="39" t="s">
        <v>374</v>
      </c>
      <c r="H28" s="27"/>
    </row>
    <row r="29" spans="1:10">
      <c r="A29" s="14">
        <v>26</v>
      </c>
      <c r="B29" s="187" t="s">
        <v>133</v>
      </c>
      <c r="C29" s="25" t="s">
        <v>49</v>
      </c>
      <c r="D29" s="17" t="s">
        <v>22</v>
      </c>
      <c r="E29" s="25">
        <v>0.3</v>
      </c>
      <c r="F29" s="21" t="s">
        <v>2</v>
      </c>
      <c r="G29" s="39" t="s">
        <v>329</v>
      </c>
    </row>
    <row r="30" spans="1:10">
      <c r="A30" s="14">
        <v>27</v>
      </c>
      <c r="B30" s="187" t="s">
        <v>134</v>
      </c>
      <c r="C30" s="25" t="s">
        <v>50</v>
      </c>
      <c r="D30" s="17" t="s">
        <v>22</v>
      </c>
      <c r="E30" s="25">
        <v>0.5</v>
      </c>
      <c r="F30" s="21" t="s">
        <v>2</v>
      </c>
      <c r="G30" s="39" t="s">
        <v>330</v>
      </c>
      <c r="H30" s="12"/>
    </row>
    <row r="31" spans="1:10">
      <c r="A31" s="14">
        <v>28</v>
      </c>
      <c r="B31" s="187" t="s">
        <v>332</v>
      </c>
      <c r="C31" s="25" t="s">
        <v>50</v>
      </c>
      <c r="D31" s="17" t="s">
        <v>22</v>
      </c>
      <c r="E31" s="25">
        <v>0.2</v>
      </c>
      <c r="F31" s="21" t="s">
        <v>2</v>
      </c>
      <c r="G31" s="39" t="s">
        <v>331</v>
      </c>
    </row>
    <row r="32" spans="1:10">
      <c r="A32" s="14">
        <v>29</v>
      </c>
      <c r="B32" s="8" t="s">
        <v>364</v>
      </c>
      <c r="C32" s="25" t="s">
        <v>13</v>
      </c>
      <c r="D32" s="17" t="s">
        <v>22</v>
      </c>
      <c r="E32" s="25">
        <v>0.2</v>
      </c>
      <c r="F32" s="21" t="s">
        <v>2</v>
      </c>
      <c r="G32" s="26"/>
    </row>
    <row r="33" spans="1:7">
      <c r="A33" s="14"/>
      <c r="C33" s="168"/>
      <c r="G33" s="8"/>
    </row>
    <row r="34" spans="1:7">
      <c r="D34" s="17"/>
      <c r="E34" s="25"/>
      <c r="F34" s="21"/>
      <c r="G34" s="39"/>
    </row>
    <row r="35" spans="1:7" ht="25.5">
      <c r="C35" s="116" t="s">
        <v>64</v>
      </c>
    </row>
    <row r="36" spans="1:7" ht="25.5">
      <c r="C36" s="116" t="s">
        <v>64</v>
      </c>
    </row>
  </sheetData>
  <phoneticPr fontId="9" type="noConversion"/>
  <printOptions gridLines="1"/>
  <pageMargins left="0.70866141732283472" right="0.70866141732283472" top="0.74803149606299213" bottom="0.74803149606299213" header="0.31496062992125984" footer="0.31496062992125984"/>
  <pageSetup paperSize="9" scale="90" firstPageNumber="0" orientation="landscape" horizontalDpi="300" verticalDpi="300" r:id="rId1"/>
  <headerFooter alignWithMargins="0">
    <oddHeader>&amp;L&amp;9Zruč nad Sázavou ON – oprava
D1.4 Elektroinstalace, LPS&amp;CObjekt SŽDC
Nádražní č.p. 108, Zruč nad Sázavou&amp;R&amp;"Arial,Obyčejné"&amp;10Příloha:&amp;"Arial,Tučné" E05
R01 - seznam vývodů</oddHeader>
    <oddFooter>&amp;LDatum: 03/2019
&amp;CStupeň dokumentace: Projekt&amp;RListů:&amp;N
List:&amp;P</oddFooter>
  </headerFooter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J89"/>
  <sheetViews>
    <sheetView topLeftCell="A8" zoomScale="130" zoomScaleNormal="130" workbookViewId="0">
      <selection activeCell="E42" sqref="E42"/>
    </sheetView>
  </sheetViews>
  <sheetFormatPr defaultRowHeight="12.75"/>
  <cols>
    <col min="1" max="1" width="7.85546875" style="13" customWidth="1"/>
    <col min="2" max="2" width="11" style="13" customWidth="1"/>
    <col min="3" max="3" width="37.7109375" style="29" customWidth="1"/>
    <col min="4" max="4" width="13.42578125" style="29" customWidth="1"/>
    <col min="5" max="5" width="13" style="12" customWidth="1"/>
    <col min="6" max="6" width="12.42578125" style="12" customWidth="1"/>
    <col min="7" max="7" width="44.5703125" style="13" customWidth="1"/>
    <col min="8" max="8" width="8.140625" style="13" customWidth="1"/>
    <col min="9" max="9" width="13.85546875" style="12" customWidth="1"/>
    <col min="10" max="10" width="9.140625" style="12"/>
    <col min="11" max="16384" width="9.140625" style="13"/>
  </cols>
  <sheetData>
    <row r="1" spans="1:10" s="8" customFormat="1" ht="15.75" customHeight="1">
      <c r="A1" s="1"/>
      <c r="B1" s="2" t="s">
        <v>367</v>
      </c>
      <c r="C1" s="3"/>
      <c r="D1" s="3"/>
      <c r="E1" s="4"/>
      <c r="F1" s="4"/>
      <c r="G1" s="5" t="s">
        <v>0</v>
      </c>
      <c r="H1" s="6"/>
      <c r="I1" s="6"/>
      <c r="J1" s="7"/>
    </row>
    <row r="2" spans="1:10" ht="14.25">
      <c r="A2" s="36" t="s">
        <v>3</v>
      </c>
      <c r="B2" s="36" t="s">
        <v>4</v>
      </c>
      <c r="C2" s="37" t="s">
        <v>5</v>
      </c>
      <c r="D2" s="37" t="s">
        <v>6</v>
      </c>
      <c r="E2" s="38" t="s">
        <v>27</v>
      </c>
      <c r="F2" s="38" t="s">
        <v>1</v>
      </c>
      <c r="G2" s="38" t="s">
        <v>122</v>
      </c>
      <c r="H2" s="12"/>
    </row>
    <row r="3" spans="1:10" ht="14.25">
      <c r="A3" s="9"/>
      <c r="B3" s="9"/>
      <c r="C3" s="10" t="s">
        <v>368</v>
      </c>
      <c r="D3" s="10"/>
      <c r="E3" s="11"/>
      <c r="F3" s="11"/>
      <c r="G3" s="11"/>
      <c r="H3" s="12"/>
    </row>
    <row r="4" spans="1:10">
      <c r="A4" s="29"/>
      <c r="B4" s="172"/>
      <c r="C4" s="170"/>
      <c r="D4" s="170"/>
      <c r="E4" s="171"/>
      <c r="F4" s="18"/>
      <c r="G4" s="172"/>
      <c r="H4" s="12"/>
    </row>
    <row r="5" spans="1:10">
      <c r="A5" s="181"/>
      <c r="B5" s="182"/>
      <c r="C5" s="184" t="s">
        <v>333</v>
      </c>
      <c r="D5" s="181"/>
      <c r="E5" s="183"/>
      <c r="F5" s="183"/>
      <c r="G5" s="182"/>
      <c r="H5" s="12"/>
    </row>
    <row r="6" spans="1:10">
      <c r="A6" s="29">
        <v>1</v>
      </c>
      <c r="C6" s="29" t="s">
        <v>272</v>
      </c>
      <c r="D6" s="29" t="s">
        <v>265</v>
      </c>
      <c r="H6" s="12"/>
    </row>
    <row r="7" spans="1:10">
      <c r="A7" s="29">
        <v>2</v>
      </c>
      <c r="C7" s="29" t="s">
        <v>266</v>
      </c>
      <c r="D7" s="29" t="s">
        <v>265</v>
      </c>
      <c r="H7" s="12"/>
    </row>
    <row r="8" spans="1:10">
      <c r="A8" s="29">
        <v>3</v>
      </c>
      <c r="C8" s="29" t="s">
        <v>266</v>
      </c>
      <c r="D8" s="29" t="s">
        <v>265</v>
      </c>
    </row>
    <row r="9" spans="1:10">
      <c r="A9" s="29">
        <v>4</v>
      </c>
      <c r="C9" s="29" t="s">
        <v>266</v>
      </c>
      <c r="D9" s="29" t="s">
        <v>265</v>
      </c>
    </row>
    <row r="10" spans="1:10">
      <c r="A10" s="29">
        <v>5</v>
      </c>
      <c r="C10" s="29" t="s">
        <v>263</v>
      </c>
      <c r="D10" s="29" t="s">
        <v>265</v>
      </c>
      <c r="G10" s="13" t="s">
        <v>264</v>
      </c>
    </row>
    <row r="11" spans="1:10">
      <c r="A11" s="29">
        <v>6</v>
      </c>
      <c r="C11" s="29" t="s">
        <v>138</v>
      </c>
      <c r="D11" s="29" t="s">
        <v>265</v>
      </c>
    </row>
    <row r="12" spans="1:10">
      <c r="A12" s="29">
        <v>7</v>
      </c>
      <c r="B12" s="29"/>
      <c r="C12" s="29" t="s">
        <v>138</v>
      </c>
      <c r="D12" s="29" t="s">
        <v>265</v>
      </c>
    </row>
    <row r="13" spans="1:10">
      <c r="A13" s="29">
        <v>8</v>
      </c>
      <c r="B13" s="29"/>
      <c r="C13" s="29" t="s">
        <v>275</v>
      </c>
      <c r="D13" s="29" t="s">
        <v>276</v>
      </c>
    </row>
    <row r="15" spans="1:10">
      <c r="C15" s="160" t="s">
        <v>334</v>
      </c>
    </row>
    <row r="16" spans="1:10">
      <c r="A16" s="29">
        <v>1</v>
      </c>
      <c r="C16" s="29" t="s">
        <v>273</v>
      </c>
      <c r="D16" s="29" t="s">
        <v>269</v>
      </c>
      <c r="H16" s="12"/>
    </row>
    <row r="17" spans="1:8">
      <c r="A17" s="29">
        <v>2</v>
      </c>
      <c r="C17" s="29" t="s">
        <v>274</v>
      </c>
      <c r="D17" s="29" t="s">
        <v>269</v>
      </c>
      <c r="H17" s="12"/>
    </row>
    <row r="18" spans="1:8">
      <c r="A18" s="29">
        <v>3</v>
      </c>
      <c r="C18" s="29" t="s">
        <v>138</v>
      </c>
      <c r="D18" s="29" t="s">
        <v>269</v>
      </c>
    </row>
    <row r="19" spans="1:8">
      <c r="A19" s="29">
        <v>4</v>
      </c>
      <c r="C19" s="29" t="s">
        <v>138</v>
      </c>
      <c r="D19" s="29" t="s">
        <v>269</v>
      </c>
    </row>
    <row r="20" spans="1:8">
      <c r="A20" s="29">
        <v>5</v>
      </c>
      <c r="C20" s="29" t="s">
        <v>138</v>
      </c>
      <c r="D20" s="29" t="s">
        <v>269</v>
      </c>
      <c r="G20" s="13" t="s">
        <v>264</v>
      </c>
    </row>
    <row r="21" spans="1:8">
      <c r="A21" s="29">
        <v>6</v>
      </c>
      <c r="C21" s="29" t="s">
        <v>138</v>
      </c>
      <c r="D21" s="29" t="s">
        <v>269</v>
      </c>
    </row>
    <row r="22" spans="1:8">
      <c r="A22" s="29">
        <v>7</v>
      </c>
      <c r="B22" s="29"/>
      <c r="C22" s="29" t="s">
        <v>277</v>
      </c>
      <c r="D22" s="29" t="s">
        <v>265</v>
      </c>
    </row>
    <row r="23" spans="1:8">
      <c r="A23" s="29">
        <v>8</v>
      </c>
      <c r="C23" s="29" t="s">
        <v>278</v>
      </c>
      <c r="D23" s="29" t="s">
        <v>269</v>
      </c>
      <c r="G23" s="179" t="s">
        <v>307</v>
      </c>
    </row>
    <row r="24" spans="1:8">
      <c r="A24" s="29">
        <v>9</v>
      </c>
      <c r="C24" s="29" t="s">
        <v>278</v>
      </c>
      <c r="D24" s="29" t="s">
        <v>269</v>
      </c>
      <c r="G24" s="179" t="s">
        <v>307</v>
      </c>
    </row>
    <row r="25" spans="1:8">
      <c r="A25" s="29">
        <v>10</v>
      </c>
      <c r="C25" s="29" t="s">
        <v>278</v>
      </c>
      <c r="D25" s="29" t="s">
        <v>269</v>
      </c>
      <c r="G25" s="179" t="s">
        <v>307</v>
      </c>
    </row>
    <row r="26" spans="1:8">
      <c r="A26" s="29">
        <v>11</v>
      </c>
      <c r="C26" s="29" t="s">
        <v>279</v>
      </c>
      <c r="D26" s="29" t="s">
        <v>283</v>
      </c>
      <c r="G26" s="13" t="s">
        <v>260</v>
      </c>
    </row>
    <row r="27" spans="1:8">
      <c r="A27" s="29">
        <v>12</v>
      </c>
      <c r="C27" s="29" t="s">
        <v>280</v>
      </c>
      <c r="D27" s="29" t="s">
        <v>283</v>
      </c>
      <c r="G27" s="13" t="s">
        <v>260</v>
      </c>
    </row>
    <row r="28" spans="1:8">
      <c r="A28" s="13" t="s">
        <v>281</v>
      </c>
      <c r="C28" s="29" t="s">
        <v>282</v>
      </c>
      <c r="G28" s="13" t="s">
        <v>286</v>
      </c>
    </row>
    <row r="29" spans="1:8">
      <c r="A29" s="29">
        <v>16</v>
      </c>
      <c r="C29" s="29" t="s">
        <v>123</v>
      </c>
      <c r="D29" s="29" t="s">
        <v>284</v>
      </c>
      <c r="G29" s="13" t="s">
        <v>285</v>
      </c>
    </row>
    <row r="31" spans="1:8">
      <c r="C31" s="160" t="s">
        <v>335</v>
      </c>
    </row>
    <row r="32" spans="1:8">
      <c r="A32" s="29">
        <v>1</v>
      </c>
      <c r="C32" s="29" t="s">
        <v>267</v>
      </c>
      <c r="D32" s="29" t="s">
        <v>269</v>
      </c>
      <c r="H32" s="12"/>
    </row>
    <row r="33" spans="1:8">
      <c r="A33" s="29">
        <v>2</v>
      </c>
      <c r="C33" s="29" t="s">
        <v>267</v>
      </c>
      <c r="D33" s="29" t="s">
        <v>269</v>
      </c>
      <c r="H33" s="12"/>
    </row>
    <row r="34" spans="1:8">
      <c r="A34" s="29">
        <v>3</v>
      </c>
      <c r="C34" s="29" t="s">
        <v>267</v>
      </c>
      <c r="D34" s="29" t="s">
        <v>269</v>
      </c>
    </row>
    <row r="35" spans="1:8">
      <c r="A35" s="29">
        <v>4</v>
      </c>
      <c r="C35" s="29" t="s">
        <v>267</v>
      </c>
      <c r="D35" s="29" t="s">
        <v>269</v>
      </c>
    </row>
    <row r="36" spans="1:8">
      <c r="A36" s="29">
        <v>5</v>
      </c>
      <c r="C36" s="29" t="s">
        <v>267</v>
      </c>
      <c r="D36" s="29" t="s">
        <v>269</v>
      </c>
      <c r="G36" s="13" t="s">
        <v>264</v>
      </c>
    </row>
    <row r="37" spans="1:8">
      <c r="A37" s="29">
        <v>6</v>
      </c>
      <c r="C37" s="29" t="s">
        <v>267</v>
      </c>
      <c r="D37" s="29" t="s">
        <v>269</v>
      </c>
    </row>
    <row r="38" spans="1:8">
      <c r="A38" s="29">
        <v>7</v>
      </c>
      <c r="B38" s="29"/>
      <c r="C38" s="29" t="s">
        <v>268</v>
      </c>
      <c r="D38" s="29" t="s">
        <v>269</v>
      </c>
    </row>
    <row r="39" spans="1:8">
      <c r="A39" s="29">
        <v>8</v>
      </c>
      <c r="C39" s="29" t="s">
        <v>270</v>
      </c>
    </row>
    <row r="40" spans="1:8">
      <c r="A40" s="29">
        <v>9</v>
      </c>
      <c r="C40" s="29" t="s">
        <v>271</v>
      </c>
    </row>
    <row r="41" spans="1:8">
      <c r="A41" s="29">
        <v>10</v>
      </c>
      <c r="C41" s="29" t="s">
        <v>13</v>
      </c>
    </row>
    <row r="42" spans="1:8">
      <c r="A42" s="29"/>
    </row>
    <row r="43" spans="1:8">
      <c r="C43" s="160" t="s">
        <v>336</v>
      </c>
    </row>
    <row r="44" spans="1:8">
      <c r="A44" s="29">
        <v>1</v>
      </c>
      <c r="C44" s="29" t="s">
        <v>287</v>
      </c>
      <c r="H44" s="12"/>
    </row>
    <row r="45" spans="1:8">
      <c r="A45" s="29">
        <v>2</v>
      </c>
      <c r="C45" s="29" t="s">
        <v>288</v>
      </c>
      <c r="D45" s="29" t="s">
        <v>269</v>
      </c>
      <c r="H45" s="12"/>
    </row>
    <row r="46" spans="1:8">
      <c r="A46" s="29">
        <v>3</v>
      </c>
      <c r="C46" s="29" t="s">
        <v>13</v>
      </c>
      <c r="D46" s="29" t="s">
        <v>269</v>
      </c>
    </row>
    <row r="47" spans="1:8">
      <c r="A47" s="29">
        <v>4</v>
      </c>
      <c r="C47" s="29" t="s">
        <v>13</v>
      </c>
      <c r="D47" s="29" t="s">
        <v>269</v>
      </c>
    </row>
    <row r="48" spans="1:8">
      <c r="A48" s="29">
        <v>5</v>
      </c>
      <c r="C48" s="29" t="s">
        <v>13</v>
      </c>
      <c r="D48" s="29" t="s">
        <v>269</v>
      </c>
      <c r="G48" s="179" t="s">
        <v>264</v>
      </c>
    </row>
    <row r="49" spans="1:8">
      <c r="A49" s="29">
        <v>6</v>
      </c>
      <c r="C49" s="180" t="s">
        <v>289</v>
      </c>
      <c r="D49" s="29" t="s">
        <v>269</v>
      </c>
      <c r="G49" s="8" t="s">
        <v>370</v>
      </c>
    </row>
    <row r="50" spans="1:8">
      <c r="A50" s="29">
        <v>7</v>
      </c>
      <c r="B50" s="29"/>
      <c r="C50" s="29" t="s">
        <v>13</v>
      </c>
      <c r="D50" s="29" t="s">
        <v>269</v>
      </c>
    </row>
    <row r="51" spans="1:8">
      <c r="A51" s="29">
        <v>8</v>
      </c>
      <c r="C51" s="29" t="s">
        <v>13</v>
      </c>
    </row>
    <row r="52" spans="1:8">
      <c r="A52" s="29">
        <v>9</v>
      </c>
      <c r="C52" s="29" t="s">
        <v>13</v>
      </c>
    </row>
    <row r="53" spans="1:8">
      <c r="A53" s="29">
        <v>10</v>
      </c>
      <c r="C53" s="29" t="s">
        <v>290</v>
      </c>
    </row>
    <row r="54" spans="1:8">
      <c r="A54" s="29">
        <v>11</v>
      </c>
      <c r="C54" s="29" t="s">
        <v>291</v>
      </c>
    </row>
    <row r="55" spans="1:8">
      <c r="A55" s="29">
        <v>12</v>
      </c>
      <c r="C55" s="29" t="s">
        <v>292</v>
      </c>
    </row>
    <row r="57" spans="1:8">
      <c r="C57" s="160" t="s">
        <v>337</v>
      </c>
    </row>
    <row r="58" spans="1:8">
      <c r="A58" s="29">
        <v>1</v>
      </c>
      <c r="C58" s="180" t="s">
        <v>316</v>
      </c>
      <c r="D58" s="29" t="s">
        <v>298</v>
      </c>
      <c r="G58" s="179" t="s">
        <v>293</v>
      </c>
      <c r="H58" s="12"/>
    </row>
    <row r="59" spans="1:8">
      <c r="A59" s="29">
        <v>2</v>
      </c>
      <c r="C59" s="29" t="s">
        <v>294</v>
      </c>
      <c r="D59" s="29" t="s">
        <v>295</v>
      </c>
      <c r="G59" s="13" t="s">
        <v>296</v>
      </c>
      <c r="H59" s="12"/>
    </row>
    <row r="60" spans="1:8">
      <c r="A60" s="29">
        <v>3</v>
      </c>
      <c r="C60" s="29" t="s">
        <v>297</v>
      </c>
      <c r="D60" s="29" t="s">
        <v>299</v>
      </c>
    </row>
    <row r="61" spans="1:8">
      <c r="A61" s="29">
        <v>4</v>
      </c>
      <c r="C61" s="29" t="s">
        <v>300</v>
      </c>
      <c r="D61" s="29" t="s">
        <v>276</v>
      </c>
      <c r="G61" s="13" t="s">
        <v>301</v>
      </c>
    </row>
    <row r="62" spans="1:8">
      <c r="A62" s="29">
        <v>5</v>
      </c>
      <c r="C62" s="29" t="s">
        <v>152</v>
      </c>
      <c r="D62" s="29" t="s">
        <v>314</v>
      </c>
      <c r="G62" s="13" t="s">
        <v>315</v>
      </c>
    </row>
    <row r="63" spans="1:8">
      <c r="A63" s="29"/>
    </row>
    <row r="64" spans="1:8">
      <c r="C64" s="160" t="s">
        <v>302</v>
      </c>
    </row>
    <row r="65" spans="1:10">
      <c r="A65" s="29">
        <v>1</v>
      </c>
      <c r="C65" s="29" t="s">
        <v>303</v>
      </c>
    </row>
    <row r="66" spans="1:10">
      <c r="A66" s="29">
        <v>2</v>
      </c>
      <c r="C66" s="29" t="s">
        <v>305</v>
      </c>
    </row>
    <row r="67" spans="1:10">
      <c r="A67" s="29">
        <v>3</v>
      </c>
      <c r="C67" s="29" t="s">
        <v>304</v>
      </c>
    </row>
    <row r="68" spans="1:10">
      <c r="A68" s="29">
        <v>4</v>
      </c>
      <c r="C68" s="29" t="s">
        <v>306</v>
      </c>
    </row>
    <row r="69" spans="1:10" ht="12" customHeight="1">
      <c r="A69" s="29">
        <v>5</v>
      </c>
      <c r="C69" s="29" t="s">
        <v>13</v>
      </c>
    </row>
    <row r="70" spans="1:10">
      <c r="A70" s="29">
        <v>6</v>
      </c>
      <c r="C70" s="29" t="s">
        <v>13</v>
      </c>
    </row>
    <row r="71" spans="1:10">
      <c r="A71" s="29">
        <v>7</v>
      </c>
      <c r="C71" s="29" t="s">
        <v>41</v>
      </c>
      <c r="G71" s="13" t="s">
        <v>307</v>
      </c>
    </row>
    <row r="72" spans="1:10">
      <c r="A72" s="29">
        <v>8</v>
      </c>
      <c r="C72" s="180" t="s">
        <v>308</v>
      </c>
      <c r="G72" s="13" t="s">
        <v>307</v>
      </c>
    </row>
    <row r="73" spans="1:10">
      <c r="A73" s="29">
        <v>9</v>
      </c>
      <c r="C73" s="29" t="s">
        <v>309</v>
      </c>
    </row>
    <row r="74" spans="1:10">
      <c r="A74" s="29">
        <v>10</v>
      </c>
      <c r="C74" s="29" t="s">
        <v>310</v>
      </c>
    </row>
    <row r="75" spans="1:10">
      <c r="A75" s="169"/>
      <c r="C75" s="175"/>
      <c r="D75" s="171"/>
      <c r="E75" s="175"/>
      <c r="F75" s="21"/>
      <c r="G75" s="176"/>
    </row>
    <row r="76" spans="1:10" s="8" customFormat="1" ht="15.75" customHeight="1">
      <c r="A76" s="1"/>
      <c r="B76" s="2" t="s">
        <v>369</v>
      </c>
      <c r="C76" s="3"/>
      <c r="D76" s="3"/>
      <c r="E76" s="4"/>
      <c r="F76" s="4"/>
      <c r="G76" s="5" t="s">
        <v>0</v>
      </c>
      <c r="H76" s="6"/>
      <c r="I76" s="6"/>
      <c r="J76" s="7"/>
    </row>
    <row r="77" spans="1:10" ht="14.25">
      <c r="A77" s="29">
        <v>1</v>
      </c>
      <c r="C77" s="29" t="s">
        <v>349</v>
      </c>
      <c r="D77" s="29" t="s">
        <v>350</v>
      </c>
      <c r="F77" s="21" t="s">
        <v>2</v>
      </c>
      <c r="H77" s="30"/>
      <c r="I77" s="31"/>
    </row>
    <row r="78" spans="1:10" ht="14.25">
      <c r="A78" s="32">
        <v>2</v>
      </c>
      <c r="B78" s="172"/>
      <c r="C78" s="35" t="s">
        <v>47</v>
      </c>
      <c r="D78" s="171" t="s">
        <v>21</v>
      </c>
      <c r="E78" s="175">
        <v>2</v>
      </c>
      <c r="F78" s="21" t="s">
        <v>2</v>
      </c>
      <c r="G78" s="176"/>
      <c r="H78" s="30"/>
      <c r="I78" s="31"/>
    </row>
    <row r="79" spans="1:10" ht="14.25">
      <c r="A79" s="32">
        <v>3</v>
      </c>
      <c r="B79" s="172"/>
      <c r="C79" s="35" t="s">
        <v>351</v>
      </c>
      <c r="D79" s="171" t="s">
        <v>21</v>
      </c>
      <c r="E79" s="175">
        <v>3</v>
      </c>
      <c r="F79" s="21" t="s">
        <v>2</v>
      </c>
      <c r="G79" s="176"/>
      <c r="H79" s="30"/>
      <c r="I79" s="31"/>
    </row>
    <row r="80" spans="1:10">
      <c r="A80" s="29">
        <v>4</v>
      </c>
      <c r="B80" s="8"/>
      <c r="C80" s="175" t="s">
        <v>50</v>
      </c>
      <c r="D80" s="171" t="s">
        <v>22</v>
      </c>
      <c r="E80" s="175">
        <v>0.2</v>
      </c>
      <c r="F80" s="21" t="s">
        <v>2</v>
      </c>
      <c r="G80" s="8"/>
    </row>
    <row r="81" spans="1:10">
      <c r="A81" s="29">
        <v>5</v>
      </c>
      <c r="B81" s="8"/>
      <c r="C81" s="175" t="s">
        <v>352</v>
      </c>
      <c r="D81" s="171" t="s">
        <v>256</v>
      </c>
      <c r="E81" s="175">
        <v>0.2</v>
      </c>
      <c r="F81" s="21" t="s">
        <v>2</v>
      </c>
      <c r="G81" s="8"/>
    </row>
    <row r="82" spans="1:10">
      <c r="A82" s="29">
        <v>6</v>
      </c>
      <c r="B82" s="8"/>
      <c r="C82" s="175" t="s">
        <v>353</v>
      </c>
      <c r="D82" s="29" t="s">
        <v>350</v>
      </c>
      <c r="E82" s="175">
        <v>0.2</v>
      </c>
      <c r="F82" s="21" t="s">
        <v>354</v>
      </c>
      <c r="G82" s="8"/>
    </row>
    <row r="83" spans="1:10" s="35" customFormat="1">
      <c r="A83" s="173">
        <v>7</v>
      </c>
      <c r="B83" s="174"/>
      <c r="C83" s="175" t="s">
        <v>48</v>
      </c>
      <c r="D83" s="171" t="s">
        <v>21</v>
      </c>
      <c r="E83" s="175">
        <v>2</v>
      </c>
      <c r="F83" s="21" t="s">
        <v>2</v>
      </c>
      <c r="G83" s="177"/>
      <c r="H83" s="12"/>
      <c r="I83" s="12"/>
      <c r="J83" s="12"/>
    </row>
    <row r="84" spans="1:10" s="35" customFormat="1">
      <c r="A84" s="173">
        <v>8</v>
      </c>
      <c r="B84" s="174"/>
      <c r="C84" s="175" t="s">
        <v>355</v>
      </c>
      <c r="D84" s="171" t="s">
        <v>21</v>
      </c>
      <c r="E84" s="175"/>
      <c r="F84" s="21" t="s">
        <v>2</v>
      </c>
      <c r="G84" s="177"/>
      <c r="H84" s="12"/>
      <c r="I84" s="12"/>
      <c r="J84" s="12"/>
    </row>
    <row r="85" spans="1:10" s="35" customFormat="1">
      <c r="A85" s="173">
        <v>9</v>
      </c>
      <c r="B85" s="174"/>
      <c r="C85" s="175" t="s">
        <v>356</v>
      </c>
      <c r="D85" s="171" t="s">
        <v>129</v>
      </c>
      <c r="E85" s="175"/>
      <c r="F85" s="19" t="s">
        <v>7</v>
      </c>
      <c r="G85" s="178" t="s">
        <v>357</v>
      </c>
      <c r="H85" s="12"/>
      <c r="I85" s="12"/>
      <c r="J85" s="12"/>
    </row>
    <row r="86" spans="1:10" s="35" customFormat="1">
      <c r="A86" s="173">
        <v>10</v>
      </c>
      <c r="B86" s="174"/>
      <c r="C86" s="175" t="s">
        <v>358</v>
      </c>
      <c r="D86" s="171" t="s">
        <v>359</v>
      </c>
      <c r="E86" s="175"/>
      <c r="F86" s="21" t="s">
        <v>2</v>
      </c>
      <c r="G86" s="177" t="s">
        <v>360</v>
      </c>
      <c r="H86" s="12"/>
      <c r="I86" s="12"/>
      <c r="J86" s="12"/>
    </row>
    <row r="89" spans="1:10" ht="38.25">
      <c r="C89" s="116" t="s">
        <v>377</v>
      </c>
    </row>
  </sheetData>
  <phoneticPr fontId="9" type="noConversion"/>
  <printOptions gridLines="1"/>
  <pageMargins left="0.70866141732283472" right="0.70866141732283472" top="0.74803149606299213" bottom="0.74803149606299213" header="0.31496062992125984" footer="0.31496062992125984"/>
  <pageSetup paperSize="9" scale="82" firstPageNumber="0" orientation="landscape" horizontalDpi="300" verticalDpi="300" r:id="rId1"/>
  <headerFooter alignWithMargins="0">
    <oddHeader>&amp;L&amp;9Zruč nad Sázavou ON – oprava
D1.4 Elektroinstalace, LPS&amp;CObjekt SŽDC
Nádražní č.p. 108, Zruč nad Sázavou&amp;R&amp;"Arial,Obyčejné"&amp;10Příloha:&amp;"Arial,Tučné" E07
Stáv. R01. R02 - seznam vývodů</oddHeader>
    <oddFooter>&amp;LDatum: 03/2019
&amp;CStupeň dokumentace: Projekt&amp;RListů:&amp;N
List:&amp;P</oddFooter>
  </headerFooter>
  <rowBreaks count="1" manualBreakCount="1">
    <brk id="86" max="6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I16"/>
  <sheetViews>
    <sheetView zoomScale="150" zoomScaleNormal="150" zoomScalePageLayoutView="125" workbookViewId="0">
      <selection activeCell="A20" sqref="A20"/>
    </sheetView>
  </sheetViews>
  <sheetFormatPr defaultRowHeight="12.75"/>
  <cols>
    <col min="1" max="1" width="34" style="42" customWidth="1"/>
    <col min="2" max="2" width="10.42578125" style="42" customWidth="1"/>
    <col min="3" max="3" width="11.42578125" style="42" customWidth="1"/>
    <col min="4" max="4" width="10.5703125" style="42" customWidth="1"/>
    <col min="5" max="5" width="10.85546875" style="42" customWidth="1"/>
    <col min="6" max="6" width="10.42578125" style="42" customWidth="1"/>
    <col min="7" max="7" width="13.28515625" style="42" customWidth="1"/>
    <col min="8" max="9" width="11.140625" style="42" customWidth="1"/>
    <col min="10" max="16384" width="9.140625" style="42"/>
  </cols>
  <sheetData>
    <row r="1" spans="1:9" ht="14.25">
      <c r="A1" s="40"/>
      <c r="B1" s="41"/>
      <c r="C1" s="41"/>
    </row>
    <row r="2" spans="1:9" ht="14.25">
      <c r="A2" s="76" t="s">
        <v>346</v>
      </c>
      <c r="B2" s="44" t="s">
        <v>31</v>
      </c>
      <c r="C2" s="43" t="s">
        <v>32</v>
      </c>
      <c r="D2" s="44" t="s">
        <v>33</v>
      </c>
      <c r="E2" s="44" t="s">
        <v>34</v>
      </c>
      <c r="F2" s="44" t="s">
        <v>35</v>
      </c>
      <c r="G2" s="44" t="s">
        <v>36</v>
      </c>
      <c r="H2" s="44" t="s">
        <v>37</v>
      </c>
      <c r="I2" s="44" t="s">
        <v>38</v>
      </c>
    </row>
    <row r="3" spans="1:9">
      <c r="B3" s="45"/>
      <c r="C3" s="45"/>
      <c r="D3" s="45"/>
      <c r="E3" s="45"/>
      <c r="F3" s="45"/>
      <c r="G3" s="46"/>
      <c r="H3" s="45"/>
      <c r="I3" s="45"/>
    </row>
    <row r="4" spans="1:9">
      <c r="A4" s="47" t="s">
        <v>347</v>
      </c>
      <c r="B4" s="45">
        <v>38</v>
      </c>
      <c r="C4" s="45">
        <v>0.45</v>
      </c>
      <c r="D4" s="45">
        <f>PRODUCT(B4,C4)</f>
        <v>17.100000000000001</v>
      </c>
      <c r="E4" s="45">
        <v>0.85</v>
      </c>
      <c r="F4" s="45">
        <f>(D4/E4)</f>
        <v>20.117647058823533</v>
      </c>
      <c r="G4" s="46">
        <f>SIN(ACOS(E4))*F4</f>
        <v>10.597628186693051</v>
      </c>
      <c r="H4" s="45">
        <v>0.93</v>
      </c>
      <c r="I4" s="45">
        <f>1000*F4/(400*SQRT(3))/H4</f>
        <v>31.222927271165723</v>
      </c>
    </row>
    <row r="5" spans="1:9">
      <c r="A5" s="25" t="s">
        <v>361</v>
      </c>
      <c r="B5" s="45">
        <v>5</v>
      </c>
      <c r="C5" s="45">
        <v>0.7</v>
      </c>
      <c r="D5" s="45">
        <f>PRODUCT(B5,C5)</f>
        <v>3.5</v>
      </c>
      <c r="E5" s="45">
        <v>1</v>
      </c>
      <c r="F5" s="45">
        <f>(D5/E5)</f>
        <v>3.5</v>
      </c>
      <c r="G5" s="46">
        <f>SIN(ACOS(E5))*F5</f>
        <v>0</v>
      </c>
      <c r="H5" s="45">
        <v>0.93</v>
      </c>
      <c r="I5" s="45">
        <f>1000*F5/(400*SQRT(3))/H5</f>
        <v>5.432058984310995</v>
      </c>
    </row>
    <row r="6" spans="1:9">
      <c r="A6" s="56"/>
      <c r="B6" s="48"/>
      <c r="C6" s="48"/>
      <c r="D6" s="48"/>
      <c r="E6" s="48"/>
      <c r="F6" s="48"/>
      <c r="G6" s="49"/>
      <c r="H6" s="48"/>
      <c r="I6" s="48"/>
    </row>
    <row r="7" spans="1:9">
      <c r="A7" s="50"/>
      <c r="B7" s="51"/>
      <c r="C7" s="51"/>
      <c r="D7" s="51"/>
      <c r="E7" s="51"/>
      <c r="F7" s="51"/>
      <c r="G7" s="52"/>
      <c r="H7" s="51"/>
      <c r="I7" s="51"/>
    </row>
    <row r="8" spans="1:9">
      <c r="A8" s="77" t="s">
        <v>61</v>
      </c>
      <c r="B8" s="63">
        <f>SUM(B4:B7)</f>
        <v>43</v>
      </c>
      <c r="C8" s="63"/>
      <c r="D8" s="63">
        <f>SUM(D4:D7)</f>
        <v>20.6</v>
      </c>
      <c r="E8" s="63">
        <f>D8/F8</f>
        <v>0.8722291407222913</v>
      </c>
      <c r="F8" s="63">
        <f>SUM(F4:F7)</f>
        <v>23.617647058823533</v>
      </c>
      <c r="G8" s="63">
        <f>SUM(G4:G7)</f>
        <v>10.597628186693051</v>
      </c>
      <c r="H8" s="63">
        <f>1000*F8/(400*SQRT(3))/I8</f>
        <v>0.93</v>
      </c>
      <c r="I8" s="63">
        <f>SUM(I4:I7)</f>
        <v>36.654986255476715</v>
      </c>
    </row>
    <row r="9" spans="1:9">
      <c r="A9" s="50"/>
      <c r="B9" s="51"/>
      <c r="C9" s="51"/>
      <c r="D9" s="51"/>
      <c r="E9" s="51"/>
      <c r="F9" s="51"/>
      <c r="G9" s="52"/>
      <c r="H9" s="51"/>
      <c r="I9" s="51"/>
    </row>
    <row r="10" spans="1:9">
      <c r="A10" s="53"/>
      <c r="B10" s="53"/>
      <c r="C10" s="53"/>
      <c r="D10" s="53"/>
      <c r="E10" s="53"/>
      <c r="F10" s="53"/>
    </row>
    <row r="11" spans="1:9">
      <c r="A11" s="53"/>
      <c r="B11" s="53"/>
      <c r="C11" s="53"/>
      <c r="D11" s="53"/>
      <c r="E11" s="53"/>
      <c r="F11" s="53"/>
    </row>
    <row r="12" spans="1:9" ht="14.25">
      <c r="A12" s="76" t="s">
        <v>378</v>
      </c>
      <c r="B12" s="44" t="s">
        <v>31</v>
      </c>
      <c r="C12" s="43" t="s">
        <v>32</v>
      </c>
      <c r="D12" s="44" t="s">
        <v>33</v>
      </c>
      <c r="E12" s="44" t="s">
        <v>34</v>
      </c>
      <c r="F12" s="44" t="s">
        <v>35</v>
      </c>
      <c r="G12" s="44" t="s">
        <v>36</v>
      </c>
      <c r="H12" s="44" t="s">
        <v>37</v>
      </c>
      <c r="I12" s="44" t="s">
        <v>38</v>
      </c>
    </row>
    <row r="13" spans="1:9" s="41" customFormat="1" ht="14.25">
      <c r="A13" s="165"/>
      <c r="B13" s="166"/>
      <c r="C13" s="167"/>
      <c r="D13" s="166"/>
      <c r="E13" s="166"/>
      <c r="F13" s="166"/>
      <c r="G13" s="166"/>
      <c r="H13" s="166"/>
      <c r="I13" s="166"/>
    </row>
    <row r="14" spans="1:9">
      <c r="A14" s="47" t="s">
        <v>362</v>
      </c>
      <c r="B14" s="45">
        <v>12</v>
      </c>
      <c r="C14" s="45">
        <v>0.6</v>
      </c>
      <c r="D14" s="45">
        <f>PRODUCT(B14,C14)</f>
        <v>7.1999999999999993</v>
      </c>
      <c r="E14" s="45">
        <v>0.95</v>
      </c>
      <c r="F14" s="45">
        <f>(D14/E14)</f>
        <v>7.5789473684210522</v>
      </c>
      <c r="G14" s="46">
        <f>SIN(ACOS(E14))*F14</f>
        <v>2.3665255572878148</v>
      </c>
      <c r="H14" s="45">
        <v>0.93</v>
      </c>
      <c r="I14" s="45">
        <f>1000*F14/(400*SQRT(3))/H14</f>
        <v>11.762654041214786</v>
      </c>
    </row>
    <row r="15" spans="1:9">
      <c r="A15" s="54"/>
      <c r="B15" s="55"/>
    </row>
    <row r="16" spans="1:9" ht="25.5">
      <c r="B16" s="80"/>
      <c r="C16" s="81" t="s">
        <v>64</v>
      </c>
    </row>
  </sheetData>
  <phoneticPr fontId="9" type="noConversion"/>
  <pageMargins left="1" right="1" top="1" bottom="1" header="0.5" footer="0.5"/>
  <pageSetup paperSize="9" orientation="landscape" horizontalDpi="300" verticalDpi="300" r:id="rId1"/>
  <headerFooter alignWithMargins="0">
    <oddHeader>&amp;LZruč nad Sázavou ON – oprava
D1.4 Elektroinstalace, LPS&amp;CObjekt SŽDC
Nádražní č.p. 108, Zruč nad Sázavou&amp;RPříloha: E07
Výkonová bilance</oddHeader>
    <oddFooter>&amp;LDatum: 032019
&amp;CStupeň dokumentace: Projekt&amp;RListů:&amp;N
List:&amp;P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Y18"/>
  <sheetViews>
    <sheetView workbookViewId="0">
      <selection activeCell="E29" sqref="E29"/>
    </sheetView>
  </sheetViews>
  <sheetFormatPr defaultRowHeight="15"/>
  <cols>
    <col min="9" max="9" width="36" customWidth="1"/>
  </cols>
  <sheetData>
    <row r="1" spans="1:25" ht="15.75" thickBot="1"/>
    <row r="2" spans="1:25" ht="24.95" customHeight="1" thickBot="1">
      <c r="A2" s="84" t="s">
        <v>72</v>
      </c>
      <c r="B2" s="85" t="s">
        <v>73</v>
      </c>
      <c r="C2" s="85" t="s">
        <v>74</v>
      </c>
      <c r="D2" s="85" t="s">
        <v>75</v>
      </c>
      <c r="E2" s="85" t="s">
        <v>76</v>
      </c>
      <c r="F2" s="85" t="s">
        <v>77</v>
      </c>
      <c r="G2" s="85" t="s">
        <v>78</v>
      </c>
      <c r="H2" s="85" t="s">
        <v>79</v>
      </c>
      <c r="I2" s="85" t="s">
        <v>80</v>
      </c>
      <c r="J2" s="85" t="s">
        <v>81</v>
      </c>
      <c r="K2" s="85" t="s">
        <v>82</v>
      </c>
      <c r="L2" s="85" t="s">
        <v>83</v>
      </c>
      <c r="M2" s="85" t="s">
        <v>84</v>
      </c>
      <c r="N2" s="85" t="s">
        <v>85</v>
      </c>
      <c r="O2" s="85" t="s">
        <v>86</v>
      </c>
      <c r="P2" s="85" t="s">
        <v>87</v>
      </c>
      <c r="Q2" s="85" t="s">
        <v>88</v>
      </c>
      <c r="R2" s="85" t="s">
        <v>89</v>
      </c>
      <c r="S2" s="85" t="s">
        <v>90</v>
      </c>
      <c r="T2" s="85" t="s">
        <v>91</v>
      </c>
      <c r="U2" s="85" t="s">
        <v>92</v>
      </c>
      <c r="V2" s="85" t="s">
        <v>93</v>
      </c>
      <c r="W2" s="85" t="s">
        <v>94</v>
      </c>
      <c r="X2" s="85" t="s">
        <v>95</v>
      </c>
      <c r="Y2" s="85" t="s">
        <v>96</v>
      </c>
    </row>
    <row r="3" spans="1:25" ht="24.95" customHeight="1" thickBot="1">
      <c r="A3" s="86"/>
      <c r="B3" s="87"/>
      <c r="C3" s="87">
        <v>1</v>
      </c>
      <c r="D3" s="88" t="s">
        <v>97</v>
      </c>
      <c r="E3" s="89">
        <v>1</v>
      </c>
      <c r="F3" s="90" t="s">
        <v>98</v>
      </c>
      <c r="G3" s="87" t="s">
        <v>99</v>
      </c>
      <c r="H3" s="87">
        <v>7493100770</v>
      </c>
      <c r="I3" s="91" t="s">
        <v>100</v>
      </c>
      <c r="J3" s="92" t="s">
        <v>101</v>
      </c>
      <c r="K3" s="89">
        <v>1</v>
      </c>
      <c r="L3" s="93">
        <v>29400</v>
      </c>
      <c r="M3" s="89"/>
      <c r="N3" s="89">
        <v>0</v>
      </c>
      <c r="O3" s="94">
        <v>29400</v>
      </c>
      <c r="P3" s="95">
        <v>0</v>
      </c>
      <c r="Q3" s="93">
        <v>29400</v>
      </c>
      <c r="R3" s="89">
        <v>1</v>
      </c>
      <c r="S3" s="94">
        <v>29400</v>
      </c>
      <c r="T3" s="95">
        <v>0</v>
      </c>
      <c r="U3" s="93">
        <v>29400</v>
      </c>
      <c r="V3" s="95">
        <v>0</v>
      </c>
      <c r="W3" s="95"/>
      <c r="X3" s="95"/>
      <c r="Y3" s="87" t="s">
        <v>102</v>
      </c>
    </row>
    <row r="4" spans="1:25" ht="24.95" customHeight="1" thickBot="1">
      <c r="A4" s="86"/>
      <c r="B4" s="87"/>
      <c r="C4" s="87">
        <v>1</v>
      </c>
      <c r="D4" s="88" t="s">
        <v>97</v>
      </c>
      <c r="E4" s="89">
        <v>2</v>
      </c>
      <c r="F4" s="90" t="s">
        <v>98</v>
      </c>
      <c r="G4" s="87" t="s">
        <v>99</v>
      </c>
      <c r="H4" s="87">
        <v>7493100780</v>
      </c>
      <c r="I4" s="91" t="s">
        <v>103</v>
      </c>
      <c r="J4" s="92" t="s">
        <v>101</v>
      </c>
      <c r="K4" s="89">
        <v>1</v>
      </c>
      <c r="L4" s="93">
        <v>36000</v>
      </c>
      <c r="M4" s="89"/>
      <c r="N4" s="89">
        <v>0</v>
      </c>
      <c r="O4" s="94">
        <v>36000</v>
      </c>
      <c r="P4" s="95">
        <v>0</v>
      </c>
      <c r="Q4" s="93">
        <v>36000</v>
      </c>
      <c r="R4" s="89">
        <v>1</v>
      </c>
      <c r="S4" s="94">
        <v>36000</v>
      </c>
      <c r="T4" s="95">
        <v>0</v>
      </c>
      <c r="U4" s="93">
        <v>36000</v>
      </c>
      <c r="V4" s="95">
        <v>0</v>
      </c>
      <c r="W4" s="95"/>
      <c r="X4" s="95"/>
      <c r="Y4" s="87" t="s">
        <v>102</v>
      </c>
    </row>
    <row r="5" spans="1:25" ht="24.95" customHeight="1" thickBot="1">
      <c r="A5" s="86"/>
      <c r="B5" s="87"/>
      <c r="C5" s="87">
        <v>1</v>
      </c>
      <c r="D5" s="88" t="s">
        <v>97</v>
      </c>
      <c r="E5" s="89">
        <v>3</v>
      </c>
      <c r="F5" s="90" t="s">
        <v>98</v>
      </c>
      <c r="G5" s="87" t="s">
        <v>99</v>
      </c>
      <c r="H5" s="87">
        <v>7493100790</v>
      </c>
      <c r="I5" s="91" t="s">
        <v>104</v>
      </c>
      <c r="J5" s="92" t="s">
        <v>101</v>
      </c>
      <c r="K5" s="89">
        <v>1</v>
      </c>
      <c r="L5" s="93">
        <v>39900</v>
      </c>
      <c r="M5" s="89"/>
      <c r="N5" s="89">
        <v>0</v>
      </c>
      <c r="O5" s="94">
        <v>39900</v>
      </c>
      <c r="P5" s="95">
        <v>0</v>
      </c>
      <c r="Q5" s="93">
        <v>39900</v>
      </c>
      <c r="R5" s="89">
        <v>1</v>
      </c>
      <c r="S5" s="94">
        <v>39900</v>
      </c>
      <c r="T5" s="95">
        <v>0</v>
      </c>
      <c r="U5" s="93">
        <v>39900</v>
      </c>
      <c r="V5" s="95">
        <v>0</v>
      </c>
      <c r="W5" s="95"/>
      <c r="X5" s="95"/>
      <c r="Y5" s="87" t="s">
        <v>102</v>
      </c>
    </row>
    <row r="6" spans="1:25" ht="24.95" customHeight="1" thickBot="1">
      <c r="A6" s="86"/>
      <c r="B6" s="87"/>
      <c r="C6" s="87">
        <v>1</v>
      </c>
      <c r="D6" s="88" t="s">
        <v>97</v>
      </c>
      <c r="E6" s="89">
        <v>4</v>
      </c>
      <c r="F6" s="90" t="s">
        <v>98</v>
      </c>
      <c r="G6" s="87" t="s">
        <v>99</v>
      </c>
      <c r="H6" s="87">
        <v>7493100800</v>
      </c>
      <c r="I6" s="91" t="s">
        <v>105</v>
      </c>
      <c r="J6" s="92" t="s">
        <v>101</v>
      </c>
      <c r="K6" s="89">
        <v>1</v>
      </c>
      <c r="L6" s="93">
        <v>35400</v>
      </c>
      <c r="M6" s="89"/>
      <c r="N6" s="89">
        <v>0</v>
      </c>
      <c r="O6" s="94">
        <v>35400</v>
      </c>
      <c r="P6" s="95">
        <v>0</v>
      </c>
      <c r="Q6" s="93">
        <v>35400</v>
      </c>
      <c r="R6" s="89">
        <v>1</v>
      </c>
      <c r="S6" s="94">
        <v>35400</v>
      </c>
      <c r="T6" s="95">
        <v>0</v>
      </c>
      <c r="U6" s="93">
        <v>35400</v>
      </c>
      <c r="V6" s="95">
        <v>0</v>
      </c>
      <c r="W6" s="95"/>
      <c r="X6" s="95"/>
      <c r="Y6" s="87" t="s">
        <v>102</v>
      </c>
    </row>
    <row r="7" spans="1:25" ht="24.95" customHeight="1" thickBot="1">
      <c r="A7" s="86"/>
      <c r="B7" s="87"/>
      <c r="C7" s="87">
        <v>1</v>
      </c>
      <c r="D7" s="88" t="s">
        <v>97</v>
      </c>
      <c r="E7" s="89">
        <v>5</v>
      </c>
      <c r="F7" s="90" t="s">
        <v>98</v>
      </c>
      <c r="G7" s="87" t="s">
        <v>99</v>
      </c>
      <c r="H7" s="87">
        <v>7493100810</v>
      </c>
      <c r="I7" s="91" t="s">
        <v>106</v>
      </c>
      <c r="J7" s="92" t="s">
        <v>101</v>
      </c>
      <c r="K7" s="89">
        <v>1</v>
      </c>
      <c r="L7" s="93">
        <v>43900</v>
      </c>
      <c r="M7" s="89"/>
      <c r="N7" s="89">
        <v>0</v>
      </c>
      <c r="O7" s="94">
        <v>43900</v>
      </c>
      <c r="P7" s="95">
        <v>0</v>
      </c>
      <c r="Q7" s="93">
        <v>43900</v>
      </c>
      <c r="R7" s="89">
        <v>1</v>
      </c>
      <c r="S7" s="94">
        <v>43900</v>
      </c>
      <c r="T7" s="95">
        <v>0</v>
      </c>
      <c r="U7" s="93">
        <v>43900</v>
      </c>
      <c r="V7" s="95">
        <v>0</v>
      </c>
      <c r="W7" s="95"/>
      <c r="X7" s="95"/>
      <c r="Y7" s="87" t="s">
        <v>102</v>
      </c>
    </row>
    <row r="8" spans="1:25" ht="24.95" customHeight="1" thickBot="1">
      <c r="A8" s="86"/>
      <c r="B8" s="87"/>
      <c r="C8" s="87">
        <v>1</v>
      </c>
      <c r="D8" s="88" t="s">
        <v>97</v>
      </c>
      <c r="E8" s="89">
        <v>6</v>
      </c>
      <c r="F8" s="90" t="s">
        <v>98</v>
      </c>
      <c r="G8" s="87" t="s">
        <v>99</v>
      </c>
      <c r="H8" s="87">
        <v>7493100820</v>
      </c>
      <c r="I8" s="91" t="s">
        <v>107</v>
      </c>
      <c r="J8" s="92" t="s">
        <v>101</v>
      </c>
      <c r="K8" s="89">
        <v>1</v>
      </c>
      <c r="L8" s="93">
        <v>49700</v>
      </c>
      <c r="M8" s="89"/>
      <c r="N8" s="89">
        <v>0</v>
      </c>
      <c r="O8" s="94">
        <v>49700</v>
      </c>
      <c r="P8" s="95">
        <v>0</v>
      </c>
      <c r="Q8" s="93">
        <v>49700</v>
      </c>
      <c r="R8" s="89">
        <v>1</v>
      </c>
      <c r="S8" s="94">
        <v>49700</v>
      </c>
      <c r="T8" s="95">
        <v>0</v>
      </c>
      <c r="U8" s="93">
        <v>49700</v>
      </c>
      <c r="V8" s="95">
        <v>0</v>
      </c>
      <c r="W8" s="95"/>
      <c r="X8" s="95"/>
      <c r="Y8" s="87" t="s">
        <v>102</v>
      </c>
    </row>
    <row r="9" spans="1:25" ht="33.75" customHeight="1" thickBot="1">
      <c r="A9" s="86"/>
      <c r="B9" s="87"/>
      <c r="C9" s="87">
        <v>1</v>
      </c>
      <c r="D9" s="88" t="s">
        <v>97</v>
      </c>
      <c r="E9" s="89">
        <v>7</v>
      </c>
      <c r="F9" s="90" t="s">
        <v>98</v>
      </c>
      <c r="G9" s="87" t="s">
        <v>99</v>
      </c>
      <c r="H9" s="87">
        <v>7493100830</v>
      </c>
      <c r="I9" s="91" t="s">
        <v>108</v>
      </c>
      <c r="J9" s="92" t="s">
        <v>101</v>
      </c>
      <c r="K9" s="89">
        <v>1</v>
      </c>
      <c r="L9" s="93">
        <v>10400</v>
      </c>
      <c r="M9" s="89"/>
      <c r="N9" s="89">
        <v>0</v>
      </c>
      <c r="O9" s="94">
        <v>10400</v>
      </c>
      <c r="P9" s="95">
        <v>0</v>
      </c>
      <c r="Q9" s="93">
        <v>10400</v>
      </c>
      <c r="R9" s="89">
        <v>1</v>
      </c>
      <c r="S9" s="94">
        <v>10400</v>
      </c>
      <c r="T9" s="95">
        <v>0</v>
      </c>
      <c r="U9" s="93">
        <v>10400</v>
      </c>
      <c r="V9" s="95">
        <v>0</v>
      </c>
      <c r="W9" s="95"/>
      <c r="X9" s="95"/>
      <c r="Y9" s="87" t="s">
        <v>102</v>
      </c>
    </row>
    <row r="10" spans="1:25" ht="33" customHeight="1" thickBot="1">
      <c r="A10" s="86"/>
      <c r="B10" s="87"/>
      <c r="C10" s="87">
        <v>1</v>
      </c>
      <c r="D10" s="88" t="s">
        <v>97</v>
      </c>
      <c r="E10" s="89">
        <v>8</v>
      </c>
      <c r="F10" s="90" t="s">
        <v>98</v>
      </c>
      <c r="G10" s="87" t="s">
        <v>99</v>
      </c>
      <c r="H10" s="87">
        <v>7493100840</v>
      </c>
      <c r="I10" s="91" t="s">
        <v>109</v>
      </c>
      <c r="J10" s="92" t="s">
        <v>101</v>
      </c>
      <c r="K10" s="89">
        <v>1</v>
      </c>
      <c r="L10" s="93">
        <v>14300</v>
      </c>
      <c r="M10" s="89"/>
      <c r="N10" s="89">
        <v>0</v>
      </c>
      <c r="O10" s="94">
        <v>14300</v>
      </c>
      <c r="P10" s="95">
        <v>0</v>
      </c>
      <c r="Q10" s="93">
        <v>14300</v>
      </c>
      <c r="R10" s="89">
        <v>1</v>
      </c>
      <c r="S10" s="94">
        <v>14300</v>
      </c>
      <c r="T10" s="95">
        <v>0</v>
      </c>
      <c r="U10" s="93">
        <v>14300</v>
      </c>
      <c r="V10" s="95">
        <v>0</v>
      </c>
      <c r="W10" s="95"/>
      <c r="X10" s="95"/>
      <c r="Y10" s="87" t="s">
        <v>102</v>
      </c>
    </row>
    <row r="11" spans="1:25" ht="33.75" customHeight="1" thickBot="1">
      <c r="A11" s="86"/>
      <c r="B11" s="87"/>
      <c r="C11" s="87">
        <v>1</v>
      </c>
      <c r="D11" s="88" t="s">
        <v>97</v>
      </c>
      <c r="E11" s="89">
        <v>9</v>
      </c>
      <c r="F11" s="90" t="s">
        <v>98</v>
      </c>
      <c r="G11" s="87" t="s">
        <v>99</v>
      </c>
      <c r="H11" s="87">
        <v>7493100850</v>
      </c>
      <c r="I11" s="91" t="s">
        <v>110</v>
      </c>
      <c r="J11" s="92" t="s">
        <v>101</v>
      </c>
      <c r="K11" s="89">
        <v>1</v>
      </c>
      <c r="L11" s="93">
        <v>18000</v>
      </c>
      <c r="M11" s="89"/>
      <c r="N11" s="89">
        <v>0</v>
      </c>
      <c r="O11" s="94">
        <v>18000</v>
      </c>
      <c r="P11" s="95">
        <v>0</v>
      </c>
      <c r="Q11" s="93">
        <v>18000</v>
      </c>
      <c r="R11" s="89">
        <v>1</v>
      </c>
      <c r="S11" s="94">
        <v>18000</v>
      </c>
      <c r="T11" s="95">
        <v>0</v>
      </c>
      <c r="U11" s="93">
        <v>18000</v>
      </c>
      <c r="V11" s="95">
        <v>0</v>
      </c>
      <c r="W11" s="95"/>
      <c r="X11" s="95"/>
      <c r="Y11" s="87" t="s">
        <v>102</v>
      </c>
    </row>
    <row r="12" spans="1:25" ht="24.95" customHeight="1" thickBot="1">
      <c r="A12" s="86"/>
      <c r="B12" s="96"/>
      <c r="C12" s="96">
        <v>1</v>
      </c>
      <c r="D12" s="97"/>
      <c r="E12" s="98"/>
      <c r="F12" s="97" t="s">
        <v>111</v>
      </c>
      <c r="G12" s="96"/>
      <c r="H12" s="96" t="s">
        <v>112</v>
      </c>
      <c r="I12" s="99" t="s">
        <v>113</v>
      </c>
      <c r="J12" s="100"/>
      <c r="K12" s="101"/>
      <c r="L12" s="98"/>
      <c r="M12" s="102"/>
      <c r="N12" s="98"/>
      <c r="O12" s="98"/>
      <c r="P12" s="98"/>
      <c r="Q12" s="98"/>
      <c r="R12" s="98"/>
      <c r="S12" s="98">
        <v>0</v>
      </c>
      <c r="T12" s="103">
        <v>14160</v>
      </c>
      <c r="U12" s="103">
        <v>14160</v>
      </c>
      <c r="V12" s="98">
        <v>0</v>
      </c>
      <c r="W12" s="98">
        <v>0</v>
      </c>
      <c r="X12" s="98">
        <v>0</v>
      </c>
      <c r="Y12" s="96"/>
    </row>
    <row r="13" spans="1:25" ht="24.95" customHeight="1" thickBot="1">
      <c r="A13" s="86"/>
      <c r="B13" s="87"/>
      <c r="C13" s="87" t="s">
        <v>114</v>
      </c>
      <c r="D13" s="104" t="s">
        <v>115</v>
      </c>
      <c r="E13" s="89">
        <v>10</v>
      </c>
      <c r="F13" s="90" t="s">
        <v>116</v>
      </c>
      <c r="G13" s="87" t="s">
        <v>117</v>
      </c>
      <c r="H13" s="87">
        <v>7493156510</v>
      </c>
      <c r="I13" s="105" t="s">
        <v>118</v>
      </c>
      <c r="J13" s="92" t="s">
        <v>101</v>
      </c>
      <c r="K13" s="89">
        <v>1</v>
      </c>
      <c r="L13" s="89">
        <v>0</v>
      </c>
      <c r="M13" s="89"/>
      <c r="N13" s="89">
        <v>0</v>
      </c>
      <c r="O13" s="89">
        <v>0</v>
      </c>
      <c r="P13" s="93">
        <v>4700</v>
      </c>
      <c r="Q13" s="93">
        <v>4700</v>
      </c>
      <c r="R13" s="89">
        <v>1</v>
      </c>
      <c r="S13" s="89">
        <v>0</v>
      </c>
      <c r="T13" s="93">
        <v>4700</v>
      </c>
      <c r="U13" s="93">
        <v>4700</v>
      </c>
      <c r="V13" s="95">
        <v>0</v>
      </c>
      <c r="W13" s="95">
        <v>0</v>
      </c>
      <c r="X13" s="95">
        <v>0</v>
      </c>
      <c r="Y13" s="87" t="s">
        <v>102</v>
      </c>
    </row>
    <row r="14" spans="1:25" ht="24.95" customHeight="1" thickBot="1">
      <c r="A14" s="86"/>
      <c r="B14" s="87"/>
      <c r="C14" s="87" t="s">
        <v>114</v>
      </c>
      <c r="D14" s="104" t="s">
        <v>115</v>
      </c>
      <c r="E14" s="89">
        <v>11</v>
      </c>
      <c r="F14" s="90" t="s">
        <v>116</v>
      </c>
      <c r="G14" s="87" t="s">
        <v>117</v>
      </c>
      <c r="H14" s="87">
        <v>7493156512</v>
      </c>
      <c r="I14" s="105" t="s">
        <v>119</v>
      </c>
      <c r="J14" s="92" t="s">
        <v>101</v>
      </c>
      <c r="K14" s="89">
        <v>1</v>
      </c>
      <c r="L14" s="89">
        <v>0</v>
      </c>
      <c r="M14" s="89"/>
      <c r="N14" s="89">
        <v>0</v>
      </c>
      <c r="O14" s="89">
        <v>0</v>
      </c>
      <c r="P14" s="93">
        <v>6880</v>
      </c>
      <c r="Q14" s="93">
        <v>6880</v>
      </c>
      <c r="R14" s="89">
        <v>1</v>
      </c>
      <c r="S14" s="89">
        <v>0</v>
      </c>
      <c r="T14" s="93">
        <v>6880</v>
      </c>
      <c r="U14" s="93">
        <v>6880</v>
      </c>
      <c r="V14" s="95">
        <v>0</v>
      </c>
      <c r="W14" s="95">
        <v>0</v>
      </c>
      <c r="X14" s="95">
        <v>0</v>
      </c>
      <c r="Y14" s="87" t="s">
        <v>102</v>
      </c>
    </row>
    <row r="15" spans="1:25" ht="33.75" customHeight="1" thickBot="1">
      <c r="A15" s="86"/>
      <c r="B15" s="87"/>
      <c r="C15" s="87" t="s">
        <v>114</v>
      </c>
      <c r="D15" s="104" t="s">
        <v>115</v>
      </c>
      <c r="E15" s="89">
        <v>12</v>
      </c>
      <c r="F15" s="90" t="s">
        <v>116</v>
      </c>
      <c r="G15" s="87" t="s">
        <v>117</v>
      </c>
      <c r="H15" s="87">
        <v>7493156520</v>
      </c>
      <c r="I15" s="105" t="s">
        <v>120</v>
      </c>
      <c r="J15" s="92" t="s">
        <v>101</v>
      </c>
      <c r="K15" s="89">
        <v>1</v>
      </c>
      <c r="L15" s="89">
        <v>0</v>
      </c>
      <c r="M15" s="89"/>
      <c r="N15" s="89">
        <v>0</v>
      </c>
      <c r="O15" s="89">
        <v>0</v>
      </c>
      <c r="P15" s="93">
        <v>2580</v>
      </c>
      <c r="Q15" s="93">
        <v>2580</v>
      </c>
      <c r="R15" s="89">
        <v>1</v>
      </c>
      <c r="S15" s="89">
        <v>0</v>
      </c>
      <c r="T15" s="93">
        <v>2580</v>
      </c>
      <c r="U15" s="93">
        <v>2580</v>
      </c>
      <c r="V15" s="95">
        <v>0</v>
      </c>
      <c r="W15" s="95">
        <v>0</v>
      </c>
      <c r="X15" s="95">
        <v>0</v>
      </c>
      <c r="Y15" s="87" t="s">
        <v>102</v>
      </c>
    </row>
    <row r="16" spans="1:25" ht="24.95" customHeight="1">
      <c r="A16" s="106"/>
    </row>
    <row r="17" spans="1:1" ht="24.95" customHeight="1">
      <c r="A17" s="82"/>
    </row>
    <row r="18" spans="1:1">
      <c r="A18" s="107"/>
    </row>
  </sheetData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13</vt:i4>
      </vt:variant>
    </vt:vector>
  </HeadingPairs>
  <TitlesOfParts>
    <vt:vector size="21" baseType="lpstr">
      <vt:lpstr>1.NP</vt:lpstr>
      <vt:lpstr>Svítidla</vt:lpstr>
      <vt:lpstr>RE01</vt:lpstr>
      <vt:lpstr>RE02</vt:lpstr>
      <vt:lpstr>R01</vt:lpstr>
      <vt:lpstr>R01stáv</vt:lpstr>
      <vt:lpstr>Výkony</vt:lpstr>
      <vt:lpstr>List1</vt:lpstr>
      <vt:lpstr>'1.NP'!Názvy_tisku</vt:lpstr>
      <vt:lpstr>'R01'!Názvy_tisku</vt:lpstr>
      <vt:lpstr>'R01stáv'!Názvy_tisku</vt:lpstr>
      <vt:lpstr>RE01!Názvy_tisku</vt:lpstr>
      <vt:lpstr>RE02!Názvy_tisku</vt:lpstr>
      <vt:lpstr>Svítidla!Názvy_tisku</vt:lpstr>
      <vt:lpstr>'1.NP'!Oblast_tisku</vt:lpstr>
      <vt:lpstr>'R01'!Oblast_tisku</vt:lpstr>
      <vt:lpstr>'R01stáv'!Oblast_tisku</vt:lpstr>
      <vt:lpstr>RE01!Oblast_tisku</vt:lpstr>
      <vt:lpstr>RE02!Oblast_tisku</vt:lpstr>
      <vt:lpstr>Svítidla!Oblast_tisku</vt:lpstr>
      <vt:lpstr>Výkony!Oblast_tisku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jiri.ehrenberger</dc:creator>
  <cp:lastModifiedBy>Jiři Ehrenberger</cp:lastModifiedBy>
  <cp:lastPrinted>2019-03-07T10:22:05Z</cp:lastPrinted>
  <dcterms:created xsi:type="dcterms:W3CDTF">2018-07-27T06:43:05Z</dcterms:created>
  <dcterms:modified xsi:type="dcterms:W3CDTF">2019-03-07T10:51:13Z</dcterms:modified>
</cp:coreProperties>
</file>