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DolejsiS\OneDrive - SZ\Dokumenty\data 2025\Gabča FVE\České Velenice\výběrko\ZM01\"/>
    </mc:Choice>
  </mc:AlternateContent>
  <bookViews>
    <workbookView xWindow="0" yWindow="0" windowWidth="0" windowHeight="0"/>
  </bookViews>
  <sheets>
    <sheet name="Rekapitulace" sheetId="10" r:id="rId1"/>
    <sheet name="D.1.2.10_PS570-09-01" sheetId="2" r:id="rId2"/>
    <sheet name="D.1.2.10_PS570-09-02" sheetId="3" r:id="rId3"/>
    <sheet name="D.1.3.1_PS610-09-01" sheetId="4" r:id="rId4"/>
    <sheet name="D.1.4.5_PS730-09-01" sheetId="5" r:id="rId5"/>
    <sheet name="D.1.4.5_PS730-09-02" sheetId="6" r:id="rId6"/>
    <sheet name="D.2.2.1_SO226-09-01" sheetId="7" r:id="rId7"/>
    <sheet name="VRN_SO98-98" sheetId="8" r:id="rId8"/>
    <sheet name="VRN_VON" sheetId="9" r:id="rId9"/>
  </sheets>
  <calcPr/>
</workbook>
</file>

<file path=xl/calcChain.xml><?xml version="1.0" encoding="utf-8"?>
<calcChain xmlns="http://schemas.openxmlformats.org/spreadsheetml/2006/main">
  <c i="10" l="1" r="C7"/>
  <c r="C6"/>
  <c r="F20"/>
  <c r="D20"/>
  <c r="C20"/>
  <c r="E22"/>
  <c r="F22"/>
  <c r="D22"/>
  <c r="C22"/>
  <c r="E21"/>
  <c r="F21"/>
  <c r="D21"/>
  <c r="C21"/>
  <c r="E20"/>
  <c r="F18"/>
  <c r="D18"/>
  <c r="C18"/>
  <c r="E19"/>
  <c r="F19"/>
  <c r="D19"/>
  <c r="C19"/>
  <c r="E18"/>
  <c r="F15"/>
  <c r="D15"/>
  <c r="C15"/>
  <c r="E17"/>
  <c r="F17"/>
  <c r="D17"/>
  <c r="C17"/>
  <c r="E16"/>
  <c r="F16"/>
  <c r="D16"/>
  <c r="C16"/>
  <c r="E15"/>
  <c r="F13"/>
  <c r="D13"/>
  <c r="C13"/>
  <c r="E14"/>
  <c r="F14"/>
  <c r="D14"/>
  <c r="C14"/>
  <c r="E13"/>
  <c r="F10"/>
  <c r="D10"/>
  <c r="C10"/>
  <c r="E12"/>
  <c r="F12"/>
  <c r="D12"/>
  <c r="C12"/>
  <c r="E11"/>
  <c r="F11"/>
  <c r="D11"/>
  <c r="C11"/>
  <c r="E10"/>
  <c i="9" r="T7"/>
  <c r="M3"/>
  <c r="M9"/>
  <c r="AA38"/>
  <c r="O38"/>
  <c r="M38"/>
  <c r="I38"/>
  <c r="AA34"/>
  <c r="O34"/>
  <c r="M34"/>
  <c r="I34"/>
  <c r="AA30"/>
  <c r="O30"/>
  <c r="M30"/>
  <c r="I30"/>
  <c r="AA26"/>
  <c r="O26"/>
  <c r="M26"/>
  <c r="I26"/>
  <c r="AA22"/>
  <c r="O22"/>
  <c r="M22"/>
  <c r="I22"/>
  <c r="AA18"/>
  <c r="O18"/>
  <c r="M18"/>
  <c r="I18"/>
  <c r="AA14"/>
  <c r="O14"/>
  <c r="M14"/>
  <c r="I14"/>
  <c r="AA10"/>
  <c r="O10"/>
  <c r="M10"/>
  <c r="I10"/>
  <c i="8" r="T7"/>
  <c r="M3"/>
  <c r="M9"/>
  <c r="AA22"/>
  <c r="O22"/>
  <c r="M22"/>
  <c r="I22"/>
  <c r="AA18"/>
  <c r="O18"/>
  <c r="M18"/>
  <c r="I18"/>
  <c r="AA14"/>
  <c r="O14"/>
  <c r="M14"/>
  <c r="I14"/>
  <c r="AA10"/>
  <c r="O10"/>
  <c r="M10"/>
  <c r="I10"/>
  <c i="7" r="T7"/>
  <c r="M3"/>
  <c r="M39"/>
  <c r="AA40"/>
  <c r="O40"/>
  <c r="M40"/>
  <c r="I40"/>
  <c r="M34"/>
  <c r="AA35"/>
  <c r="O35"/>
  <c r="M35"/>
  <c r="I35"/>
  <c r="M9"/>
  <c r="AA30"/>
  <c r="O30"/>
  <c r="M30"/>
  <c r="I30"/>
  <c r="AA26"/>
  <c r="O26"/>
  <c r="M26"/>
  <c r="I26"/>
  <c r="AA22"/>
  <c r="O22"/>
  <c r="M22"/>
  <c r="I22"/>
  <c r="AA18"/>
  <c r="O18"/>
  <c r="M18"/>
  <c r="I18"/>
  <c r="AA14"/>
  <c r="O14"/>
  <c r="M14"/>
  <c r="I14"/>
  <c r="AA10"/>
  <c r="O10"/>
  <c r="M10"/>
  <c r="I10"/>
  <c i="6" r="T7"/>
  <c r="M3"/>
  <c r="M61"/>
  <c r="AA62"/>
  <c r="O62"/>
  <c r="M62"/>
  <c r="I62"/>
  <c r="M56"/>
  <c r="AA57"/>
  <c r="O57"/>
  <c r="M57"/>
  <c r="I57"/>
  <c r="M51"/>
  <c r="AA52"/>
  <c r="O52"/>
  <c r="M52"/>
  <c r="I52"/>
  <c r="M30"/>
  <c r="AA47"/>
  <c r="O47"/>
  <c r="M47"/>
  <c r="I47"/>
  <c r="AA43"/>
  <c r="O43"/>
  <c r="M43"/>
  <c r="I43"/>
  <c r="AA39"/>
  <c r="O39"/>
  <c r="M39"/>
  <c r="I39"/>
  <c r="AA35"/>
  <c r="O35"/>
  <c r="M35"/>
  <c r="I35"/>
  <c r="AA31"/>
  <c r="O31"/>
  <c r="M31"/>
  <c r="I31"/>
  <c r="M9"/>
  <c r="AA26"/>
  <c r="O26"/>
  <c r="M26"/>
  <c r="I26"/>
  <c r="AA22"/>
  <c r="O22"/>
  <c r="M22"/>
  <c r="I22"/>
  <c r="AA18"/>
  <c r="O18"/>
  <c r="M18"/>
  <c r="I18"/>
  <c r="AA14"/>
  <c r="O14"/>
  <c r="M14"/>
  <c r="I14"/>
  <c r="AA10"/>
  <c r="O10"/>
  <c r="M10"/>
  <c r="I10"/>
  <c i="5" r="T7"/>
  <c r="M3"/>
  <c r="M512"/>
  <c r="AA529"/>
  <c r="O529"/>
  <c r="M529"/>
  <c r="I529"/>
  <c r="AA525"/>
  <c r="O525"/>
  <c r="M525"/>
  <c r="I525"/>
  <c r="AA521"/>
  <c r="O521"/>
  <c r="M521"/>
  <c r="I521"/>
  <c r="AA517"/>
  <c r="O517"/>
  <c r="M517"/>
  <c r="I517"/>
  <c r="AA513"/>
  <c r="O513"/>
  <c r="M513"/>
  <c r="I513"/>
  <c r="M507"/>
  <c r="AA508"/>
  <c r="O508"/>
  <c r="M508"/>
  <c r="I508"/>
  <c r="M502"/>
  <c r="AA503"/>
  <c r="O503"/>
  <c r="M503"/>
  <c r="I503"/>
  <c r="M489"/>
  <c r="AA498"/>
  <c r="O498"/>
  <c r="M498"/>
  <c r="I498"/>
  <c r="AA494"/>
  <c r="O494"/>
  <c r="M494"/>
  <c r="I494"/>
  <c r="AA490"/>
  <c r="O490"/>
  <c r="M490"/>
  <c r="I490"/>
  <c r="M452"/>
  <c r="AA485"/>
  <c r="O485"/>
  <c r="M485"/>
  <c r="I485"/>
  <c r="AA481"/>
  <c r="O481"/>
  <c r="M481"/>
  <c r="I481"/>
  <c r="AA477"/>
  <c r="O477"/>
  <c r="M477"/>
  <c r="I477"/>
  <c r="AA473"/>
  <c r="O473"/>
  <c r="M473"/>
  <c r="I473"/>
  <c r="AA469"/>
  <c r="O469"/>
  <c r="M469"/>
  <c r="I469"/>
  <c r="AA465"/>
  <c r="O465"/>
  <c r="M465"/>
  <c r="I465"/>
  <c r="AA461"/>
  <c r="O461"/>
  <c r="M461"/>
  <c r="I461"/>
  <c r="AA457"/>
  <c r="O457"/>
  <c r="M457"/>
  <c r="I457"/>
  <c r="AA453"/>
  <c r="O453"/>
  <c r="M453"/>
  <c r="I453"/>
  <c r="M431"/>
  <c r="AA448"/>
  <c r="O448"/>
  <c r="M448"/>
  <c r="I448"/>
  <c r="AA444"/>
  <c r="O444"/>
  <c r="M444"/>
  <c r="I444"/>
  <c r="AA440"/>
  <c r="O440"/>
  <c r="M440"/>
  <c r="I440"/>
  <c r="AA436"/>
  <c r="O436"/>
  <c r="M436"/>
  <c r="I436"/>
  <c r="AA432"/>
  <c r="O432"/>
  <c r="M432"/>
  <c r="I432"/>
  <c r="M322"/>
  <c r="AA427"/>
  <c r="O427"/>
  <c r="M427"/>
  <c r="I427"/>
  <c r="AA423"/>
  <c r="O423"/>
  <c r="M423"/>
  <c r="I423"/>
  <c r="AA419"/>
  <c r="O419"/>
  <c r="M419"/>
  <c r="I419"/>
  <c r="AA415"/>
  <c r="O415"/>
  <c r="M415"/>
  <c r="I415"/>
  <c r="AA411"/>
  <c r="O411"/>
  <c r="M411"/>
  <c r="I411"/>
  <c r="AA407"/>
  <c r="O407"/>
  <c r="M407"/>
  <c r="I407"/>
  <c r="AA403"/>
  <c r="O403"/>
  <c r="M403"/>
  <c r="I403"/>
  <c r="AA399"/>
  <c r="O399"/>
  <c r="M399"/>
  <c r="I399"/>
  <c r="AA395"/>
  <c r="O395"/>
  <c r="M395"/>
  <c r="I395"/>
  <c r="AA391"/>
  <c r="O391"/>
  <c r="M391"/>
  <c r="I391"/>
  <c r="AA387"/>
  <c r="O387"/>
  <c r="M387"/>
  <c r="I387"/>
  <c r="AA383"/>
  <c r="O383"/>
  <c r="M383"/>
  <c r="I383"/>
  <c r="AA379"/>
  <c r="O379"/>
  <c r="M379"/>
  <c r="I379"/>
  <c r="AA375"/>
  <c r="O375"/>
  <c r="M375"/>
  <c r="I375"/>
  <c r="AA371"/>
  <c r="O371"/>
  <c r="M371"/>
  <c r="I371"/>
  <c r="AA367"/>
  <c r="O367"/>
  <c r="M367"/>
  <c r="I367"/>
  <c r="AA363"/>
  <c r="O363"/>
  <c r="M363"/>
  <c r="I363"/>
  <c r="AA359"/>
  <c r="O359"/>
  <c r="M359"/>
  <c r="I359"/>
  <c r="AA355"/>
  <c r="O355"/>
  <c r="M355"/>
  <c r="I355"/>
  <c r="AA351"/>
  <c r="O351"/>
  <c r="M351"/>
  <c r="I351"/>
  <c r="AA347"/>
  <c r="O347"/>
  <c r="M347"/>
  <c r="I347"/>
  <c r="AA343"/>
  <c r="O343"/>
  <c r="M343"/>
  <c r="I343"/>
  <c r="AA339"/>
  <c r="O339"/>
  <c r="M339"/>
  <c r="I339"/>
  <c r="AA335"/>
  <c r="O335"/>
  <c r="M335"/>
  <c r="I335"/>
  <c r="AA331"/>
  <c r="O331"/>
  <c r="M331"/>
  <c r="I331"/>
  <c r="AA327"/>
  <c r="O327"/>
  <c r="M327"/>
  <c r="I327"/>
  <c r="AA323"/>
  <c r="O323"/>
  <c r="M323"/>
  <c r="I323"/>
  <c r="M257"/>
  <c r="AA318"/>
  <c r="O318"/>
  <c r="M318"/>
  <c r="I318"/>
  <c r="AA314"/>
  <c r="O314"/>
  <c r="M314"/>
  <c r="I314"/>
  <c r="AA310"/>
  <c r="O310"/>
  <c r="M310"/>
  <c r="I310"/>
  <c r="AA306"/>
  <c r="O306"/>
  <c r="M306"/>
  <c r="I306"/>
  <c r="AA302"/>
  <c r="O302"/>
  <c r="M302"/>
  <c r="I302"/>
  <c r="AA298"/>
  <c r="O298"/>
  <c r="M298"/>
  <c r="I298"/>
  <c r="AA294"/>
  <c r="O294"/>
  <c r="M294"/>
  <c r="I294"/>
  <c r="AA290"/>
  <c r="O290"/>
  <c r="M290"/>
  <c r="I290"/>
  <c r="AA286"/>
  <c r="O286"/>
  <c r="M286"/>
  <c r="I286"/>
  <c r="AA282"/>
  <c r="O282"/>
  <c r="M282"/>
  <c r="I282"/>
  <c r="AA278"/>
  <c r="O278"/>
  <c r="M278"/>
  <c r="I278"/>
  <c r="AA274"/>
  <c r="O274"/>
  <c r="M274"/>
  <c r="I274"/>
  <c r="AA270"/>
  <c r="O270"/>
  <c r="M270"/>
  <c r="I270"/>
  <c r="AA266"/>
  <c r="O266"/>
  <c r="M266"/>
  <c r="I266"/>
  <c r="AA262"/>
  <c r="O262"/>
  <c r="M262"/>
  <c r="I262"/>
  <c r="AA258"/>
  <c r="O258"/>
  <c r="M258"/>
  <c r="I258"/>
  <c r="M216"/>
  <c r="AA253"/>
  <c r="O253"/>
  <c r="M253"/>
  <c r="I253"/>
  <c r="AA249"/>
  <c r="O249"/>
  <c r="M249"/>
  <c r="I249"/>
  <c r="AA245"/>
  <c r="O245"/>
  <c r="M245"/>
  <c r="I245"/>
  <c r="AA241"/>
  <c r="O241"/>
  <c r="M241"/>
  <c r="I241"/>
  <c r="AA237"/>
  <c r="O237"/>
  <c r="M237"/>
  <c r="I237"/>
  <c r="AA233"/>
  <c r="O233"/>
  <c r="M233"/>
  <c r="I233"/>
  <c r="AA229"/>
  <c r="O229"/>
  <c r="M229"/>
  <c r="I229"/>
  <c r="AA225"/>
  <c r="O225"/>
  <c r="M225"/>
  <c r="I225"/>
  <c r="AA221"/>
  <c r="O221"/>
  <c r="M221"/>
  <c r="I221"/>
  <c r="AA217"/>
  <c r="O217"/>
  <c r="M217"/>
  <c r="I217"/>
  <c r="M167"/>
  <c r="AA212"/>
  <c r="O212"/>
  <c r="M212"/>
  <c r="I212"/>
  <c r="AA208"/>
  <c r="O208"/>
  <c r="M208"/>
  <c r="I208"/>
  <c r="AA204"/>
  <c r="O204"/>
  <c r="M204"/>
  <c r="I204"/>
  <c r="AA200"/>
  <c r="O200"/>
  <c r="M200"/>
  <c r="I200"/>
  <c r="AA196"/>
  <c r="O196"/>
  <c r="M196"/>
  <c r="I196"/>
  <c r="AA192"/>
  <c r="O192"/>
  <c r="M192"/>
  <c r="I192"/>
  <c r="AA188"/>
  <c r="O188"/>
  <c r="M188"/>
  <c r="I188"/>
  <c r="AA184"/>
  <c r="O184"/>
  <c r="M184"/>
  <c r="I184"/>
  <c r="AA180"/>
  <c r="O180"/>
  <c r="M180"/>
  <c r="I180"/>
  <c r="AA176"/>
  <c r="O176"/>
  <c r="M176"/>
  <c r="I176"/>
  <c r="AA172"/>
  <c r="O172"/>
  <c r="M172"/>
  <c r="I172"/>
  <c r="AA168"/>
  <c r="O168"/>
  <c r="M168"/>
  <c r="I168"/>
  <c r="M42"/>
  <c r="AA163"/>
  <c r="O163"/>
  <c r="M163"/>
  <c r="I163"/>
  <c r="AA159"/>
  <c r="O159"/>
  <c r="M159"/>
  <c r="I159"/>
  <c r="AA155"/>
  <c r="O155"/>
  <c r="M155"/>
  <c r="I155"/>
  <c r="AA151"/>
  <c r="O151"/>
  <c r="M151"/>
  <c r="I151"/>
  <c r="AA147"/>
  <c r="O147"/>
  <c r="M147"/>
  <c r="I147"/>
  <c r="AA143"/>
  <c r="O143"/>
  <c r="M143"/>
  <c r="I143"/>
  <c r="AA139"/>
  <c r="O139"/>
  <c r="M139"/>
  <c r="I139"/>
  <c r="AA135"/>
  <c r="O135"/>
  <c r="M135"/>
  <c r="I135"/>
  <c r="AA131"/>
  <c r="O131"/>
  <c r="M131"/>
  <c r="I131"/>
  <c r="AA127"/>
  <c r="O127"/>
  <c r="M127"/>
  <c r="I127"/>
  <c r="AA123"/>
  <c r="O123"/>
  <c r="M123"/>
  <c r="I123"/>
  <c r="AA119"/>
  <c r="O119"/>
  <c r="M119"/>
  <c r="I119"/>
  <c r="AA115"/>
  <c r="O115"/>
  <c r="M115"/>
  <c r="I115"/>
  <c r="AA111"/>
  <c r="O111"/>
  <c r="M111"/>
  <c r="I111"/>
  <c r="AA107"/>
  <c r="O107"/>
  <c r="M107"/>
  <c r="I107"/>
  <c r="AA103"/>
  <c r="O103"/>
  <c r="M103"/>
  <c r="I103"/>
  <c r="AA99"/>
  <c r="O99"/>
  <c r="M99"/>
  <c r="I99"/>
  <c r="AA95"/>
  <c r="O95"/>
  <c r="M95"/>
  <c r="I95"/>
  <c r="AA91"/>
  <c r="O91"/>
  <c r="M91"/>
  <c r="I91"/>
  <c r="AA87"/>
  <c r="O87"/>
  <c r="M87"/>
  <c r="I87"/>
  <c r="AA83"/>
  <c r="O83"/>
  <c r="M83"/>
  <c r="I83"/>
  <c r="AA79"/>
  <c r="O79"/>
  <c r="M79"/>
  <c r="I79"/>
  <c r="AA75"/>
  <c r="O75"/>
  <c r="M75"/>
  <c r="I75"/>
  <c r="AA71"/>
  <c r="O71"/>
  <c r="M71"/>
  <c r="I71"/>
  <c r="AA67"/>
  <c r="O67"/>
  <c r="M67"/>
  <c r="I67"/>
  <c r="AA63"/>
  <c r="O63"/>
  <c r="M63"/>
  <c r="I63"/>
  <c r="AA59"/>
  <c r="O59"/>
  <c r="M59"/>
  <c r="I59"/>
  <c r="AA55"/>
  <c r="O55"/>
  <c r="M55"/>
  <c r="I55"/>
  <c r="AA51"/>
  <c r="O51"/>
  <c r="M51"/>
  <c r="I51"/>
  <c r="AA47"/>
  <c r="O47"/>
  <c r="M47"/>
  <c r="I47"/>
  <c r="AA43"/>
  <c r="O43"/>
  <c r="M43"/>
  <c r="I43"/>
  <c r="M9"/>
  <c r="AA38"/>
  <c r="O38"/>
  <c r="M38"/>
  <c r="I38"/>
  <c r="AA34"/>
  <c r="O34"/>
  <c r="M34"/>
  <c r="I34"/>
  <c r="AA30"/>
  <c r="O30"/>
  <c r="M30"/>
  <c r="I30"/>
  <c r="AA26"/>
  <c r="O26"/>
  <c r="M26"/>
  <c r="I26"/>
  <c r="AA22"/>
  <c r="O22"/>
  <c r="M22"/>
  <c r="I22"/>
  <c r="AA18"/>
  <c r="O18"/>
  <c r="M18"/>
  <c r="I18"/>
  <c r="AA14"/>
  <c r="O14"/>
  <c r="M14"/>
  <c r="I14"/>
  <c r="AA10"/>
  <c r="O10"/>
  <c r="M10"/>
  <c r="I10"/>
  <c i="4" r="T7"/>
  <c r="M3"/>
  <c r="M72"/>
  <c r="AA73"/>
  <c r="O73"/>
  <c r="M73"/>
  <c r="I73"/>
  <c r="M67"/>
  <c r="AA68"/>
  <c r="O68"/>
  <c r="M68"/>
  <c r="I68"/>
  <c r="M50"/>
  <c r="AA63"/>
  <c r="O63"/>
  <c r="M63"/>
  <c r="I63"/>
  <c r="AA59"/>
  <c r="O59"/>
  <c r="M59"/>
  <c r="I59"/>
  <c r="AA55"/>
  <c r="O55"/>
  <c r="M55"/>
  <c r="I55"/>
  <c r="AA51"/>
  <c r="O51"/>
  <c r="M51"/>
  <c r="I51"/>
  <c r="M9"/>
  <c r="AA46"/>
  <c r="O46"/>
  <c r="M46"/>
  <c r="I46"/>
  <c r="AA42"/>
  <c r="O42"/>
  <c r="M42"/>
  <c r="I42"/>
  <c r="AA38"/>
  <c r="O38"/>
  <c r="M38"/>
  <c r="I38"/>
  <c r="AA34"/>
  <c r="O34"/>
  <c r="M34"/>
  <c r="I34"/>
  <c r="AA30"/>
  <c r="O30"/>
  <c r="M30"/>
  <c r="I30"/>
  <c r="AA26"/>
  <c r="O26"/>
  <c r="M26"/>
  <c r="I26"/>
  <c r="AA22"/>
  <c r="O22"/>
  <c r="M22"/>
  <c r="I22"/>
  <c r="AA18"/>
  <c r="O18"/>
  <c r="M18"/>
  <c r="I18"/>
  <c r="AA14"/>
  <c r="O14"/>
  <c r="M14"/>
  <c r="I14"/>
  <c r="AA10"/>
  <c r="O10"/>
  <c r="M10"/>
  <c r="I10"/>
  <c i="3" r="T7"/>
  <c r="M3"/>
  <c r="M9"/>
  <c r="AA14"/>
  <c r="O14"/>
  <c r="M14"/>
  <c r="I14"/>
  <c r="AA10"/>
  <c r="O10"/>
  <c r="M10"/>
  <c r="I10"/>
  <c i="2" r="T7"/>
  <c r="M3"/>
  <c r="M9"/>
  <c r="AA14"/>
  <c r="O14"/>
  <c r="M14"/>
  <c r="I14"/>
  <c r="AA10"/>
  <c r="O10"/>
  <c r="M10"/>
  <c r="I10"/>
</calcChain>
</file>

<file path=xl/sharedStrings.xml><?xml version="1.0" encoding="utf-8"?>
<sst xmlns="http://schemas.openxmlformats.org/spreadsheetml/2006/main">
  <si>
    <t>Rekapitulace ceny</t>
  </si>
  <si>
    <t>5313540005.1</t>
  </si>
  <si>
    <t>Výstavba nových fotovoltaických zdrojů v lokalitě České Velenice, výpravní budova_ZM01</t>
  </si>
  <si>
    <t>AspeEsticon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</si>
  <si>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</si>
  <si>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</si>
  <si>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</si>
  <si>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</si>
  <si>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</si>
  <si>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</si>
  <si>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</si>
  <si>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Počet neoceněných položek</t>
  </si>
  <si>
    <t>D.1.2.10</t>
  </si>
  <si>
    <t>DOZ a další nadstavbové systémy</t>
  </si>
  <si>
    <t xml:space="preserve">  PS570-09-01</t>
  </si>
  <si>
    <t>FVE SW DDTS</t>
  </si>
  <si>
    <t xml:space="preserve">  PS570-09-02</t>
  </si>
  <si>
    <t>FVE Koncentrátor</t>
  </si>
  <si>
    <t>D.1.3.1</t>
  </si>
  <si>
    <t>Dispečerská řídící technika</t>
  </si>
  <si>
    <t xml:space="preserve">  PS610-09-01</t>
  </si>
  <si>
    <t>RTU</t>
  </si>
  <si>
    <t>D.1.4.5</t>
  </si>
  <si>
    <t>Fotovoltaické systémy</t>
  </si>
  <si>
    <t xml:space="preserve">  PS730-09-01</t>
  </si>
  <si>
    <t>FVE</t>
  </si>
  <si>
    <t xml:space="preserve">  PS730-09-02</t>
  </si>
  <si>
    <t>Úprava LPS</t>
  </si>
  <si>
    <t>D.2.2.1</t>
  </si>
  <si>
    <t>Stavební úpravy FVE</t>
  </si>
  <si>
    <t xml:space="preserve">  SO226-09-01</t>
  </si>
  <si>
    <t>Stavební připravenost FVE</t>
  </si>
  <si>
    <t>VRN</t>
  </si>
  <si>
    <t>Vedlejší rozpočtové náklady</t>
  </si>
  <si>
    <t xml:space="preserve">  SO98-98</t>
  </si>
  <si>
    <t>Všeobecný objekt</t>
  </si>
  <si>
    <t xml:space="preserve">  VON</t>
  </si>
  <si>
    <t>Vedlejší a ostatní náklady</t>
  </si>
  <si>
    <t>SŽDC051</t>
  </si>
  <si>
    <t>S</t>
  </si>
  <si>
    <t>Stavba:</t>
  </si>
  <si>
    <t>PS570-09-01</t>
  </si>
  <si>
    <t>O</t>
  </si>
  <si>
    <t>Objekt:</t>
  </si>
  <si>
    <t>O1</t>
  </si>
  <si>
    <t>Rozpocet:</t>
  </si>
  <si>
    <t>Typ</t>
  </si>
  <si>
    <t>Poř. číslo</t>
  </si>
  <si>
    <t>Kód položky</t>
  </si>
  <si>
    <t>Varianta</t>
  </si>
  <si>
    <t>Název položky</t>
  </si>
  <si>
    <t>MJ</t>
  </si>
  <si>
    <t>Množství</t>
  </si>
  <si>
    <t>Jednotková hmotnost</t>
  </si>
  <si>
    <t>Celková hmotnost</t>
  </si>
  <si>
    <t>Jednotková cena</t>
  </si>
  <si>
    <t>Cenové soustavy</t>
  </si>
  <si>
    <t>Počet položek s nulovou cenou</t>
  </si>
  <si>
    <t>Jednotková</t>
  </si>
  <si>
    <t>Celkem</t>
  </si>
  <si>
    <t>SD</t>
  </si>
  <si>
    <t>M</t>
  </si>
  <si>
    <t>Práce a dodávky M</t>
  </si>
  <si>
    <t>P</t>
  </si>
  <si>
    <t>75O958</t>
  </si>
  <si>
    <t>DDTS ŽDC, INTEGRACE EE DO SERVERŮ A KLIENTŮ DDTS ŽDC</t>
  </si>
  <si>
    <t>KUS</t>
  </si>
  <si>
    <t/>
  </si>
  <si>
    <t>PP</t>
  </si>
  <si>
    <t>VV</t>
  </si>
  <si>
    <t>TS</t>
  </si>
  <si>
    <t>Poznámka k položce:_x000d_
"1. Položka obsahuje: 
 – SW integraci z energetických a elektrotechnických systémů stažených do jednoho PLC nebo do jednoho analyzátoru sítě do systému DDTS ŽDC - zahrnuta integrace ve všech úrovních systému DDTS ŽDC mimo InK (InS, TeS, klienti) pro jednu lokalitu InS
 – doplnění stávajících klientských pracovišť (stacionární, mobilní, tenký, terminálový) z energetických a elektrotechnických systémů stažených do jednoho PLC nebo do jednoho analyzátoru sítě
 – parametrizaci a naplnění datových, technologických, telemetrických a řídicích struktur DDTS ŽDC pro přenos informací
 – ověření uživatelských funkcí na úplné implementaci, verifikace přenášených dat
 – systémovou a datovou analýzu technologického modelu, realizace a plnění presentačních zobrazení a formulářů
 – úpravu a odzkoušení programových a řídicích prostředků pro export dat
 – programátorské práce včetně potřebného vybavení
 – veškeré potřebné mechanizmy, včetně obsluhy, náklady na mzdy a přibližné (průměrné) náklady na pořízení potřebných materiálů včetně všech ostatních vedlejších nákladů
 – kompletní montáž (oživení, konfigurace, nastavení a uvedení do provozu) specifikovaného bloku/zařízení
2. Položka neobsahuje:
 – funkční zkoušky
 – integraci do InK DDTS ŽDC
3. Způsob měření:
 – Udává se počet kusů PLC nebo analyzátorů sítě."</t>
  </si>
  <si>
    <t>75O959.1</t>
  </si>
  <si>
    <t>DDTS ŽDC, ZÁVĚREČNÁ ZKOUŠKA</t>
  </si>
  <si>
    <t>HOD</t>
  </si>
  <si>
    <t>PS570-09-02</t>
  </si>
  <si>
    <t>75O95C</t>
  </si>
  <si>
    <t>DDTS ŽDC, INTEGRACE EE DO INK DDTS ŽDC</t>
  </si>
  <si>
    <t>Poznámka k položce:_x000d_
"1. Položka obsahuje: 
 – SW integraci signálů z energetických a elektrotechnických systémů stažených do jednoho PLC nebo do jednoho analyzátoru sítě do InK systému DDTS ŽDC
 – parametrizaci a naplnění datových, technologických, telemetrických a řídicích struktur DDTS ŽDC pro přenos informací
 – ověření uživatelských funkcí na úplné implementaci, verifikace přenášených dat
 – programátorské práce včetně potřebného vybavení
 – veškeré potřebné mechanizmy, včetně obsluhy, náklady na mzdy a přibližné (průměrné) náklady na pořízení potřebných materiálů včetně všech ostatních vedlejších nákladů
 – kompletní montáž (oživení, konfigurace, nastavení a uvedení do provozu) specifikovaného bloku/zařízení
2. Položka neobsahuje:
 – funkční zkoušky
 – integraci do serverů a klientů DDTS ŽDC
3. Způsob měření:
 – Udává se počet kusů PLC nebo analyzátorů sítě."</t>
  </si>
  <si>
    <t>75O95Z</t>
  </si>
  <si>
    <t>hod</t>
  </si>
  <si>
    <t>Poznámka k položce:_x000d_
"1. Položka obsahuje: 
 – závěrečná zkouška DDTS ŽDC
 – komplexní vyzkoušení zařízení DDTS ŽDC
 – náklady na dopravu
 – veškeré potřebné mechanizmy, včetně obsluhy, náklady na mzdy a přibližné (průměrné) náklady na pořízení potřebných materiálů včetně všech ostatních vedlejších nákladů
 – kompletní montáž (oživení, konfigurace, nastavení a uvedení do provozu) specifikovaného bloku/zařízení
2. Položka neobsahuje:
 – integraci TLS do serverů, klientů a InK DDTS ŽDC
 – revize zařízení
3. Způsob měření:
 – Udává se počet hodin po dobu provádění zkoušky."</t>
  </si>
  <si>
    <t>PS610-09-01</t>
  </si>
  <si>
    <t>001</t>
  </si>
  <si>
    <t>RTU Master</t>
  </si>
  <si>
    <t>746 631</t>
  </si>
  <si>
    <t>VYBAVENÁ SKŘÍŇ PRO AUTOMATIZACI 19" do 15 U</t>
  </si>
  <si>
    <t>kus</t>
  </si>
  <si>
    <t>Poznámka k položce:_x000d_
Výbava dle specifikace:_x000d_
- Modem PDS_x000d_
- Modem TDS_x000d_
- ŘS TDS_x000d_
- ŘS PDS_x000d_
- Elektroměr pro bilanční měření_x000d_
- Jistící a spínací prvky_x000d_
_x000d_
"1. Položka obsahuje:
 – přípravu podkladu pro osazení vč. upevňovacího materiálu, uzamykatelná, veškerý podružný a pomocný materiál (např. zásuvkový panel, DIN Lišty, kabelové žlaby, svorkovnice, rozjištění, kabelové propoje, osvětlení...)
 – dodávku včetně kompletní montáže
 – technický popis viz. projektová dokumentace
 – zhotovení výrobní dokumentace, provedení zkoušek, dodání předepsaných zkoušek, revizí a atestů
 – veškeré potřebné mechanizmy, včetně obsluhy, náklady na mzdy a přibližné (průměrné) náklady na pořízení potřebných materiálů
 – dopravu a skladování
2. Položka neobsahuje:
 X
3. Způsob měření:
Udává se počet kusů kompletní konstrukce nebo práce."</t>
  </si>
  <si>
    <t>746 641</t>
  </si>
  <si>
    <t>PLC PRO AUTOMATIZACI - ZÁKLADNÍ JEDNOTKA DO 128 IO</t>
  </si>
  <si>
    <t>Poznámka k položce:_x000d_
"1. Položka obsahuje:
 – veškerý podružný, spojovací a pomocný materiál. Dále obsahuje uživatelskou úpravu SW PLC, parametrizaci a nastavení PLC 
 – dodávku včetně kompletní montáže
 – technický popis viz. projektová dokumentace
 – výrobní dokumentaci, uvedení do provozu, revize a atesty
 – veškeré potřebné mechanizmy, včetně obsluhy, náklady na mzdy a přibližné (průměrné) náklady na pořízení potřebných materiálů
 – dopravu a skladování
2. Položka neobsahuje:
 X
3. Způsob měření:
Udává se počet kusů kompletní konstrukce nebo práce."</t>
  </si>
  <si>
    <t>746651</t>
  </si>
  <si>
    <t>ZÁKLADNÍ PROGRAMOVÉ VYBAVENÍ TLM. JEDNOTKY PRO OBJEKT ŽST</t>
  </si>
  <si>
    <t>Poznámka k položce:_x000d_
"1. Položka obsahuje:
 – veškerý podružný, spojovací a pomocný materiál. Dále obsahuje dodávku základního SW PLC a jeho instalaci 
 – dodávku včetně kompletní montáže
 – technický popis viz. projektová dokumentace
 – výrobní dokumentaci, uvedení do provozu, revize a atesty
 – veškeré potřebné mechanizmy, včetně obsluhy, náklady na mzdy a přibližné (průměrné) náklady na pořízení potřebných materiálů
 – dopravu a skladování
2. Položka neobsahuje:
 X
3. Způsob měření:
Udává se počet kusů kompletní konstrukce nebo práce."</t>
  </si>
  <si>
    <t>746 655</t>
  </si>
  <si>
    <t>SW-OVLADAČE KOMUNIKACE, PARAMETRIZACE - PRO NADŘAZENÝ SYSTÉM</t>
  </si>
  <si>
    <t>Poznámka k položce:_x000d_
"1. Položka obsahuje:
 – veškerý podružný, spojovací a pomocný materiál. Dále obsahuje dodávku základního SW PLC a jeho instalaci
 – dodávku včetně kompletní montáže
 – technický popis viz. projektová dokumentace
 – výrobní dokumentaci, uvedení do provozu, revize a atesty
 – veškeré potřebné mechanizmy, včetně obsluhy, náklady na mzdy a přibližné (průměrné) náklady na pořízení potřebných materiálů
 – dopravu a skladování
2. Položka neobsahuje:
 X
3. Způsob měření:
Udává se počet kusů kompletní konstrukce nebo práce."</t>
  </si>
  <si>
    <t>746 657</t>
  </si>
  <si>
    <t>SW-OVLADAČE KOMUNIKACE, PARAMETRIZACE NA ED - PRO JEDEN OBJEKT (ŽST, NS, SPS, TS)</t>
  </si>
  <si>
    <t>746 658</t>
  </si>
  <si>
    <t>1</t>
  </si>
  <si>
    <t>ZPROVOZNĚNÍ, OŽIVENÍ TELEMECHANICKÉ JEDNOTKY V OBJEKTU ŽST</t>
  </si>
  <si>
    <t>Poznámka k položce:_x000d_
"1. Položka obsahuje:
 – veškerý podružný, spojovací a pomocný materiál. Dále obsahuje zprovoznění a oživení telemechanické jednotky, úpravu SW, parametrizaci SW po úpravách technologie
 – dodávku včetně kompletní montáže
 – technický popis viz. projektová dokumentace
 – výrobní dokumentaci, uvedení do provozu, předepsané zkoušky, revize a atesty
 – veškeré potřebné mechanizmy, včetně obsluhy, náklady na mzdy a přibližné (průměrné) náklady na pořízení potřebných materiálů
2. Položka neobsahuje:
 X
3. Způsob měření:
Udává se počet kusů kompletní konstrukce nebo práce."</t>
  </si>
  <si>
    <t>74665C</t>
  </si>
  <si>
    <t>PŘIPOJENÍ, OŽIVENÍ A ZPROVOZNĚNÍ PŘENOSOVÉ CESTY V OBJEKTU ŽST</t>
  </si>
  <si>
    <t>Poznámka k položce:_x000d_
"1. Položka obsahuje:
 – veškerý podružný, spojovací a pomocný materiál. Dále obsahuje úpravu SW , parametrizaci, nastavení přenosových prvků a uvedení do provozu nebo komplexní přenastavení přenosových prvků stávajících po úpravách technologie, nastavení komunikace, nastavení komunikace přenosové prvky – nadřízený ŘS vč. úpravy nebo definice protokolu
 – dodávku včetně kompletní montáže
 – technický popis viz. projektová dokumentace
 – výrobní dokumentaci, uvedení do provozu, předepsané zkoušky, revize a atesty
 – veškeré potřebné mechanizmy, včetně obsluhy, náklady na mzdy a přibližné (průměrné) náklady na pořízení potřebných materiálů
2. Položka neobsahuje:
 X
3. Způsob měření:
Udává se počet kusů kompletní konstrukce nebo práce."</t>
  </si>
  <si>
    <t>74665G</t>
  </si>
  <si>
    <t>PROVOZNÍ ZKOUŠKY TELEMECHANICKÉ JEDNOTKY V OBJEKTU ŽST</t>
  </si>
  <si>
    <t>Poznámka k položce:_x000d_
"1. Položka obsahuje:
 – veškerý podružný, spojovací a pomocný materiál. Dále obsahuje provozní odzkoušení telemechanické jednotky po jejím oživení , úpravách SW a parametrizaci SW po úpravách technologie, odzkoušení komunikace na nadřazený systém a na podřízené PLC, terminály
 – dodávku včetně kompletní montáže
 – technický popis viz. projektová dokumentace
 – výrobní dokumentaci, uvedení do provozu, předepsané zkoušky, revize a atesty
 – veškeré potřebné mechanizmy, včetně obsluhy, náklady na mzdy a přibližné (průměrné) náklady na pořízení potřebných materiálů
2. Položka neobsahuje:
 X
3. Způsob měření:
Udává se počet kusů kompletní konstrukce nebo práce."</t>
  </si>
  <si>
    <t>74665K</t>
  </si>
  <si>
    <t>PODPORA PŘI UVÁDĚNÍ DO PROVOZU, ENGINEERING PRO OBJEKT ŽST</t>
  </si>
  <si>
    <t>Poznámka k položce:_x000d_
"1. Položka obsahuje:
 – podporu při uvádění do provozu zařízení jeho výrobcem, inženýrskou činnost při instalaci řídicích systémů
 – předepsané zkoušky, revize a atesty
 – prokázání technických a kvalitativních parametrů zařízení
 – veškeré potřebné mechanizmy, včetně obsluhy, náklady na mzdy a přibližné (průměrné) náklady na pořízení potřebných materiálů včetně všech ostatních vedlejších nákladů
2. Položka neobsahuje:
 X
3. Způsob měření:
Udává se počet kusů kompletní konstrukce nebo práce."</t>
  </si>
  <si>
    <t>7466AU</t>
  </si>
  <si>
    <t>POSKYTNUTÍ DAT DO OSTATNÍCH SYSTÉMŮ NAPŘ. DDTS, ENERGETIKA</t>
  </si>
  <si>
    <t>Poznámka k položce:_x000d_
"1. Položka obsahuje:
 – veškerý programovací software a softwarové nástroje. Dále obsahuje poskytnutí požadovaných dat do ostatních systémů (např. systému DDTS, energetika) - úpravu SW, parametrizaci, nastavení daného SW a uvedení do provozu nebo komplexní přenastavení daného SW stávajících po úpravách technologie, nastavení komunikace, nastavení komunikace přenosové prvky – nadřízený ŘS vč. úpravy nebo definice protokolu
 – dodávku včetně kompletní montáže
 – technický popis viz. projektová dokumentace
 – prokázání technických a kvalitativních parametrů zařízení
 – výrobní dokumentaci, uvedení do provozu, předepsané zkoušky, revize a atesty
 – veškeré potřebné mechanizmy, včetně obsluhy, náklady na mzdy a přibližné (průměrné) náklady na pořízení potřebných materiálů
2. Položka neobsahuje:
 X
3. Způsob měření:
Udává se počet kusů kompletní konstrukce nebo práce."</t>
  </si>
  <si>
    <t>002</t>
  </si>
  <si>
    <t>RTU Slave</t>
  </si>
  <si>
    <t>Poznámka k položce:_x000d_
Výbava dle specifikace:_x000d_
- Modem TDS (COM APN)_x000d_
- Modem LTE_x000d_
- Switch TDS_x000d_
- Swich mimo SŽ_x000d_
- ŘS LDS Slave_x000d_
- DataHub_x000d_
- Jistící a spínací prvky_x000d_
_x000d_
"1. Položka obsahuje:
 – přípravu podkladu pro osazení vč. upevňovacího materiálu, uzamykatelná, veškerý podružný a pomocný materiál (např. zásuvkový panel, DIN Lišty, kabelové žlaby, svorkovnice, rozjištění, kabelové propoje, osvětlení...)
 – dodávku včetně kompletní montáže
 – technický popis viz. projektová dokumentace
 – zhotovení výrobní dokumentace, provedení zkoušek, dodání předepsaných zkoušek, revizí a atestů
 – veškeré potřebné mechanizmy, včetně obsluhy, náklady na mzdy a přibližné (průměrné) náklady na pořízení potřebných materiálů
 – dopravu a skladování
2. Položka neobsahuje:
 X
3. Způsob měření:
Udává se počet kusů kompletní konstrukce nebo práce."</t>
  </si>
  <si>
    <t>746 651</t>
  </si>
  <si>
    <t>LIKV</t>
  </si>
  <si>
    <t>Ekologická likvidace odpadů</t>
  </si>
  <si>
    <t>LIK-EKV-001</t>
  </si>
  <si>
    <t>Ekologická likvidace obalových materiálů a odpadů vzniklých při montáži</t>
  </si>
  <si>
    <t>sada</t>
  </si>
  <si>
    <t>ZKR</t>
  </si>
  <si>
    <t>Zkoušky a Revize</t>
  </si>
  <si>
    <t>R741810002</t>
  </si>
  <si>
    <t>Celková prohlídka elektrického rozvodu a zařízení přes 100 000 do 500 000,- Kč</t>
  </si>
  <si>
    <t>PS730-09-01</t>
  </si>
  <si>
    <t>Konstrukce a FV panely</t>
  </si>
  <si>
    <t>741711002</t>
  </si>
  <si>
    <t>Montáž nosné konstrukce fotovoltaických panelů na šikmé střeše uchycené na střešní krytině</t>
  </si>
  <si>
    <t>42412400.S</t>
  </si>
  <si>
    <t>Upínací systém pro horizontální polohu panelu pro sedlovou střechu s plechovou krytinou- krátký profil. Set pro 1 panel.</t>
  </si>
  <si>
    <t>741721201</t>
  </si>
  <si>
    <t>Montáž fotovoltaických panelů krystalických na šikmou střechu výkonu přes 300 Wp</t>
  </si>
  <si>
    <t>35002030</t>
  </si>
  <si>
    <t>panel fotovoltaický monokrystalický 450Wp</t>
  </si>
  <si>
    <t>741732061</t>
  </si>
  <si>
    <t>Montáž výkonového optimizéru na panel max. výkon do 500 W</t>
  </si>
  <si>
    <t>35671253</t>
  </si>
  <si>
    <t>optimizér přídavný na panel jmenovitý DC výkon 500W</t>
  </si>
  <si>
    <t>764304111</t>
  </si>
  <si>
    <t>Montáž sřešního prostupu vč. zatěsnění</t>
  </si>
  <si>
    <t>MAT-EKV-112</t>
  </si>
  <si>
    <t>Systémový střešní prostup</t>
  </si>
  <si>
    <t>DC strana vč. kabelové trasy</t>
  </si>
  <si>
    <t>741120124</t>
  </si>
  <si>
    <t>Montáž fotovoltaických kabelů uložených v trubkách nebo lištách průměru přes 4 do 6 mm</t>
  </si>
  <si>
    <t>m</t>
  </si>
  <si>
    <t>"Střecha 1" (30+25+30+30+35+50)*2 _x000d_
"Střecha 2" (70+80+85+90+95+95)*2 _x000d_
Součet _x000d_
Celkem 1430 = 1430,000 [B]_x000d_</t>
  </si>
  <si>
    <t>34111851</t>
  </si>
  <si>
    <t>kabel fotovoltaický černý nebo červený průměr 6mm</t>
  </si>
  <si>
    <t>741130004</t>
  </si>
  <si>
    <t>Ukončení vodič izolovaný do 6 mm2 v rozváděči nebo na přístroji</t>
  </si>
  <si>
    <t>12"stringů"*2 _x000d_
12"R-FVE-DC 02"*4 _x000d_
12"R-FVE-DC 01"*4 _x000d_
12"INV"*2 _x000d_
Součet _x000d_
Celkem 144 = 144,000 [B]_x000d_</t>
  </si>
  <si>
    <t>741130420</t>
  </si>
  <si>
    <t>Nalisování konektorů na fotovoltaický kabel</t>
  </si>
  <si>
    <t>"Střecha 1"38 _x000d_
"Střecha 2"40 _x000d_
Součet _x000d_
Celkem 78 = 78,000 [B]_x000d_</t>
  </si>
  <si>
    <t>34111803</t>
  </si>
  <si>
    <t>konektory MC4 pro napojení prodlužovacích kabelů k fotovoltaickému panelu</t>
  </si>
  <si>
    <t>741910412</t>
  </si>
  <si>
    <t>Montáž žlab kovový šířky do 100 mm bez víka</t>
  </si>
  <si>
    <t>"Střecha 1"28 _x000d_
"Střecha 2"32 _x000d_
Součet _x000d_
Celkem 60 = 60,000 [B]_x000d_</t>
  </si>
  <si>
    <t>MAT-EKV-002</t>
  </si>
  <si>
    <t>Žlab kabelový neperforovaný žárově zinkovaný s integrovanou spojkou 100x60 vč. spoj. materiálu</t>
  </si>
  <si>
    <t>741910421</t>
  </si>
  <si>
    <t>Montáž žlab kovový - uzavření víkem</t>
  </si>
  <si>
    <t>MAT-EKV-003</t>
  </si>
  <si>
    <t>Víko univerzální pro kabelové žlaby</t>
  </si>
  <si>
    <t>MAT-EKV-030</t>
  </si>
  <si>
    <t>Oblouk 90° pro žlab 60x100 vč. víka</t>
  </si>
  <si>
    <t>742110003</t>
  </si>
  <si>
    <t>Montáž trubek pro slaboproud plastových ohebných uložených volně na příchytky</t>
  </si>
  <si>
    <t>MAT-EKV-004</t>
  </si>
  <si>
    <t>Trubka 2332/LPE-1_F50U ohebná o32 320N UV černá</t>
  </si>
  <si>
    <t>741210402</t>
  </si>
  <si>
    <t>Montáž rozvaděč nebo krabice nevýbušná do 10 kg</t>
  </si>
  <si>
    <t>MAT-EKV-101</t>
  </si>
  <si>
    <t>Rozvodnice bílá 6 pozic</t>
  </si>
  <si>
    <t>210120310</t>
  </si>
  <si>
    <t>Montáž bleskojistek do 500 V se zapojením vodičů</t>
  </si>
  <si>
    <t>MAT-EKV-005</t>
  </si>
  <si>
    <t>Svodič přepětí 3P 12,5kA třída T1+T2 (B+C) 1000V DC pro FV systémy</t>
  </si>
  <si>
    <t>EKV-MAT-102</t>
  </si>
  <si>
    <t>Přepěťová ochrana pro ethernetové vedení, CAT.6A</t>
  </si>
  <si>
    <t>741210404</t>
  </si>
  <si>
    <t>Montáž rozvaděč nebo krabice nevýbušná do 30 kg</t>
  </si>
  <si>
    <t>MAT-EKV-006</t>
  </si>
  <si>
    <t>Rozvaděč DC plastový vč. náplně IP65</t>
  </si>
  <si>
    <t>Poznámka k položce:_x000d_
Výzbroj dle specifikace_x000d_
- 12x Pojistkový odpojovač_x000d_
- 24x Pojistka 16A_x000d_
- 12x Svodič přepětí T2 20kA</t>
  </si>
  <si>
    <t>741910413</t>
  </si>
  <si>
    <t>Montáž žlab kovový šířky přes 150 do 250 mm bez víka</t>
  </si>
  <si>
    <t>MAT-EKV-105</t>
  </si>
  <si>
    <t>Kabelová lávka pozinkovaná 200x50 vč. konzolí, oddělovacích přepážek a spojovacího materiálu</t>
  </si>
  <si>
    <t>MAT-EKV-120</t>
  </si>
  <si>
    <t>Kabelová lávka 100x50 vč. konzolí, oddělovacích přepážek a spojovacího materiálu</t>
  </si>
  <si>
    <t>MAT-EKV-121</t>
  </si>
  <si>
    <t>T kus 100/200</t>
  </si>
  <si>
    <t>741910412.1</t>
  </si>
  <si>
    <t>Montáž žlab kovový šířky do 100 mm bez víka - uložení kabeláže u technologie FVE</t>
  </si>
  <si>
    <t>MAT-EKV-122</t>
  </si>
  <si>
    <t>Kabelový žlab pozinkovaný 100x50 vč. ohybů, oddělovacích přepážek a spojovacího materiálu</t>
  </si>
  <si>
    <t>741910401</t>
  </si>
  <si>
    <t>Montáž žlab plastový šířky do 100 mm s víkem</t>
  </si>
  <si>
    <t>56245112</t>
  </si>
  <si>
    <t>Žlab kabelový plný s víkem ze směsových plastů 100x60mm vč. ohybů a spojovacího materiálu</t>
  </si>
  <si>
    <t>19,048*1,05 'Přepočtené koeficientem množství _x000d_
Celkem 20 = 20,000 [B]_x000d_</t>
  </si>
  <si>
    <t>741112841</t>
  </si>
  <si>
    <t>Ostatní práce při montáži vodičů a kabelů - svazkování kabelů</t>
  </si>
  <si>
    <t>741128002</t>
  </si>
  <si>
    <t>Ostatní práce při montáži vodičů a kabelů - označení dalším štítkem</t>
  </si>
  <si>
    <t>003</t>
  </si>
  <si>
    <t>AC strana</t>
  </si>
  <si>
    <t>741730022</t>
  </si>
  <si>
    <t>Montáž střídače napětí DC/AC síťového třífázového pro fotovoltaické systémy, max. výstupní výkon přes 75000 W</t>
  </si>
  <si>
    <t>35674000.R</t>
  </si>
  <si>
    <t>měnič fotovoltaický třífázový, maximální výstupní výkon 80000W, 1100x1884x700mm</t>
  </si>
  <si>
    <t>741210405</t>
  </si>
  <si>
    <t>Montáž rozvaděč nebo krabice nevýbušná do 50 kg</t>
  </si>
  <si>
    <t>MAT-EKV-007</t>
  </si>
  <si>
    <t>Rozvaděč AC plastový vč. náplně</t>
  </si>
  <si>
    <t>Poznámka k položce:_x000d_
Výzbroj dle specifikace_x000d_
- Stykač pro hlavní rozpadové místo_x000d_
- Hlavní jistič_x000d_
- Hlavní vypínač_x000d_
- Proudový chránič_x000d_
- U/f guard - síťová ochrana - OCENĚNO SAMOSTATNĚ_x000d_
- Elektroměr pro výrobu FVE (na kříž) vč. MT_x000d_
- Stykač pro ovládání FVE přes RTU_x000d_
- STOP FVE tlačítko- OCENĚNO SAMOSTATNĚ_x000d_
- Svodič přepětí T1-T2 12,5-25 kA_x000d_
- ŘJ pro optimizéry - OCENĚNO SAMOSTATNĚ</t>
  </si>
  <si>
    <t>741122645.1</t>
  </si>
  <si>
    <t>Montáž kabel Cu plný kulatý žíla 5x50 mm2 uložený pevně (např. CYKY)</t>
  </si>
  <si>
    <t>34113136</t>
  </si>
  <si>
    <t>kabel silový jádro Cu izolace PVC plášť PVC 0,6/1kV (1-CYKY) 5x50mm2</t>
  </si>
  <si>
    <t>741130138</t>
  </si>
  <si>
    <t>Ukončení šňůra 4x50 mm2 se zapojením</t>
  </si>
  <si>
    <t>741320024</t>
  </si>
  <si>
    <t>Montáž pojistka - spodek do 500 V, 350 A se zapojením vodičů</t>
  </si>
  <si>
    <t>MAT-EKV-113</t>
  </si>
  <si>
    <t>Spodek pojistkový do 500 V 3P</t>
  </si>
  <si>
    <t>741320024-D</t>
  </si>
  <si>
    <t>Demontáž pojistka - spodek do 500 V, 350 A se zapojením vodičů</t>
  </si>
  <si>
    <t>741320042</t>
  </si>
  <si>
    <t>Montáž pojistka - patrona nožová se zapojením vodičů</t>
  </si>
  <si>
    <t>35825256</t>
  </si>
  <si>
    <t>pojistka nožová 125A nízkoztrátová 10,50W, provedení normální, charakteristika gG</t>
  </si>
  <si>
    <t>004</t>
  </si>
  <si>
    <t>Uzemnění</t>
  </si>
  <si>
    <t>741120301</t>
  </si>
  <si>
    <t>Montáž vodič Cu izolovaný plný a laněný s PVC pláštěm žíla 0,55 až 16 mm2 pevně (např. CY, CHAH-V)</t>
  </si>
  <si>
    <t>34141029</t>
  </si>
  <si>
    <t>vodič propojovací flexibilní jádro Cu lanované izolace PVC 450/750V (H07V-K) 1x16mm2</t>
  </si>
  <si>
    <t>741120303</t>
  </si>
  <si>
    <t>Montáž vodič Cu izolovaný plný a laněný s PVC pláštěm žíla 25 až 35 mm2 pevně (např. CY, CHAH-V)</t>
  </si>
  <si>
    <t>34141030</t>
  </si>
  <si>
    <t>vodič propojovací flexibilní jádro Cu lanované izolace PVC 450/750V (H07V-K) 1x25mm2</t>
  </si>
  <si>
    <t>741130061</t>
  </si>
  <si>
    <t>Ukončení vodič izolovaný do 25 mm2 nastřelení kabelového oka</t>
  </si>
  <si>
    <t>34567280</t>
  </si>
  <si>
    <t>oko kabelové Al 1-10kV lisovací plná 16x8</t>
  </si>
  <si>
    <t>34567285</t>
  </si>
  <si>
    <t>oko kabelové Al 1-10kV lisovací plná 25x8</t>
  </si>
  <si>
    <t>MAT-EKV-011</t>
  </si>
  <si>
    <t>WCSM- 70/20 -1000/S Trubice teplem smrštilelná</t>
  </si>
  <si>
    <t>210220302</t>
  </si>
  <si>
    <t>Montáž svorek hromosvodných se 3 a více šrouby</t>
  </si>
  <si>
    <t>MAT-EKV-012</t>
  </si>
  <si>
    <t>Podružná HOP na střeše</t>
  </si>
  <si>
    <t>005</t>
  </si>
  <si>
    <t>Řízení FVE</t>
  </si>
  <si>
    <t>741791011</t>
  </si>
  <si>
    <t>Montáž síťového analyzátoru</t>
  </si>
  <si>
    <t>MAT-EKV-014</t>
  </si>
  <si>
    <t>Jednotka U/f guard</t>
  </si>
  <si>
    <t>741791003</t>
  </si>
  <si>
    <t>Montáž elektroměru třífázového pro fotovoltaické systémy</t>
  </si>
  <si>
    <t>MAT-EKV-016</t>
  </si>
  <si>
    <t>Smart-Meter</t>
  </si>
  <si>
    <t>741732061-TAP</t>
  </si>
  <si>
    <t>Montáž výkonového optimizéru - jednotka pro zesílení signálu</t>
  </si>
  <si>
    <t>MAT-EKV-018</t>
  </si>
  <si>
    <t>Jednotka pro zesílení signálu</t>
  </si>
  <si>
    <t>741732061-CCA</t>
  </si>
  <si>
    <t>Montáž výkonového optimizéru - řídící jednotka</t>
  </si>
  <si>
    <t>MAT-EKV-017</t>
  </si>
  <si>
    <t>Řídící jednotka</t>
  </si>
  <si>
    <t>741761072</t>
  </si>
  <si>
    <t>Montáž kabelu pro venkovní rozvod RS-485 a ethernetu</t>
  </si>
  <si>
    <t>741761073</t>
  </si>
  <si>
    <t>Montáž kabelu pro vnitřní rozvod RS-485 a ethernetu</t>
  </si>
  <si>
    <t>35671244</t>
  </si>
  <si>
    <t>kabel FTP pro rozvod RS-485 a ethernetu</t>
  </si>
  <si>
    <t>742124005</t>
  </si>
  <si>
    <t>Montáž kabelů datových FTP, UTP, STP ukončení kabelu konektorem</t>
  </si>
  <si>
    <t>37459010</t>
  </si>
  <si>
    <t>konektor na drát/lanko RJ45 FTP Cat5E stíněný</t>
  </si>
  <si>
    <t>741122232</t>
  </si>
  <si>
    <t>Montáž kabel Cu plný kulatý žíla 5x4 až 6 mm2 uložený volně (např. CYKY)</t>
  </si>
  <si>
    <t>Poznámka k položce:_x000d_
Napájení RTU</t>
  </si>
  <si>
    <t>34111098</t>
  </si>
  <si>
    <t>kabel instalační jádro Cu plné izolace PVC plášť PVC 450/750V (CYKY) 5x4mm2</t>
  </si>
  <si>
    <t>741132145</t>
  </si>
  <si>
    <t>Ukončení kabelů 5x1,5 až 4 mm2 smršťovací koncovkou nebo páskem bez letování</t>
  </si>
  <si>
    <t>006</t>
  </si>
  <si>
    <t>Společná kabeláž RTU</t>
  </si>
  <si>
    <t>741124701</t>
  </si>
  <si>
    <t>Montáž kabel Cu stíněný ovládací žíly 2 až 19x0,8 mm2 uložený volně (např. JYTY)</t>
  </si>
  <si>
    <t>Poznámka k položce:_x000d_
Řízení výkonu INV</t>
  </si>
  <si>
    <t>34113140</t>
  </si>
  <si>
    <t>kabel ovládací průmyslový stíněný laminovanou Al fólií s příložným Cu drátem jádro Cu plné izolace PVC plášť PVC 225V (JE-Y(St)Y...Bd) 2x2x0,80mm2</t>
  </si>
  <si>
    <t>741132128</t>
  </si>
  <si>
    <t>Ukončení kabelů 4x1,5 až 4 mm2 smršťovací koncovkou nebo páskem bez letování</t>
  </si>
  <si>
    <t>Poznámka k položce:_x000d_
Připojení střídače k internetu a další propoje FTP v rámci RTU</t>
  </si>
  <si>
    <t>35671244.1</t>
  </si>
  <si>
    <t>kabel UTP pro rozvod RS-485 a ethernetu</t>
  </si>
  <si>
    <t>220300641</t>
  </si>
  <si>
    <t>Ukončení kabelu koaxiálního pro anténní svody průměru do 5 mm</t>
  </si>
  <si>
    <t>220731516</t>
  </si>
  <si>
    <t>Zřízení koaxiálního svodu průměru do 15 mm</t>
  </si>
  <si>
    <t>MAT-EKV-108</t>
  </si>
  <si>
    <t>Kabel koaxiální</t>
  </si>
  <si>
    <t>220270836</t>
  </si>
  <si>
    <t>Montáž šňůry silnoproudé uložené do trubkovodu nebo lišty CGLG, CYLY, CYSY do 2x1,5 mm2</t>
  </si>
  <si>
    <t>Poznámka k položce:_x000d_
Detektor kouře</t>
  </si>
  <si>
    <t>34143798</t>
  </si>
  <si>
    <t>kabel instalační flexibilní jádro Cu lanované izolace PVC plášť PVC 300/500V (Liycy) 4x0,25</t>
  </si>
  <si>
    <t>220300521</t>
  </si>
  <si>
    <t>Ukončení vodiče na kabelu CMSM do 4 žil 0,50 mm2 na svorkovnici [WAGO]</t>
  </si>
  <si>
    <t>741110511</t>
  </si>
  <si>
    <t>Montáž lišta a kanálek vkládací šířky do 60 mm s víčkem</t>
  </si>
  <si>
    <t>34571009</t>
  </si>
  <si>
    <t>lišta elektroinstalační vkládací 11x10mm</t>
  </si>
  <si>
    <t>741122648</t>
  </si>
  <si>
    <t>Montáž kabel Cu plný kulatý žíla 7x4 mm2 uložený pevně (např. CYKY)</t>
  </si>
  <si>
    <t>Poznámka k položce:_x000d_
Bilanční měření a měření FVE</t>
  </si>
  <si>
    <t>34111179</t>
  </si>
  <si>
    <t>kabel instalační jádro Cu plné izolace PVC plášť PVC 450/750V (CYKY) 7x4 mm2</t>
  </si>
  <si>
    <t>741132151</t>
  </si>
  <si>
    <t>Ukončení kabelů 7x1,5 až 4 mm2 smršťovací koncovkou nebo páskem bez letování</t>
  </si>
  <si>
    <t>741122641</t>
  </si>
  <si>
    <t>Montáž kabel Cu plný kulatý žíla 5x1,5 až 2,5 mm2 uložený pevně (např. CYKY)</t>
  </si>
  <si>
    <t>Poznámka k položce:_x000d_
Stav jističe pro měření napětí v RTU</t>
  </si>
  <si>
    <t>34111090</t>
  </si>
  <si>
    <t>kabel instalační jádro Cu plné izolace PVC plášť PVC 450/750V (CYKY) 5x1,5mm2</t>
  </si>
  <si>
    <t>741132145.1</t>
  </si>
  <si>
    <t>741122647</t>
  </si>
  <si>
    <t>Montáž kabel Cu plný kulatý žíla 7x1,5 až 2,5 mm2 uložený pevně (např. CYKY)</t>
  </si>
  <si>
    <t>Poznámka k položce:_x000d_
Stav QM VN</t>
  </si>
  <si>
    <t>34111110</t>
  </si>
  <si>
    <t>kabel instalační jádro Cu plné izolace PVC plášť PVC 450/750V (CYKY) 7x1,5mm2</t>
  </si>
  <si>
    <t>741122651</t>
  </si>
  <si>
    <t>Montáž kabel Cu plný kulatý žíla 12x1,5 mm2 uložený pevně (např. CYKY)</t>
  </si>
  <si>
    <t>Poznámka k položce:_x000d_
Stav RM KM1_x000d_
Ovl. RM KM1_x000d_
Stav U/f Guard</t>
  </si>
  <si>
    <t>34111130</t>
  </si>
  <si>
    <t>kabel instalační jádro Cu plné izolace PVC plášť PVC 450/750V (CYKY) 12x1,5mm2</t>
  </si>
  <si>
    <t>741132153</t>
  </si>
  <si>
    <t>Ukončení kabelů 12x1,5 až 4 mm2 smršťovací koncovkou nebo páskem bez letování</t>
  </si>
  <si>
    <t>007</t>
  </si>
  <si>
    <t>Měření</t>
  </si>
  <si>
    <t>741350201</t>
  </si>
  <si>
    <t>Montáž transformátor měřící proudový nn násuvný se zapojením vodičů</t>
  </si>
  <si>
    <t>741350201-d</t>
  </si>
  <si>
    <t>Demontáž transformátor měřící proudový nn násuvný se zapojením vodičů</t>
  </si>
  <si>
    <t>MAT-EKV-019</t>
  </si>
  <si>
    <t>MTP 300/5A 10VA 0,5S</t>
  </si>
  <si>
    <t>741311032</t>
  </si>
  <si>
    <t>Montáž spínač koncový řazení 0/1, 1/0 s pomocným kontaktem se zapojením vodičů</t>
  </si>
  <si>
    <t>MAT-EKV-111</t>
  </si>
  <si>
    <t>Pomocný kontakt jističe</t>
  </si>
  <si>
    <t>008</t>
  </si>
  <si>
    <t>Požárně-bezpečnostní řešení</t>
  </si>
  <si>
    <t>741311071</t>
  </si>
  <si>
    <t>Montáž tlačítka nouzového zastavení/vypnutí TOTAL STOP přisazeného nebo nástěnného se zapojením vodičů</t>
  </si>
  <si>
    <t>34532001</t>
  </si>
  <si>
    <t>ovládač nouzového zastavení s aretací 1V 3A 240V AC</t>
  </si>
  <si>
    <t>741122122</t>
  </si>
  <si>
    <t>Montáž kabel Cu plný kulatý žíla 3x1,5 až 6 mm2 zatažený v trubkách (např. CYKY)</t>
  </si>
  <si>
    <t>Poznámka k položce:_x000d_
Kabel pro STOP FVE tlačítka</t>
  </si>
  <si>
    <t>741132103</t>
  </si>
  <si>
    <t>Ukončení kabelů 3x1,5 až 4 mm2 smršťovací koncovkou nebo páskem bez letování</t>
  </si>
  <si>
    <t>34111258</t>
  </si>
  <si>
    <t>1-CXKH-V 3x1,5 mm2</t>
  </si>
  <si>
    <t>Poznámka k položce:_x000d_
Požadavek na bezpečné napětí je zajištěn výkonnovými optimizéry - (řešeno v oddílech 001 - Konstrukce a FV panely a 005 - Řízení FVE)</t>
  </si>
  <si>
    <t>742210101</t>
  </si>
  <si>
    <t>Montáž převodníku nebo opakovače hlásičů nebo ústředen</t>
  </si>
  <si>
    <t>MAT-EKV-110</t>
  </si>
  <si>
    <t>Požární detektor</t>
  </si>
  <si>
    <t>HZS</t>
  </si>
  <si>
    <t>Hodinové zúčtovací sazby</t>
  </si>
  <si>
    <t>HZS2232</t>
  </si>
  <si>
    <t>2</t>
  </si>
  <si>
    <t>Hodinová zúčtovací sazba elektrikář odborný</t>
  </si>
  <si>
    <t>12*1+10 _x000d_
Celkem 22 = 22,000 [B]_x000d_</t>
  </si>
  <si>
    <t>Poznámka k položce:_x000d_
Drátování DC rozvaděčů</t>
  </si>
  <si>
    <t>Poznámka k položce:_x000d_
Drátování AC rozvaděče</t>
  </si>
  <si>
    <t>Poznámka k položce:_x000d_
Podružné a přípomocné práce</t>
  </si>
  <si>
    <t>PM</t>
  </si>
  <si>
    <t>Podružný materiál</t>
  </si>
  <si>
    <t>PM-01</t>
  </si>
  <si>
    <t>741810002</t>
  </si>
  <si>
    <t>741812011</t>
  </si>
  <si>
    <t>Zkouška izolační kabelu do 1 kV počtu a průřezu žil do 4x25 mm2</t>
  </si>
  <si>
    <t>741812012</t>
  </si>
  <si>
    <t>Zkouška izolační kabelu do 1 kV do 4x35 až 50 mm2</t>
  </si>
  <si>
    <t>741812041</t>
  </si>
  <si>
    <t>Zkouška izolační kabelu ovládacího od 5 do 7 žil</t>
  </si>
  <si>
    <t>741811003</t>
  </si>
  <si>
    <t>Kontrola rozvaděč nn Si-usměrňovač nebo měnič</t>
  </si>
  <si>
    <t>PS730-09-02</t>
  </si>
  <si>
    <t>Dodatečné pospojení panelů</t>
  </si>
  <si>
    <t>(31+18+23+14+60+31)*2 _x000d_
Celkem 354 = 354,000 [B]_x000d_</t>
  </si>
  <si>
    <t>741</t>
  </si>
  <si>
    <t>Připojení FVE k LPS</t>
  </si>
  <si>
    <t>741410003</t>
  </si>
  <si>
    <t>Montáž drátu nebo lana uzemňovacího průměru do 10 mm na povrchu</t>
  </si>
  <si>
    <t>35441077</t>
  </si>
  <si>
    <t>drát D 8mm AlMgSi</t>
  </si>
  <si>
    <t>kg</t>
  </si>
  <si>
    <t>741420021</t>
  </si>
  <si>
    <t>Montáž svorka hromosvodná se 2 šrouby</t>
  </si>
  <si>
    <t>35441885</t>
  </si>
  <si>
    <t>svorka odbočná pro lano D 8-10mm</t>
  </si>
  <si>
    <t>35441885.1</t>
  </si>
  <si>
    <t>svorka připojovací pro lano D 8-10mm</t>
  </si>
  <si>
    <t>SO226-09-01</t>
  </si>
  <si>
    <t>009</t>
  </si>
  <si>
    <t>Stavební přípomoci</t>
  </si>
  <si>
    <t>460903111</t>
  </si>
  <si>
    <t>Zednické začištění po prostupu</t>
  </si>
  <si>
    <t>741110303</t>
  </si>
  <si>
    <t>Montáž trubka ochranná do krabic plastová tuhá D přes 90 do 133 mm uložená pevně</t>
  </si>
  <si>
    <t>34571365</t>
  </si>
  <si>
    <t>trubka elektroinstalační HDPE tuhá dvouplášťová korugovaná D 94/110mm</t>
  </si>
  <si>
    <t>742190005</t>
  </si>
  <si>
    <t>Vložení požárně těsnicího materiálu pro prostup</t>
  </si>
  <si>
    <t>23170003</t>
  </si>
  <si>
    <t>pěna montážní PUR protipožární jednosložková</t>
  </si>
  <si>
    <t>litr</t>
  </si>
  <si>
    <t>977151118</t>
  </si>
  <si>
    <t>Jádrové vrty diamantovými korunkami do stavebních materiálů D přes 90 do 100 mm</t>
  </si>
  <si>
    <t>0,3+0,2++0,745+0,775+0,25+0,5+0,5+0,780 _x000d_
Celkem 4,05 = 4,050 [B]_x000d_</t>
  </si>
  <si>
    <t>Ekologická likvidace suti a obalových materiálů</t>
  </si>
  <si>
    <t>SO98-98</t>
  </si>
  <si>
    <t>VO</t>
  </si>
  <si>
    <t>VSEOB001</t>
  </si>
  <si>
    <t>Dokumentace skutečného provedení stavby, technická část</t>
  </si>
  <si>
    <t>kpl</t>
  </si>
  <si>
    <t xml:space="preserve">Poznámka k položce:_x000d_
Vypracování vybrané části dokumentace skutečného provedení (DSPS) v předepsaném rozsahu a počtu dle VTP a ZTP_x000d_
_x000d_
Položka zahrnuje veškeré činnosti nezbytné k vypracování dokumentace skutečného provedení dle SOD na zhotovení stavby a v rozsahu vyhlášky č. 499/2006 Sb. v platném znění a dle požadavků VTP a ZTP.  Jedná se o souhrn činností zahrnujících vyhotovení dokumentace skutečného provedení stavby v předepsaném počtu v listinné i elektronické formě. Zhotovitel bude postupovat dle požadavků na obsahovou náležitost této části DSPS, která je uvedená v interním předpisu Objednatele - SŽ SM011 Dokumentace staveb Správy železnic, státní organizace.</t>
  </si>
  <si>
    <t>VSEOB002</t>
  </si>
  <si>
    <t>Dokumentace skutečného provedení stavby, dokladová část</t>
  </si>
  <si>
    <t xml:space="preserve">Poznámka k položce:_x000d_
Vypracování vybrané části dokumentace skutečného provedení (DSPS) v předepsaném rozsahu a počtu dle VTP a ZTP._x000d_
_x000d_
Položka zahrnuje veškeré činnosti nezbytné k vypracování dokumentace skutečného provedení dle SOD na zhotovení stavby a v rozsahu vyhlášky č. 499/2006 Sb. v platném znění a dle požadavků VTP a ZTP.  Jedná se o souhrn činností zahrnujících doložení dokladů a podkladů pro předání stavby a její kolaudace v předepsané formě a počtu v listinné i elektronické formě. Zhotovitel bude postupovat dle požadavků na obsahovou náležitost této části DSPS, která je uvedená v interním předpisu Objednatele - SŽ SM011 Dokumentace staveb Správy železnic, státní organizace.</t>
  </si>
  <si>
    <t>VSEOB003</t>
  </si>
  <si>
    <t>Osvědčení o bezpečnosti před uvedením do provozu</t>
  </si>
  <si>
    <t xml:space="preserve">Poznámka k položce:_x000d_
Zajištění vydání osvědčení o bezpečnosti před uvedením do provozu v předepsaném rozsahu a počtu dle VTP a ZTP._x000d_
_x000d_
"Položka zahrnuje veškeré činnosti nezbytné k zajištění vydání platného prohlášení o ověření subsystému notifikovanou osobou ve stádiu realizace podle Směrnice Evropského parlamentu a Rady 2008/57/ES ze dne 17. června 2008 o interoperabilitě železničního systému, ve znění pozdějších předpisů  v souhrnu pro stavební objekty a provozní soubory. 
Položka zahrnuje  všechny nezbytné práce, náklady a zařízení  včetně  všech doprav a pomocného materiálu nutných  pro uskutečnění dané činnosti."</t>
  </si>
  <si>
    <t>VSEOB004</t>
  </si>
  <si>
    <t>Publicita stavby</t>
  </si>
  <si>
    <t>VON</t>
  </si>
  <si>
    <t>013002000</t>
  </si>
  <si>
    <t>Projektové práce - realizační dokumentace</t>
  </si>
  <si>
    <t>030001000</t>
  </si>
  <si>
    <t>Zařízení staveniště</t>
  </si>
  <si>
    <t>Poznámka k položce:_x000d_
Mezi ZS patří zejména:_x000d_
- Sociální zařízení (denní místnost, hygienická zařízení)_x000d_
- Provozní zařízení (sklady, skládky, inženýrské sítě)_x000d_
- Oplocení staveniště, vymezení záboru prostranství_x000d_
_x000d_
Účastník prověří nutnost žřizování jednotlivých činností u Zadavatele při vypsání VŘ</t>
  </si>
  <si>
    <t>040001000</t>
  </si>
  <si>
    <t>Inženýrská činnost - uvedení do trvalého provozu</t>
  </si>
  <si>
    <t>EKV-MPP-02</t>
  </si>
  <si>
    <t>Provozní předpis FVE</t>
  </si>
  <si>
    <t>EKV-PBR-001</t>
  </si>
  <si>
    <t>Vypracování karty pro zdolávání požáru</t>
  </si>
  <si>
    <t>EKV-REV-01</t>
  </si>
  <si>
    <t>Zhotovení výchozí revize celého systému</t>
  </si>
  <si>
    <t>747 301</t>
  </si>
  <si>
    <t>PROVEDENÍ PROHLÍDKY A ZKOUŠKY PRÁVNICKOU OSOBOU, VYDÁNÍ PRŮKAZU ZPŮSOBILOSTI ZA CELOU FVE</t>
  </si>
  <si>
    <t>Poznámka k položce:_x000d_
"1. Položka obsahuje:
 – cenu za vyhotovení dokladu právnickou osobou o silnoproudých zařízeních a vydání průkazu způsobilosti
2. Položka neobsahuje:
 X
3. Způsob měření:
Udává se počet kusů kompletní konstrukce nebo práce."</t>
  </si>
  <si>
    <t>EKV-ODP-01</t>
  </si>
  <si>
    <t>Závěřečná zpráva odpadového hospodářství stavby dle SŽ SM 096</t>
  </si>
</sst>
</file>

<file path=xl/styles.xml><?xml version="1.0" encoding="utf-8"?>
<styleSheet xmlns="http://schemas.openxmlformats.org/spreadsheetml/2006/main">
  <numFmts count="2">
    <numFmt numFmtId="165" formatCode="# ### ### ### ##0.00"/>
    <numFmt numFmtId="164" formatCode="# ### ### ### ##0.000"/>
  </numFmts>
  <fonts count="8">
    <font>
      <sz val="10"/>
      <name val="Arial"/>
      <family val="2"/>
    </font>
    <font>
      <b/>
      <sz val="16"/>
      <color rgb="FFFFFFFF"/>
      <name val="Arial"/>
    </font>
    <font>
      <b/>
      <sz val="16"/>
      <color rgb="FF000000"/>
      <name val="Arial"/>
    </font>
    <font>
      <b/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i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5200"/>
      </patternFill>
    </fill>
    <fill>
      <patternFill patternType="solid">
        <fgColor rgb="FFD3D3D3"/>
      </patternFill>
    </fill>
    <fill>
      <patternFill patternType="solid">
        <fgColor rgb="FFFFA500"/>
      </patternFill>
    </fill>
  </fills>
  <borders count="3">
    <border/>
    <border>
      <left style="thin"/>
      <right style="thin"/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3">
    <xf numFmtId="0" fontId="0" fillId="0" borderId="0"/>
    <xf numFmtId="0" fontId="1" fillId="2" borderId="0">
      <alignment horizontal="center" vertical="center" wrapText="1"/>
    </xf>
    <xf numFmtId="0" fontId="2" fillId="0" borderId="0">
      <alignment horizontal="right" vertical="center" wrapText="1"/>
    </xf>
    <xf numFmtId="0" fontId="2" fillId="0" borderId="0">
      <alignment horizontal="left" vertical="center" wrapText="1"/>
    </xf>
    <xf numFmtId="0" fontId="4" fillId="0" borderId="0">
      <alignment horizontal="right" vertical="center" wrapText="1"/>
    </xf>
    <xf numFmtId="0" fontId="5" fillId="0" borderId="0">
      <alignment horizontal="right" vertical="center" wrapText="1"/>
    </xf>
    <xf numFmtId="0" fontId="4" fillId="0" borderId="0">
      <alignment horizontal="center" vertical="center" wrapText="1"/>
    </xf>
    <xf numFmtId="0" fontId="5" fillId="0" borderId="0">
      <alignment horizontal="left" vertical="center" wrapText="1"/>
    </xf>
    <xf numFmtId="0" fontId="5" fillId="0" borderId="0">
      <alignment horizontal="right" vertical="center" wrapText="1"/>
    </xf>
    <xf numFmtId="0" fontId="6" fillId="0" borderId="0">
      <alignment horizontal="left" vertical="center" wrapText="1"/>
    </xf>
    <xf numFmtId="0" fontId="6" fillId="0" borderId="0">
      <alignment horizontal="right" vertical="center" wrapText="1"/>
    </xf>
    <xf numFmtId="0" fontId="4" fillId="0" borderId="0">
      <alignment horizontal="right" vertical="center" wrapText="1"/>
    </xf>
    <xf numFmtId="0" fontId="4" fillId="0" borderId="0">
      <alignment horizontal="left" vertical="center" wrapText="1"/>
    </xf>
  </cellStyleXfs>
  <cellXfs count="40">
    <xf numFmtId="0" fontId="0" fillId="0" borderId="0" xfId="0"/>
    <xf numFmtId="0" fontId="0" fillId="0" borderId="0" xfId="0"/>
    <xf numFmtId="0" fontId="1" fillId="2" borderId="0" xfId="1">
      <alignment horizontal="center" vertical="center" wrapText="1"/>
    </xf>
    <xf numFmtId="0" fontId="0" fillId="2" borderId="0" xfId="0" applyFill="1"/>
    <xf numFmtId="0" fontId="2" fillId="0" borderId="0" xfId="2">
      <alignment horizontal="right" vertical="center" wrapText="1"/>
    </xf>
    <xf numFmtId="0" fontId="2" fillId="0" borderId="0" xfId="3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4">
      <alignment horizontal="right" vertical="center" wrapText="1"/>
    </xf>
    <xf numFmtId="165" fontId="5" fillId="0" borderId="0" xfId="5" applyNumberFormat="1">
      <alignment horizontal="right" vertical="center" wrapText="1"/>
    </xf>
    <xf numFmtId="0" fontId="4" fillId="3" borderId="1" xfId="6" applyFill="1" applyBorder="1">
      <alignment horizontal="center" vertical="center" wrapText="1"/>
    </xf>
    <xf numFmtId="0" fontId="5" fillId="0" borderId="1" xfId="7" applyBorder="1">
      <alignment horizontal="left" vertical="center" wrapText="1"/>
    </xf>
    <xf numFmtId="165" fontId="5" fillId="0" borderId="1" xfId="8" applyNumberFormat="1" applyBorder="1">
      <alignment horizontal="right" vertical="center" wrapText="1"/>
    </xf>
    <xf numFmtId="0" fontId="5" fillId="0" borderId="1" xfId="8" applyBorder="1">
      <alignment horizontal="right" vertical="center" wrapText="1"/>
    </xf>
    <xf numFmtId="0" fontId="5" fillId="0" borderId="0" xfId="7">
      <alignment horizontal="left" vertical="center" wrapText="1"/>
    </xf>
    <xf numFmtId="165" fontId="5" fillId="0" borderId="0" xfId="8" applyNumberFormat="1">
      <alignment horizontal="right" vertical="center" wrapText="1"/>
    </xf>
    <xf numFmtId="0" fontId="5" fillId="0" borderId="0" xfId="8">
      <alignment horizontal="right" vertical="center" wrapText="1"/>
    </xf>
    <xf numFmtId="0" fontId="0" fillId="4" borderId="0" xfId="0" applyFill="1"/>
    <xf numFmtId="0" fontId="6" fillId="0" borderId="0" xfId="9">
      <alignment horizontal="left" vertical="center" wrapText="1"/>
    </xf>
    <xf numFmtId="0" fontId="6" fillId="0" borderId="0" xfId="10">
      <alignment horizontal="right" vertical="center" wrapText="1"/>
    </xf>
    <xf numFmtId="0" fontId="4" fillId="0" borderId="2" xfId="6" applyBorder="1">
      <alignment horizontal="center" vertical="center" wrapText="1"/>
    </xf>
    <xf numFmtId="165" fontId="4" fillId="0" borderId="2" xfId="6" applyNumberFormat="1" applyBorder="1">
      <alignment horizontal="center" vertical="center" wrapText="1"/>
    </xf>
    <xf numFmtId="0" fontId="4" fillId="0" borderId="0" xfId="6" applyFont="1" applyAlignment="1">
      <alignment horizontal="center" vertical="center" wrapText="1"/>
    </xf>
    <xf numFmtId="0" fontId="4" fillId="0" borderId="0" xfId="11">
      <alignment horizontal="right" vertical="center" wrapText="1"/>
    </xf>
    <xf numFmtId="0" fontId="4" fillId="0" borderId="0" xfId="12">
      <alignment horizontal="left" vertical="center" wrapText="1"/>
    </xf>
    <xf numFmtId="0" fontId="4" fillId="3" borderId="1" xfId="6" applyFill="1" applyBorder="1">
      <alignment horizontal="center" vertical="center" wrapText="1"/>
    </xf>
    <xf numFmtId="0" fontId="0" fillId="3" borderId="1" xfId="0" applyFill="1" applyBorder="1"/>
    <xf numFmtId="0" fontId="4" fillId="0" borderId="0" xfId="6">
      <alignment horizontal="center" vertical="center" wrapText="1"/>
    </xf>
    <xf numFmtId="165" fontId="4" fillId="0" borderId="0" xfId="6" applyNumberForma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4" fillId="0" borderId="2" xfId="6" applyNumberFormat="1" applyBorder="1">
      <alignment horizontal="center" vertical="center" wrapText="1"/>
    </xf>
    <xf numFmtId="165" fontId="0" fillId="0" borderId="0" xfId="0" applyNumberFormat="1"/>
    <xf numFmtId="0" fontId="4" fillId="0" borderId="2" xfId="6" applyBorder="1">
      <alignment horizontal="center" vertical="center" wrapText="1"/>
    </xf>
    <xf numFmtId="0" fontId="4" fillId="0" borderId="0" xfId="6">
      <alignment horizontal="center" vertical="center" wrapText="1"/>
    </xf>
    <xf numFmtId="165" fontId="4" fillId="0" borderId="0" xfId="6" applyNumberFormat="1">
      <alignment horizontal="center" vertical="center" wrapText="1"/>
    </xf>
    <xf numFmtId="0" fontId="7" fillId="0" borderId="2" xfId="0" applyFont="1" applyBorder="1" applyAlignment="1">
      <alignment wrapText="1"/>
    </xf>
  </cellXfs>
  <cellStyles count="13">
    <cellStyle name="Normal" xfId="0" builtinId="0" customBuiltin="1"/>
    <cellStyle name="RekapitulaceCenyNadpisStyle" xfId="1"/>
    <cellStyle name="StavbaSignStyle" xfId="2"/>
    <cellStyle name="StavbaNameStyle" xfId="3"/>
    <cellStyle name="RekapitulaceCenyTextStyle" xfId="4"/>
    <cellStyle name="RekapitulaceCenyStyle" xfId="5"/>
    <cellStyle name="NadpisySloupcuStyle" xfId="6"/>
    <cellStyle name="NormalLeftStyle" xfId="7"/>
    <cellStyle name="NormalRightStyle" xfId="8"/>
    <cellStyle name="StavbaRozpocetHeaderLeftStyle" xfId="9"/>
    <cellStyle name="StavbaRozpocetHeaderRightStyle" xfId="10"/>
    <cellStyle name="SmallBoldRightStyle" xfId="11"/>
    <cellStyle name="SmallBoldLeftStyle" xfId="12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styles" Target="styles.xml" /><Relationship Id="rId11" Type="http://schemas.openxmlformats.org/officeDocument/2006/relationships/theme" Target="theme/theme1.xml" /><Relationship Id="rId12" Type="http://schemas.openxmlformats.org/officeDocument/2006/relationships/calcChain" Target="calcChain.xml" /><Relationship Id="rId1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3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5</xdr:col>
      <xdr:colOff>539750</xdr:colOff>
      <xdr:row>3</xdr:row>
      <xdr:rowOff>179705</xdr:rowOff>
    </xdr:from>
    <xdr:ext cx="121920" cy="1219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21920" cy="1219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21920" cy="1219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21920" cy="1219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21920" cy="1219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21920" cy="1219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21920" cy="1219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21920" cy="1219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21920" cy="1219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workbookViewId="0"/>
  </sheetViews>
  <sheetFormatPr defaultRowHeight="13.2"/>
  <cols>
    <col min="1" max="1" width="25.21875" style="1" customWidth="1"/>
    <col min="2" max="2" width="63" style="1" customWidth="1"/>
    <col min="3" max="3" width="22" style="1" customWidth="1"/>
    <col min="4" max="4" width="22" style="1" customWidth="1"/>
    <col min="5" max="5" width="22" style="1" customWidth="1"/>
    <col min="6" max="6" width="31.441406" style="1" customWidth="1"/>
  </cols>
  <sheetData>
    <row r="1" ht="56.692913" customHeight="1">
      <c r="A1" s="1"/>
      <c r="B1" s="2" t="s">
        <v>0</v>
      </c>
      <c r="C1" s="3"/>
      <c r="D1" s="3"/>
      <c r="E1" s="3"/>
      <c r="F1" s="3"/>
    </row>
    <row r="2" ht="19.84252" customHeight="1">
      <c r="A2" s="1"/>
      <c r="B2" s="3"/>
      <c r="C2" s="3"/>
      <c r="D2" s="3"/>
      <c r="E2" s="3"/>
      <c r="F2" s="3"/>
    </row>
    <row r="3">
      <c r="A3" s="1"/>
      <c r="B3" s="3"/>
      <c r="C3" s="3"/>
      <c r="D3" s="3"/>
      <c r="E3" s="3"/>
      <c r="F3" s="3"/>
    </row>
    <row r="4" ht="39.68504" customHeight="1">
      <c r="A4" s="4" t="s">
        <v>1</v>
      </c>
      <c r="B4" s="5" t="s">
        <v>2</v>
      </c>
      <c r="C4" s="1"/>
      <c r="D4" s="1"/>
      <c r="E4" s="1"/>
      <c r="F4" s="6" t="s">
        <v>3</v>
      </c>
    </row>
    <row r="6">
      <c r="B6" s="7" t="s">
        <v>4</v>
      </c>
      <c r="C6" s="8">
        <f>0+C10+C13+C15+C18+C20</f>
        <v>0</v>
      </c>
    </row>
    <row r="7">
      <c r="B7" s="7" t="s">
        <v>5</v>
      </c>
      <c r="C7" s="8">
        <f>0+E10+E13+E15+E18+E20</f>
        <v>0</v>
      </c>
    </row>
    <row r="9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</row>
    <row r="10">
      <c r="A10" s="10" t="s">
        <v>12</v>
      </c>
      <c r="B10" s="10" t="s">
        <v>13</v>
      </c>
      <c r="C10" s="11">
        <f>SUM(C11:C12)</f>
        <v>0</v>
      </c>
      <c r="D10" s="11">
        <f>SUM(D11:D12)</f>
        <v>0</v>
      </c>
      <c r="E10" s="11">
        <f>C10+D10</f>
        <v>0</v>
      </c>
      <c r="F10" s="12">
        <f>SUM(F11:F12)</f>
        <v>0</v>
      </c>
    </row>
    <row r="11">
      <c r="A11" s="10" t="s">
        <v>14</v>
      </c>
      <c r="B11" s="10" t="s">
        <v>15</v>
      </c>
      <c r="C11" s="11">
        <f>'D.1.2.10_PS570-09-01'!M3</f>
        <v>0</v>
      </c>
      <c r="D11" s="11">
        <f>SUMIFS('D.1.2.10_PS570-09-01'!O:O,'D.1.2.10_PS570-09-01'!A:A,"P")</f>
        <v>0</v>
      </c>
      <c r="E11" s="11">
        <f>C11+D11</f>
        <v>0</v>
      </c>
      <c r="F11" s="12">
        <f>'D.1.2.10_PS570-09-01'!T7</f>
        <v>0</v>
      </c>
    </row>
    <row r="12">
      <c r="A12" s="10" t="s">
        <v>16</v>
      </c>
      <c r="B12" s="10" t="s">
        <v>17</v>
      </c>
      <c r="C12" s="11">
        <f>'D.1.2.10_PS570-09-02'!M3</f>
        <v>0</v>
      </c>
      <c r="D12" s="11">
        <f>SUMIFS('D.1.2.10_PS570-09-02'!O:O,'D.1.2.10_PS570-09-02'!A:A,"P")</f>
        <v>0</v>
      </c>
      <c r="E12" s="11">
        <f>C12+D12</f>
        <v>0</v>
      </c>
      <c r="F12" s="12">
        <f>'D.1.2.10_PS570-09-02'!T7</f>
        <v>0</v>
      </c>
    </row>
    <row r="13">
      <c r="A13" s="10" t="s">
        <v>18</v>
      </c>
      <c r="B13" s="10" t="s">
        <v>19</v>
      </c>
      <c r="C13" s="11">
        <f>SUM(C14)</f>
        <v>0</v>
      </c>
      <c r="D13" s="11">
        <f>SUM(D14)</f>
        <v>0</v>
      </c>
      <c r="E13" s="11">
        <f>C13+D13</f>
        <v>0</v>
      </c>
      <c r="F13" s="12">
        <f>SUM(F14)</f>
        <v>0</v>
      </c>
    </row>
    <row r="14">
      <c r="A14" s="10" t="s">
        <v>20</v>
      </c>
      <c r="B14" s="10" t="s">
        <v>21</v>
      </c>
      <c r="C14" s="11">
        <f>'D.1.3.1_PS610-09-01'!M3</f>
        <v>0</v>
      </c>
      <c r="D14" s="11">
        <f>SUMIFS('D.1.3.1_PS610-09-01'!O:O,'D.1.3.1_PS610-09-01'!A:A,"P")</f>
        <v>0</v>
      </c>
      <c r="E14" s="11">
        <f>C14+D14</f>
        <v>0</v>
      </c>
      <c r="F14" s="12">
        <f>'D.1.3.1_PS610-09-01'!T7</f>
        <v>0</v>
      </c>
    </row>
    <row r="15">
      <c r="A15" s="10" t="s">
        <v>22</v>
      </c>
      <c r="B15" s="10" t="s">
        <v>23</v>
      </c>
      <c r="C15" s="11">
        <f>SUM(C16:C17)</f>
        <v>0</v>
      </c>
      <c r="D15" s="11">
        <f>SUM(D16:D17)</f>
        <v>0</v>
      </c>
      <c r="E15" s="11">
        <f>C15+D15</f>
        <v>0</v>
      </c>
      <c r="F15" s="12">
        <f>SUM(F16:F17)</f>
        <v>0</v>
      </c>
    </row>
    <row r="16">
      <c r="A16" s="10" t="s">
        <v>24</v>
      </c>
      <c r="B16" s="10" t="s">
        <v>25</v>
      </c>
      <c r="C16" s="11">
        <f>'D.1.4.5_PS730-09-01'!M3</f>
        <v>0</v>
      </c>
      <c r="D16" s="11">
        <f>SUMIFS('D.1.4.5_PS730-09-01'!O:O,'D.1.4.5_PS730-09-01'!A:A,"P")</f>
        <v>0</v>
      </c>
      <c r="E16" s="11">
        <f>C16+D16</f>
        <v>0</v>
      </c>
      <c r="F16" s="12">
        <f>'D.1.4.5_PS730-09-01'!T7</f>
        <v>0</v>
      </c>
    </row>
    <row r="17">
      <c r="A17" s="10" t="s">
        <v>26</v>
      </c>
      <c r="B17" s="10" t="s">
        <v>27</v>
      </c>
      <c r="C17" s="11">
        <f>'D.1.4.5_PS730-09-02'!M3</f>
        <v>0</v>
      </c>
      <c r="D17" s="11">
        <f>SUMIFS('D.1.4.5_PS730-09-02'!O:O,'D.1.4.5_PS730-09-02'!A:A,"P")</f>
        <v>0</v>
      </c>
      <c r="E17" s="11">
        <f>C17+D17</f>
        <v>0</v>
      </c>
      <c r="F17" s="12">
        <f>'D.1.4.5_PS730-09-02'!T7</f>
        <v>0</v>
      </c>
    </row>
    <row r="18">
      <c r="A18" s="10" t="s">
        <v>28</v>
      </c>
      <c r="B18" s="10" t="s">
        <v>29</v>
      </c>
      <c r="C18" s="11">
        <f>SUM(C19)</f>
        <v>0</v>
      </c>
      <c r="D18" s="11">
        <f>SUM(D19)</f>
        <v>0</v>
      </c>
      <c r="E18" s="11">
        <f>C18+D18</f>
        <v>0</v>
      </c>
      <c r="F18" s="12">
        <f>SUM(F19)</f>
        <v>0</v>
      </c>
    </row>
    <row r="19">
      <c r="A19" s="10" t="s">
        <v>30</v>
      </c>
      <c r="B19" s="10" t="s">
        <v>31</v>
      </c>
      <c r="C19" s="11">
        <f>'D.2.2.1_SO226-09-01'!M3</f>
        <v>0</v>
      </c>
      <c r="D19" s="11">
        <f>SUMIFS('D.2.2.1_SO226-09-01'!O:O,'D.2.2.1_SO226-09-01'!A:A,"P")</f>
        <v>0</v>
      </c>
      <c r="E19" s="11">
        <f>C19+D19</f>
        <v>0</v>
      </c>
      <c r="F19" s="12">
        <f>'D.2.2.1_SO226-09-01'!T7</f>
        <v>0</v>
      </c>
    </row>
    <row r="20">
      <c r="A20" s="10" t="s">
        <v>32</v>
      </c>
      <c r="B20" s="10" t="s">
        <v>33</v>
      </c>
      <c r="C20" s="11">
        <f>SUM(C21:C22)</f>
        <v>0</v>
      </c>
      <c r="D20" s="11">
        <f>SUM(D21:D22)</f>
        <v>0</v>
      </c>
      <c r="E20" s="11">
        <f>C20+D20</f>
        <v>0</v>
      </c>
      <c r="F20" s="12">
        <f>SUM(F21:F22)</f>
        <v>0</v>
      </c>
    </row>
    <row r="21">
      <c r="A21" s="10" t="s">
        <v>34</v>
      </c>
      <c r="B21" s="10" t="s">
        <v>35</v>
      </c>
      <c r="C21" s="11">
        <f>'VRN_SO98-98'!M3</f>
        <v>0</v>
      </c>
      <c r="D21" s="11">
        <f>SUMIFS('VRN_SO98-98'!O:O,'VRN_SO98-98'!A:A,"P")</f>
        <v>0</v>
      </c>
      <c r="E21" s="11">
        <f>C21+D21</f>
        <v>0</v>
      </c>
      <c r="F21" s="12">
        <f>'VRN_SO98-98'!T7</f>
        <v>0</v>
      </c>
    </row>
    <row r="22">
      <c r="A22" s="10" t="s">
        <v>36</v>
      </c>
      <c r="B22" s="10" t="s">
        <v>37</v>
      </c>
      <c r="C22" s="11">
        <f>VRN_VON!M3</f>
        <v>0</v>
      </c>
      <c r="D22" s="11">
        <f>SUMIFS(VRN_VON!O:O,VRN_VON!A:A,"P")</f>
        <v>0</v>
      </c>
      <c r="E22" s="11">
        <f>C22+D22</f>
        <v>0</v>
      </c>
      <c r="F22" s="12">
        <f>VRN_VON!T7</f>
        <v>0</v>
      </c>
    </row>
    <row r="23">
      <c r="A23" s="13"/>
      <c r="B23" s="13"/>
      <c r="C23" s="14"/>
      <c r="D23" s="14"/>
      <c r="E23" s="14"/>
      <c r="F23" s="15"/>
    </row>
  </sheetData>
  <mergeCells count="3">
    <mergeCell ref="A1:A3"/>
    <mergeCell ref="B1:B3"/>
    <mergeCell ref="B4:E4"/>
  </mergeCells>
  <pageSetup fitToHeight="0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3.2"/>
  <cols>
    <col min="1" max="1" width="8.886719" style="1" hidden="1"/>
    <col min="2" max="2" width="11.5546875" style="1" customWidth="1"/>
    <col min="3" max="3" width="14.21875" style="1" customWidth="1"/>
    <col min="5" max="5" width="71.33203" style="1" customWidth="1"/>
    <col min="6" max="6" width="11.5546875" style="1" customWidth="1"/>
    <col min="7" max="7" width="16.332031" style="1" customWidth="1"/>
    <col min="8" max="8" width="16.332031" style="1" customWidth="1"/>
    <col min="9" max="9" width="16.332031" style="1" customWidth="1"/>
    <col min="10" max="10" width="8.886719" style="1" hidden="1"/>
    <col min="11" max="11" width="8.886719" style="1" hidden="1"/>
    <col min="12" max="12" width="16.332031" style="1" customWidth="1"/>
    <col min="13" max="13" width="16.332031" style="1" customWidth="1"/>
    <col min="14" max="14" width="16.332031" style="1" customWidth="1"/>
    <col min="15" max="15" width="8.886719" style="1" hidden="1"/>
    <col min="16" max="16" width="8.886719" style="1" hidden="1"/>
    <col min="17" max="17" width="8.886719" style="1" hidden="1"/>
    <col min="19" max="19" width="31" style="1" customWidth="1"/>
    <col min="27" max="27" width="8.886719" style="1" hidden="1"/>
  </cols>
  <sheetData>
    <row r="1" ht="36.850395" customHeight="1">
      <c r="A1" s="16" t="s">
        <v>38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39</v>
      </c>
      <c r="B3" s="17" t="s">
        <v>40</v>
      </c>
      <c r="C3" s="18" t="s">
        <v>1</v>
      </c>
      <c r="D3" s="1"/>
      <c r="E3" s="17" t="s">
        <v>2</v>
      </c>
      <c r="F3" s="1"/>
      <c r="G3" s="1"/>
      <c r="H3" s="1"/>
      <c r="L3" s="19" t="s">
        <v>41</v>
      </c>
      <c r="M3" s="20">
        <f>0+M9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42</v>
      </c>
      <c r="B4" s="17" t="s">
        <v>43</v>
      </c>
      <c r="C4" s="22" t="s">
        <v>12</v>
      </c>
      <c r="D4" s="22"/>
      <c r="E4" s="23" t="s">
        <v>13</v>
      </c>
      <c r="O4">
        <v>0.12</v>
      </c>
      <c r="P4">
        <v>2</v>
      </c>
    </row>
    <row r="5" ht="34.015747" customHeight="1">
      <c r="A5" s="16" t="s">
        <v>44</v>
      </c>
      <c r="B5" s="17" t="s">
        <v>45</v>
      </c>
      <c r="C5" s="22" t="s">
        <v>41</v>
      </c>
      <c r="D5" s="22"/>
      <c r="E5" s="23" t="s">
        <v>15</v>
      </c>
      <c r="O5">
        <v>0.20999999999999999</v>
      </c>
    </row>
    <row r="6">
      <c r="A6" s="24" t="s">
        <v>46</v>
      </c>
      <c r="B6" s="24" t="s">
        <v>47</v>
      </c>
      <c r="C6" s="24" t="s">
        <v>48</v>
      </c>
      <c r="D6" s="24" t="s">
        <v>49</v>
      </c>
      <c r="E6" s="24" t="s">
        <v>50</v>
      </c>
      <c r="F6" s="24" t="s">
        <v>51</v>
      </c>
      <c r="G6" s="24" t="s">
        <v>52</v>
      </c>
      <c r="H6" s="24" t="s">
        <v>53</v>
      </c>
      <c r="I6" s="24" t="s">
        <v>54</v>
      </c>
      <c r="J6" s="24" t="s">
        <v>55</v>
      </c>
      <c r="K6" s="24"/>
      <c r="L6" s="24" t="s">
        <v>55</v>
      </c>
      <c r="M6" s="25"/>
      <c r="N6" s="24" t="s">
        <v>56</v>
      </c>
    </row>
    <row r="7">
      <c r="A7" s="24"/>
      <c r="B7" s="24"/>
      <c r="C7" s="24"/>
      <c r="D7" s="24"/>
      <c r="E7" s="24"/>
      <c r="F7" s="24"/>
      <c r="G7" s="24"/>
      <c r="H7" s="24"/>
      <c r="I7" s="24"/>
      <c r="J7" s="25"/>
      <c r="K7" s="25"/>
      <c r="L7" s="25"/>
      <c r="M7" s="25"/>
      <c r="N7" s="24"/>
      <c r="S7" s="1" t="s">
        <v>57</v>
      </c>
      <c r="T7">
        <f>COUNTIFS(L9:L18,"=0",A9:A18,"P")+COUNTIFS(L9:L18,"",A9:A18,"P")+SUM(Q9:Q18)</f>
        <v>0</v>
      </c>
    </row>
    <row r="8">
      <c r="A8" s="24"/>
      <c r="B8" s="24"/>
      <c r="C8" s="24"/>
      <c r="D8" s="24"/>
      <c r="E8" s="24"/>
      <c r="F8" s="24"/>
      <c r="G8" s="24"/>
      <c r="H8" s="24"/>
      <c r="I8" s="24"/>
      <c r="J8" s="25"/>
      <c r="K8" s="25"/>
      <c r="L8" s="24" t="s">
        <v>58</v>
      </c>
      <c r="M8" s="24" t="s">
        <v>59</v>
      </c>
      <c r="N8" s="24"/>
    </row>
    <row r="9">
      <c r="A9" s="1" t="s">
        <v>60</v>
      </c>
      <c r="C9" s="22" t="s">
        <v>61</v>
      </c>
      <c r="E9" s="23" t="s">
        <v>62</v>
      </c>
      <c r="L9" s="26"/>
      <c r="M9" s="27">
        <f>SUMIFS(M10:M17,A10:A17,"P")</f>
        <v>0</v>
      </c>
      <c r="N9" s="26"/>
    </row>
    <row r="10">
      <c r="A10" s="1" t="s">
        <v>63</v>
      </c>
      <c r="B10" s="28">
        <v>1</v>
      </c>
      <c r="C10" s="29" t="s">
        <v>64</v>
      </c>
      <c r="D10" s="28"/>
      <c r="E10" s="30" t="s">
        <v>65</v>
      </c>
      <c r="F10" s="31" t="s">
        <v>66</v>
      </c>
      <c r="G10" s="32">
        <v>1</v>
      </c>
      <c r="H10" s="32">
        <v>0</v>
      </c>
      <c r="I10" s="33">
        <f>ROUND(G10*H10,P4)</f>
        <v>0</v>
      </c>
      <c r="J10" s="28"/>
      <c r="K10" s="28"/>
      <c r="L10" s="33">
        <v>0</v>
      </c>
      <c r="M10" s="34">
        <f>ROUND(G10*L10,P4)</f>
        <v>0</v>
      </c>
      <c r="N10" s="19" t="s">
        <v>67</v>
      </c>
      <c r="O10" s="35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68</v>
      </c>
      <c r="E11" s="30" t="s">
        <v>67</v>
      </c>
    </row>
    <row r="12">
      <c r="A12" s="1" t="s">
        <v>69</v>
      </c>
      <c r="E12" s="28"/>
    </row>
    <row r="13" ht="330">
      <c r="A13" s="1" t="s">
        <v>70</v>
      </c>
      <c r="E13" s="30" t="s">
        <v>71</v>
      </c>
    </row>
    <row r="14">
      <c r="A14" s="1" t="s">
        <v>63</v>
      </c>
      <c r="B14" s="28">
        <v>2</v>
      </c>
      <c r="C14" s="29" t="s">
        <v>72</v>
      </c>
      <c r="D14" s="28"/>
      <c r="E14" s="30" t="s">
        <v>73</v>
      </c>
      <c r="F14" s="31" t="s">
        <v>74</v>
      </c>
      <c r="G14" s="32">
        <v>8</v>
      </c>
      <c r="H14" s="32">
        <v>0</v>
      </c>
      <c r="I14" s="33">
        <f>ROUND(G14*H14,P4)</f>
        <v>0</v>
      </c>
      <c r="J14" s="28"/>
      <c r="K14" s="28"/>
      <c r="L14" s="33">
        <v>0</v>
      </c>
      <c r="M14" s="34">
        <f>ROUND(G14*L14,P4)</f>
        <v>0</v>
      </c>
      <c r="N14" s="19" t="s">
        <v>67</v>
      </c>
      <c r="O14" s="35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68</v>
      </c>
      <c r="E15" s="30" t="s">
        <v>67</v>
      </c>
    </row>
    <row r="16">
      <c r="A16" s="1" t="s">
        <v>69</v>
      </c>
      <c r="E16" s="28"/>
    </row>
    <row r="17">
      <c r="A17" s="1" t="s">
        <v>70</v>
      </c>
      <c r="E17" s="30"/>
    </row>
  </sheetData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3.2"/>
  <cols>
    <col min="1" max="1" width="8.886719" style="1" hidden="1"/>
    <col min="2" max="2" width="11.5546875" style="1" customWidth="1"/>
    <col min="3" max="3" width="14.21875" style="1" customWidth="1"/>
    <col min="5" max="5" width="71.33203" style="1" customWidth="1"/>
    <col min="6" max="6" width="11.5546875" style="1" customWidth="1"/>
    <col min="7" max="7" width="16.332031" style="1" customWidth="1"/>
    <col min="8" max="8" width="16.332031" style="1" customWidth="1"/>
    <col min="9" max="9" width="16.332031" style="1" customWidth="1"/>
    <col min="10" max="10" width="8.886719" style="1" hidden="1"/>
    <col min="11" max="11" width="8.886719" style="1" hidden="1"/>
    <col min="12" max="12" width="16.332031" style="1" customWidth="1"/>
    <col min="13" max="13" width="16.332031" style="1" customWidth="1"/>
    <col min="14" max="14" width="16.332031" style="1" customWidth="1"/>
    <col min="15" max="15" width="8.886719" style="1" hidden="1"/>
    <col min="16" max="16" width="8.886719" style="1" hidden="1"/>
    <col min="17" max="17" width="8.886719" style="1" hidden="1"/>
    <col min="19" max="19" width="31" style="1" customWidth="1"/>
    <col min="27" max="27" width="8.886719" style="1" hidden="1"/>
  </cols>
  <sheetData>
    <row r="1" ht="36.850395" customHeight="1">
      <c r="A1" s="16" t="s">
        <v>38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39</v>
      </c>
      <c r="B3" s="17" t="s">
        <v>40</v>
      </c>
      <c r="C3" s="18" t="s">
        <v>1</v>
      </c>
      <c r="D3" s="1"/>
      <c r="E3" s="17" t="s">
        <v>2</v>
      </c>
      <c r="F3" s="1"/>
      <c r="G3" s="1"/>
      <c r="H3" s="1"/>
      <c r="L3" s="36" t="s">
        <v>75</v>
      </c>
      <c r="M3" s="20">
        <f>0+M9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42</v>
      </c>
      <c r="B4" s="17" t="s">
        <v>43</v>
      </c>
      <c r="C4" s="22" t="s">
        <v>12</v>
      </c>
      <c r="D4" s="22"/>
      <c r="E4" s="23" t="s">
        <v>13</v>
      </c>
      <c r="O4">
        <v>0.12</v>
      </c>
      <c r="P4">
        <v>2</v>
      </c>
    </row>
    <row r="5" ht="34.015747" customHeight="1">
      <c r="A5" s="16" t="s">
        <v>44</v>
      </c>
      <c r="B5" s="17" t="s">
        <v>45</v>
      </c>
      <c r="C5" s="22" t="s">
        <v>75</v>
      </c>
      <c r="D5" s="22"/>
      <c r="E5" s="23" t="s">
        <v>17</v>
      </c>
      <c r="O5">
        <v>0.20999999999999999</v>
      </c>
    </row>
    <row r="6">
      <c r="A6" s="9" t="s">
        <v>46</v>
      </c>
      <c r="B6" s="9" t="s">
        <v>47</v>
      </c>
      <c r="C6" s="9" t="s">
        <v>48</v>
      </c>
      <c r="D6" s="9" t="s">
        <v>49</v>
      </c>
      <c r="E6" s="9" t="s">
        <v>50</v>
      </c>
      <c r="F6" s="9" t="s">
        <v>51</v>
      </c>
      <c r="G6" s="9" t="s">
        <v>52</v>
      </c>
      <c r="H6" s="9" t="s">
        <v>53</v>
      </c>
      <c r="I6" s="9" t="s">
        <v>54</v>
      </c>
      <c r="J6" s="9" t="s">
        <v>55</v>
      </c>
      <c r="K6" s="9"/>
      <c r="L6" s="9" t="s">
        <v>55</v>
      </c>
      <c r="M6" s="25"/>
      <c r="N6" s="9" t="s">
        <v>56</v>
      </c>
    </row>
    <row r="7">
      <c r="A7" s="9"/>
      <c r="B7" s="9"/>
      <c r="C7" s="9"/>
      <c r="D7" s="9"/>
      <c r="E7" s="9"/>
      <c r="F7" s="9"/>
      <c r="G7" s="9"/>
      <c r="H7" s="9"/>
      <c r="I7" s="9"/>
      <c r="J7" s="25"/>
      <c r="K7" s="25"/>
      <c r="L7" s="25"/>
      <c r="M7" s="25"/>
      <c r="N7" s="9"/>
      <c r="S7" s="1" t="s">
        <v>57</v>
      </c>
      <c r="T7">
        <f>COUNTIFS(L9:L18,"=0",A9:A18,"P")+COUNTIFS(L9:L18,"",A9:A18,"P")+SUM(Q9:Q18)</f>
        <v>0</v>
      </c>
    </row>
    <row r="8">
      <c r="A8" s="9"/>
      <c r="B8" s="9"/>
      <c r="C8" s="9"/>
      <c r="D8" s="9"/>
      <c r="E8" s="9"/>
      <c r="F8" s="9"/>
      <c r="G8" s="9"/>
      <c r="H8" s="9"/>
      <c r="I8" s="9"/>
      <c r="J8" s="25"/>
      <c r="K8" s="25"/>
      <c r="L8" s="9" t="s">
        <v>58</v>
      </c>
      <c r="M8" s="9" t="s">
        <v>59</v>
      </c>
      <c r="N8" s="9"/>
    </row>
    <row r="9">
      <c r="A9" s="1" t="s">
        <v>60</v>
      </c>
      <c r="C9" s="22" t="s">
        <v>61</v>
      </c>
      <c r="E9" s="23" t="s">
        <v>62</v>
      </c>
      <c r="L9" s="37"/>
      <c r="M9" s="38">
        <f>SUMIFS(M10:M17,A10:A17,"P")</f>
        <v>0</v>
      </c>
      <c r="N9" s="37"/>
    </row>
    <row r="10">
      <c r="A10" s="1" t="s">
        <v>63</v>
      </c>
      <c r="B10" s="28">
        <v>1</v>
      </c>
      <c r="C10" s="29" t="s">
        <v>76</v>
      </c>
      <c r="D10" s="28"/>
      <c r="E10" s="30" t="s">
        <v>77</v>
      </c>
      <c r="F10" s="31" t="s">
        <v>66</v>
      </c>
      <c r="G10" s="32">
        <v>1</v>
      </c>
      <c r="H10" s="32">
        <v>0</v>
      </c>
      <c r="I10" s="33">
        <f>ROUND(G10*H10,P4)</f>
        <v>0</v>
      </c>
      <c r="J10" s="28"/>
      <c r="K10" s="28"/>
      <c r="L10" s="33">
        <v>0</v>
      </c>
      <c r="M10" s="20">
        <f>ROUND(G10*L10,P4)</f>
        <v>0</v>
      </c>
      <c r="N10" s="36" t="s">
        <v>67</v>
      </c>
      <c r="O10" s="35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68</v>
      </c>
      <c r="E11" s="30" t="s">
        <v>67</v>
      </c>
    </row>
    <row r="12">
      <c r="A12" s="1" t="s">
        <v>69</v>
      </c>
      <c r="E12" s="28"/>
    </row>
    <row r="13" ht="237.6">
      <c r="A13" s="1" t="s">
        <v>70</v>
      </c>
      <c r="E13" s="30" t="s">
        <v>78</v>
      </c>
    </row>
    <row r="14">
      <c r="A14" s="1" t="s">
        <v>63</v>
      </c>
      <c r="B14" s="28">
        <v>2</v>
      </c>
      <c r="C14" s="29" t="s">
        <v>79</v>
      </c>
      <c r="D14" s="28"/>
      <c r="E14" s="30" t="s">
        <v>73</v>
      </c>
      <c r="F14" s="31" t="s">
        <v>80</v>
      </c>
      <c r="G14" s="32">
        <v>8</v>
      </c>
      <c r="H14" s="32">
        <v>0</v>
      </c>
      <c r="I14" s="33">
        <f>ROUND(G14*H14,P4)</f>
        <v>0</v>
      </c>
      <c r="J14" s="28"/>
      <c r="K14" s="28"/>
      <c r="L14" s="33">
        <v>0</v>
      </c>
      <c r="M14" s="20">
        <f>ROUND(G14*L14,P4)</f>
        <v>0</v>
      </c>
      <c r="N14" s="36" t="s">
        <v>67</v>
      </c>
      <c r="O14" s="35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68</v>
      </c>
      <c r="E15" s="30" t="s">
        <v>67</v>
      </c>
    </row>
    <row r="16">
      <c r="A16" s="1" t="s">
        <v>69</v>
      </c>
      <c r="E16" s="28"/>
    </row>
    <row r="17" ht="198">
      <c r="A17" s="1" t="s">
        <v>70</v>
      </c>
      <c r="E17" s="30" t="s">
        <v>81</v>
      </c>
    </row>
  </sheetData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3.2"/>
  <cols>
    <col min="1" max="1" width="8.886719" style="1" hidden="1"/>
    <col min="2" max="2" width="11.5546875" style="1" customWidth="1"/>
    <col min="3" max="3" width="14.21875" style="1" customWidth="1"/>
    <col min="5" max="5" width="71.33203" style="1" customWidth="1"/>
    <col min="6" max="6" width="11.5546875" style="1" customWidth="1"/>
    <col min="7" max="7" width="16.332031" style="1" customWidth="1"/>
    <col min="8" max="8" width="16.332031" style="1" customWidth="1"/>
    <col min="9" max="9" width="16.332031" style="1" customWidth="1"/>
    <col min="10" max="10" width="8.886719" style="1" hidden="1"/>
    <col min="11" max="11" width="8.886719" style="1" hidden="1"/>
    <col min="12" max="12" width="16.332031" style="1" customWidth="1"/>
    <col min="13" max="13" width="16.332031" style="1" customWidth="1"/>
    <col min="14" max="14" width="16.332031" style="1" customWidth="1"/>
    <col min="15" max="15" width="8.886719" style="1" hidden="1"/>
    <col min="16" max="16" width="8.886719" style="1" hidden="1"/>
    <col min="17" max="17" width="8.886719" style="1" hidden="1"/>
    <col min="19" max="19" width="31" style="1" customWidth="1"/>
    <col min="27" max="27" width="8.886719" style="1" hidden="1"/>
  </cols>
  <sheetData>
    <row r="1" ht="36.850395" customHeight="1">
      <c r="A1" s="16" t="s">
        <v>38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39</v>
      </c>
      <c r="B3" s="17" t="s">
        <v>40</v>
      </c>
      <c r="C3" s="18" t="s">
        <v>1</v>
      </c>
      <c r="D3" s="1"/>
      <c r="E3" s="17" t="s">
        <v>2</v>
      </c>
      <c r="F3" s="1"/>
      <c r="G3" s="1"/>
      <c r="H3" s="1"/>
      <c r="L3" s="36" t="s">
        <v>82</v>
      </c>
      <c r="M3" s="20">
        <f>0+M9+M50+M67+M72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42</v>
      </c>
      <c r="B4" s="17" t="s">
        <v>43</v>
      </c>
      <c r="C4" s="22" t="s">
        <v>18</v>
      </c>
      <c r="D4" s="22"/>
      <c r="E4" s="23" t="s">
        <v>19</v>
      </c>
      <c r="O4">
        <v>0.12</v>
      </c>
      <c r="P4">
        <v>2</v>
      </c>
    </row>
    <row r="5" ht="34.015747" customHeight="1">
      <c r="A5" s="16" t="s">
        <v>44</v>
      </c>
      <c r="B5" s="17" t="s">
        <v>45</v>
      </c>
      <c r="C5" s="22" t="s">
        <v>82</v>
      </c>
      <c r="D5" s="22"/>
      <c r="E5" s="23" t="s">
        <v>21</v>
      </c>
      <c r="O5">
        <v>0.20999999999999999</v>
      </c>
    </row>
    <row r="6">
      <c r="A6" s="9" t="s">
        <v>46</v>
      </c>
      <c r="B6" s="9" t="s">
        <v>47</v>
      </c>
      <c r="C6" s="9" t="s">
        <v>48</v>
      </c>
      <c r="D6" s="9" t="s">
        <v>49</v>
      </c>
      <c r="E6" s="9" t="s">
        <v>50</v>
      </c>
      <c r="F6" s="9" t="s">
        <v>51</v>
      </c>
      <c r="G6" s="9" t="s">
        <v>52</v>
      </c>
      <c r="H6" s="9" t="s">
        <v>53</v>
      </c>
      <c r="I6" s="9" t="s">
        <v>54</v>
      </c>
      <c r="J6" s="9" t="s">
        <v>55</v>
      </c>
      <c r="K6" s="9"/>
      <c r="L6" s="9" t="s">
        <v>55</v>
      </c>
      <c r="M6" s="25"/>
      <c r="N6" s="9" t="s">
        <v>56</v>
      </c>
    </row>
    <row r="7">
      <c r="A7" s="9"/>
      <c r="B7" s="9"/>
      <c r="C7" s="9"/>
      <c r="D7" s="9"/>
      <c r="E7" s="9"/>
      <c r="F7" s="9"/>
      <c r="G7" s="9"/>
      <c r="H7" s="9"/>
      <c r="I7" s="9"/>
      <c r="J7" s="25"/>
      <c r="K7" s="25"/>
      <c r="L7" s="25"/>
      <c r="M7" s="25"/>
      <c r="N7" s="9"/>
      <c r="S7" s="1" t="s">
        <v>57</v>
      </c>
      <c r="T7">
        <f>COUNTIFS(L9:L77,"=0",A9:A77,"P")+COUNTIFS(L9:L77,"",A9:A77,"P")+SUM(Q9:Q77)</f>
        <v>0</v>
      </c>
    </row>
    <row r="8">
      <c r="A8" s="9"/>
      <c r="B8" s="9"/>
      <c r="C8" s="9"/>
      <c r="D8" s="9"/>
      <c r="E8" s="9"/>
      <c r="F8" s="9"/>
      <c r="G8" s="9"/>
      <c r="H8" s="9"/>
      <c r="I8" s="9"/>
      <c r="J8" s="25"/>
      <c r="K8" s="25"/>
      <c r="L8" s="9" t="s">
        <v>58</v>
      </c>
      <c r="M8" s="9" t="s">
        <v>59</v>
      </c>
      <c r="N8" s="9"/>
    </row>
    <row r="9">
      <c r="A9" s="1" t="s">
        <v>60</v>
      </c>
      <c r="C9" s="22" t="s">
        <v>83</v>
      </c>
      <c r="E9" s="23" t="s">
        <v>84</v>
      </c>
      <c r="L9" s="37"/>
      <c r="M9" s="38">
        <f>SUMIFS(M10:M49,A10:A49,"P")</f>
        <v>0</v>
      </c>
      <c r="N9" s="37"/>
    </row>
    <row r="10">
      <c r="A10" s="1" t="s">
        <v>63</v>
      </c>
      <c r="B10" s="28">
        <v>1</v>
      </c>
      <c r="C10" s="29" t="s">
        <v>85</v>
      </c>
      <c r="D10" s="28" t="s">
        <v>67</v>
      </c>
      <c r="E10" s="30" t="s">
        <v>86</v>
      </c>
      <c r="F10" s="31" t="s">
        <v>87</v>
      </c>
      <c r="G10" s="32">
        <v>1</v>
      </c>
      <c r="H10" s="32">
        <v>0</v>
      </c>
      <c r="I10" s="33">
        <f>ROUND(G10*H10,P4)</f>
        <v>0</v>
      </c>
      <c r="J10" s="28"/>
      <c r="K10" s="28"/>
      <c r="L10" s="33">
        <v>0</v>
      </c>
      <c r="M10" s="20">
        <f>ROUND(G10*L10,P4)</f>
        <v>0</v>
      </c>
      <c r="N10" s="36" t="s">
        <v>67</v>
      </c>
      <c r="O10" s="35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68</v>
      </c>
      <c r="E11" s="30" t="s">
        <v>67</v>
      </c>
    </row>
    <row r="12">
      <c r="A12" s="1" t="s">
        <v>69</v>
      </c>
      <c r="E12" s="28"/>
    </row>
    <row r="13" ht="316.8">
      <c r="A13" s="1" t="s">
        <v>70</v>
      </c>
      <c r="E13" s="30" t="s">
        <v>88</v>
      </c>
    </row>
    <row r="14">
      <c r="A14" s="1" t="s">
        <v>63</v>
      </c>
      <c r="B14" s="28">
        <v>2</v>
      </c>
      <c r="C14" s="29" t="s">
        <v>89</v>
      </c>
      <c r="D14" s="28" t="s">
        <v>67</v>
      </c>
      <c r="E14" s="30" t="s">
        <v>90</v>
      </c>
      <c r="F14" s="31" t="s">
        <v>87</v>
      </c>
      <c r="G14" s="32">
        <v>2</v>
      </c>
      <c r="H14" s="32">
        <v>0</v>
      </c>
      <c r="I14" s="33">
        <f>ROUND(G14*H14,P4)</f>
        <v>0</v>
      </c>
      <c r="J14" s="28"/>
      <c r="K14" s="28"/>
      <c r="L14" s="33">
        <v>0</v>
      </c>
      <c r="M14" s="20">
        <f>ROUND(G14*L14,P4)</f>
        <v>0</v>
      </c>
      <c r="N14" s="36" t="s">
        <v>67</v>
      </c>
      <c r="O14" s="35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68</v>
      </c>
      <c r="E15" s="30" t="s">
        <v>67</v>
      </c>
    </row>
    <row r="16">
      <c r="A16" s="1" t="s">
        <v>69</v>
      </c>
      <c r="E16" s="28"/>
    </row>
    <row r="17" ht="184.8">
      <c r="A17" s="1" t="s">
        <v>70</v>
      </c>
      <c r="E17" s="30" t="s">
        <v>91</v>
      </c>
    </row>
    <row r="18">
      <c r="A18" s="1" t="s">
        <v>63</v>
      </c>
      <c r="B18" s="28">
        <v>3</v>
      </c>
      <c r="C18" s="29" t="s">
        <v>92</v>
      </c>
      <c r="D18" s="28"/>
      <c r="E18" s="30" t="s">
        <v>93</v>
      </c>
      <c r="F18" s="31" t="s">
        <v>87</v>
      </c>
      <c r="G18" s="32">
        <v>1</v>
      </c>
      <c r="H18" s="32">
        <v>0</v>
      </c>
      <c r="I18" s="33">
        <f>ROUND(G18*H18,P4)</f>
        <v>0</v>
      </c>
      <c r="J18" s="28"/>
      <c r="K18" s="28"/>
      <c r="L18" s="33">
        <v>0</v>
      </c>
      <c r="M18" s="20">
        <f>ROUND(G18*L18,P4)</f>
        <v>0</v>
      </c>
      <c r="N18" s="36" t="s">
        <v>67</v>
      </c>
      <c r="O18" s="35">
        <f>M18*AA18</f>
        <v>0</v>
      </c>
      <c r="P18" s="1">
        <v>3</v>
      </c>
      <c r="AA18" s="1">
        <f>IF(P18=1,$O$3,IF(P18=2,$O$4,$O$5))</f>
        <v>0</v>
      </c>
    </row>
    <row r="19">
      <c r="A19" s="1" t="s">
        <v>68</v>
      </c>
      <c r="E19" s="30" t="s">
        <v>67</v>
      </c>
    </row>
    <row r="20">
      <c r="A20" s="1" t="s">
        <v>69</v>
      </c>
      <c r="E20" s="28"/>
    </row>
    <row r="21" ht="184.8">
      <c r="A21" s="1" t="s">
        <v>70</v>
      </c>
      <c r="E21" s="30" t="s">
        <v>94</v>
      </c>
    </row>
    <row r="22">
      <c r="A22" s="1" t="s">
        <v>63</v>
      </c>
      <c r="B22" s="28">
        <v>4</v>
      </c>
      <c r="C22" s="29" t="s">
        <v>95</v>
      </c>
      <c r="D22" s="28"/>
      <c r="E22" s="30" t="s">
        <v>96</v>
      </c>
      <c r="F22" s="31" t="s">
        <v>87</v>
      </c>
      <c r="G22" s="32">
        <v>1</v>
      </c>
      <c r="H22" s="32">
        <v>0</v>
      </c>
      <c r="I22" s="33">
        <f>ROUND(G22*H22,P4)</f>
        <v>0</v>
      </c>
      <c r="J22" s="28"/>
      <c r="K22" s="28"/>
      <c r="L22" s="33">
        <v>0</v>
      </c>
      <c r="M22" s="20">
        <f>ROUND(G22*L22,P4)</f>
        <v>0</v>
      </c>
      <c r="N22" s="36" t="s">
        <v>67</v>
      </c>
      <c r="O22" s="35">
        <f>M22*AA22</f>
        <v>0</v>
      </c>
      <c r="P22" s="1">
        <v>3</v>
      </c>
      <c r="AA22" s="1">
        <f>IF(P22=1,$O$3,IF(P22=2,$O$4,$O$5))</f>
        <v>0</v>
      </c>
    </row>
    <row r="23">
      <c r="A23" s="1" t="s">
        <v>68</v>
      </c>
      <c r="E23" s="30" t="s">
        <v>67</v>
      </c>
    </row>
    <row r="24">
      <c r="A24" s="1" t="s">
        <v>69</v>
      </c>
      <c r="E24" s="28"/>
    </row>
    <row r="25" ht="184.8">
      <c r="A25" s="1" t="s">
        <v>70</v>
      </c>
      <c r="E25" s="30" t="s">
        <v>97</v>
      </c>
    </row>
    <row r="26" ht="26.4">
      <c r="A26" s="1" t="s">
        <v>63</v>
      </c>
      <c r="B26" s="28">
        <v>5</v>
      </c>
      <c r="C26" s="29" t="s">
        <v>98</v>
      </c>
      <c r="D26" s="28"/>
      <c r="E26" s="30" t="s">
        <v>99</v>
      </c>
      <c r="F26" s="31" t="s">
        <v>87</v>
      </c>
      <c r="G26" s="32">
        <v>1</v>
      </c>
      <c r="H26" s="32">
        <v>0</v>
      </c>
      <c r="I26" s="33">
        <f>ROUND(G26*H26,P4)</f>
        <v>0</v>
      </c>
      <c r="J26" s="28"/>
      <c r="K26" s="28"/>
      <c r="L26" s="33">
        <v>0</v>
      </c>
      <c r="M26" s="20">
        <f>ROUND(G26*L26,P4)</f>
        <v>0</v>
      </c>
      <c r="N26" s="36" t="s">
        <v>67</v>
      </c>
      <c r="O26" s="35">
        <f>M26*AA26</f>
        <v>0</v>
      </c>
      <c r="P26" s="1">
        <v>3</v>
      </c>
      <c r="AA26" s="1">
        <f>IF(P26=1,$O$3,IF(P26=2,$O$4,$O$5))</f>
        <v>0</v>
      </c>
    </row>
    <row r="27">
      <c r="A27" s="1" t="s">
        <v>68</v>
      </c>
      <c r="E27" s="30" t="s">
        <v>67</v>
      </c>
    </row>
    <row r="28">
      <c r="A28" s="1" t="s">
        <v>69</v>
      </c>
      <c r="E28" s="28"/>
    </row>
    <row r="29" ht="184.8">
      <c r="A29" s="1" t="s">
        <v>70</v>
      </c>
      <c r="E29" s="30" t="s">
        <v>97</v>
      </c>
    </row>
    <row r="30">
      <c r="A30" s="1" t="s">
        <v>63</v>
      </c>
      <c r="B30" s="28">
        <v>6</v>
      </c>
      <c r="C30" s="29" t="s">
        <v>100</v>
      </c>
      <c r="D30" s="28" t="s">
        <v>101</v>
      </c>
      <c r="E30" s="30" t="s">
        <v>102</v>
      </c>
      <c r="F30" s="31" t="s">
        <v>87</v>
      </c>
      <c r="G30" s="32">
        <v>1</v>
      </c>
      <c r="H30" s="32">
        <v>0</v>
      </c>
      <c r="I30" s="33">
        <f>ROUND(G30*H30,P4)</f>
        <v>0</v>
      </c>
      <c r="J30" s="28"/>
      <c r="K30" s="28"/>
      <c r="L30" s="33">
        <v>0</v>
      </c>
      <c r="M30" s="20">
        <f>ROUND(G30*L30,P4)</f>
        <v>0</v>
      </c>
      <c r="N30" s="36" t="s">
        <v>67</v>
      </c>
      <c r="O30" s="35">
        <f>M30*AA30</f>
        <v>0</v>
      </c>
      <c r="P30" s="1">
        <v>3</v>
      </c>
      <c r="AA30" s="1">
        <f>IF(P30=1,$O$3,IF(P30=2,$O$4,$O$5))</f>
        <v>0</v>
      </c>
    </row>
    <row r="31">
      <c r="A31" s="1" t="s">
        <v>68</v>
      </c>
      <c r="E31" s="30" t="s">
        <v>67</v>
      </c>
    </row>
    <row r="32">
      <c r="A32" s="1" t="s">
        <v>69</v>
      </c>
      <c r="E32" s="28"/>
    </row>
    <row r="33" ht="184.8">
      <c r="A33" s="1" t="s">
        <v>70</v>
      </c>
      <c r="E33" s="30" t="s">
        <v>103</v>
      </c>
    </row>
    <row r="34">
      <c r="A34" s="1" t="s">
        <v>63</v>
      </c>
      <c r="B34" s="28">
        <v>7</v>
      </c>
      <c r="C34" s="29" t="s">
        <v>104</v>
      </c>
      <c r="D34" s="28"/>
      <c r="E34" s="30" t="s">
        <v>105</v>
      </c>
      <c r="F34" s="31" t="s">
        <v>87</v>
      </c>
      <c r="G34" s="32">
        <v>1</v>
      </c>
      <c r="H34" s="32">
        <v>0</v>
      </c>
      <c r="I34" s="33">
        <f>ROUND(G34*H34,P4)</f>
        <v>0</v>
      </c>
      <c r="J34" s="28"/>
      <c r="K34" s="28"/>
      <c r="L34" s="33">
        <v>0</v>
      </c>
      <c r="M34" s="20">
        <f>ROUND(G34*L34,P4)</f>
        <v>0</v>
      </c>
      <c r="N34" s="36" t="s">
        <v>67</v>
      </c>
      <c r="O34" s="35">
        <f>M34*AA34</f>
        <v>0</v>
      </c>
      <c r="P34" s="1">
        <v>3</v>
      </c>
      <c r="AA34" s="1">
        <f>IF(P34=1,$O$3,IF(P34=2,$O$4,$O$5))</f>
        <v>0</v>
      </c>
    </row>
    <row r="35">
      <c r="A35" s="1" t="s">
        <v>68</v>
      </c>
      <c r="E35" s="30" t="s">
        <v>67</v>
      </c>
    </row>
    <row r="36">
      <c r="A36" s="1" t="s">
        <v>69</v>
      </c>
      <c r="E36" s="28"/>
    </row>
    <row r="37" ht="211.2">
      <c r="A37" s="1" t="s">
        <v>70</v>
      </c>
      <c r="E37" s="30" t="s">
        <v>106</v>
      </c>
    </row>
    <row r="38">
      <c r="A38" s="1" t="s">
        <v>63</v>
      </c>
      <c r="B38" s="28">
        <v>8</v>
      </c>
      <c r="C38" s="29" t="s">
        <v>107</v>
      </c>
      <c r="D38" s="28"/>
      <c r="E38" s="30" t="s">
        <v>108</v>
      </c>
      <c r="F38" s="31" t="s">
        <v>87</v>
      </c>
      <c r="G38" s="32">
        <v>1</v>
      </c>
      <c r="H38" s="32">
        <v>0</v>
      </c>
      <c r="I38" s="33">
        <f>ROUND(G38*H38,P4)</f>
        <v>0</v>
      </c>
      <c r="J38" s="28"/>
      <c r="K38" s="28"/>
      <c r="L38" s="33">
        <v>0</v>
      </c>
      <c r="M38" s="20">
        <f>ROUND(G38*L38,P4)</f>
        <v>0</v>
      </c>
      <c r="N38" s="36" t="s">
        <v>67</v>
      </c>
      <c r="O38" s="35">
        <f>M38*AA38</f>
        <v>0</v>
      </c>
      <c r="P38" s="1">
        <v>3</v>
      </c>
      <c r="AA38" s="1">
        <f>IF(P38=1,$O$3,IF(P38=2,$O$4,$O$5))</f>
        <v>0</v>
      </c>
    </row>
    <row r="39">
      <c r="A39" s="1" t="s">
        <v>68</v>
      </c>
      <c r="E39" s="30" t="s">
        <v>67</v>
      </c>
    </row>
    <row r="40">
      <c r="A40" s="1" t="s">
        <v>69</v>
      </c>
      <c r="E40" s="28"/>
    </row>
    <row r="41" ht="198">
      <c r="A41" s="1" t="s">
        <v>70</v>
      </c>
      <c r="E41" s="30" t="s">
        <v>109</v>
      </c>
    </row>
    <row r="42">
      <c r="A42" s="1" t="s">
        <v>63</v>
      </c>
      <c r="B42" s="28">
        <v>9</v>
      </c>
      <c r="C42" s="29" t="s">
        <v>110</v>
      </c>
      <c r="D42" s="28"/>
      <c r="E42" s="30" t="s">
        <v>111</v>
      </c>
      <c r="F42" s="31" t="s">
        <v>87</v>
      </c>
      <c r="G42" s="32">
        <v>1</v>
      </c>
      <c r="H42" s="32">
        <v>0</v>
      </c>
      <c r="I42" s="33">
        <f>ROUND(G42*H42,P4)</f>
        <v>0</v>
      </c>
      <c r="J42" s="28"/>
      <c r="K42" s="28"/>
      <c r="L42" s="33">
        <v>0</v>
      </c>
      <c r="M42" s="20">
        <f>ROUND(G42*L42,P4)</f>
        <v>0</v>
      </c>
      <c r="N42" s="36" t="s">
        <v>67</v>
      </c>
      <c r="O42" s="35">
        <f>M42*AA42</f>
        <v>0</v>
      </c>
      <c r="P42" s="1">
        <v>3</v>
      </c>
      <c r="AA42" s="1">
        <f>IF(P42=1,$O$3,IF(P42=2,$O$4,$O$5))</f>
        <v>0</v>
      </c>
    </row>
    <row r="43">
      <c r="A43" s="1" t="s">
        <v>68</v>
      </c>
      <c r="E43" s="30" t="s">
        <v>67</v>
      </c>
    </row>
    <row r="44">
      <c r="A44" s="1" t="s">
        <v>69</v>
      </c>
      <c r="E44" s="28"/>
    </row>
    <row r="45" ht="171.6">
      <c r="A45" s="1" t="s">
        <v>70</v>
      </c>
      <c r="E45" s="30" t="s">
        <v>112</v>
      </c>
    </row>
    <row r="46">
      <c r="A46" s="1" t="s">
        <v>63</v>
      </c>
      <c r="B46" s="28">
        <v>10</v>
      </c>
      <c r="C46" s="29" t="s">
        <v>113</v>
      </c>
      <c r="D46" s="28"/>
      <c r="E46" s="30" t="s">
        <v>114</v>
      </c>
      <c r="F46" s="31" t="s">
        <v>87</v>
      </c>
      <c r="G46" s="32">
        <v>1</v>
      </c>
      <c r="H46" s="32">
        <v>0</v>
      </c>
      <c r="I46" s="33">
        <f>ROUND(G46*H46,P4)</f>
        <v>0</v>
      </c>
      <c r="J46" s="28"/>
      <c r="K46" s="28"/>
      <c r="L46" s="33">
        <v>0</v>
      </c>
      <c r="M46" s="20">
        <f>ROUND(G46*L46,P4)</f>
        <v>0</v>
      </c>
      <c r="N46" s="36" t="s">
        <v>67</v>
      </c>
      <c r="O46" s="35">
        <f>M46*AA46</f>
        <v>0</v>
      </c>
      <c r="P46" s="1">
        <v>3</v>
      </c>
      <c r="AA46" s="1">
        <f>IF(P46=1,$O$3,IF(P46=2,$O$4,$O$5))</f>
        <v>0</v>
      </c>
    </row>
    <row r="47">
      <c r="A47" s="1" t="s">
        <v>68</v>
      </c>
      <c r="E47" s="30" t="s">
        <v>67</v>
      </c>
    </row>
    <row r="48">
      <c r="A48" s="1" t="s">
        <v>69</v>
      </c>
      <c r="E48" s="28"/>
    </row>
    <row r="49" ht="237.6">
      <c r="A49" s="1" t="s">
        <v>70</v>
      </c>
      <c r="E49" s="30" t="s">
        <v>115</v>
      </c>
    </row>
    <row r="50">
      <c r="A50" s="1" t="s">
        <v>60</v>
      </c>
      <c r="C50" s="22" t="s">
        <v>116</v>
      </c>
      <c r="E50" s="23" t="s">
        <v>117</v>
      </c>
      <c r="L50" s="37"/>
      <c r="M50" s="38">
        <f>SUMIFS(M51:M66,A51:A66,"P")</f>
        <v>0</v>
      </c>
      <c r="N50" s="37"/>
    </row>
    <row r="51">
      <c r="A51" s="1" t="s">
        <v>63</v>
      </c>
      <c r="B51" s="28">
        <v>11</v>
      </c>
      <c r="C51" s="29" t="s">
        <v>85</v>
      </c>
      <c r="D51" s="28" t="s">
        <v>101</v>
      </c>
      <c r="E51" s="30" t="s">
        <v>86</v>
      </c>
      <c r="F51" s="31" t="s">
        <v>87</v>
      </c>
      <c r="G51" s="32">
        <v>1</v>
      </c>
      <c r="H51" s="32">
        <v>0</v>
      </c>
      <c r="I51" s="33">
        <f>ROUND(G51*H51,P4)</f>
        <v>0</v>
      </c>
      <c r="J51" s="28"/>
      <c r="K51" s="28"/>
      <c r="L51" s="33">
        <v>0</v>
      </c>
      <c r="M51" s="20">
        <f>ROUND(G51*L51,P4)</f>
        <v>0</v>
      </c>
      <c r="N51" s="36" t="s">
        <v>67</v>
      </c>
      <c r="O51" s="35">
        <f>M51*AA51</f>
        <v>0</v>
      </c>
      <c r="P51" s="1">
        <v>3</v>
      </c>
      <c r="AA51" s="1">
        <f>IF(P51=1,$O$3,IF(P51=2,$O$4,$O$5))</f>
        <v>0</v>
      </c>
    </row>
    <row r="52">
      <c r="A52" s="1" t="s">
        <v>68</v>
      </c>
      <c r="E52" s="30" t="s">
        <v>67</v>
      </c>
    </row>
    <row r="53">
      <c r="A53" s="1" t="s">
        <v>69</v>
      </c>
      <c r="E53" s="28"/>
    </row>
    <row r="54" ht="330">
      <c r="A54" s="1" t="s">
        <v>70</v>
      </c>
      <c r="E54" s="30" t="s">
        <v>118</v>
      </c>
    </row>
    <row r="55">
      <c r="A55" s="1" t="s">
        <v>63</v>
      </c>
      <c r="B55" s="28">
        <v>12</v>
      </c>
      <c r="C55" s="29" t="s">
        <v>89</v>
      </c>
      <c r="D55" s="28" t="s">
        <v>101</v>
      </c>
      <c r="E55" s="30" t="s">
        <v>90</v>
      </c>
      <c r="F55" s="31" t="s">
        <v>87</v>
      </c>
      <c r="G55" s="32">
        <v>1</v>
      </c>
      <c r="H55" s="32">
        <v>0</v>
      </c>
      <c r="I55" s="33">
        <f>ROUND(G55*H55,P4)</f>
        <v>0</v>
      </c>
      <c r="J55" s="28"/>
      <c r="K55" s="28"/>
      <c r="L55" s="33">
        <v>0</v>
      </c>
      <c r="M55" s="20">
        <f>ROUND(G55*L55,P4)</f>
        <v>0</v>
      </c>
      <c r="N55" s="36" t="s">
        <v>67</v>
      </c>
      <c r="O55" s="35">
        <f>M55*AA55</f>
        <v>0</v>
      </c>
      <c r="P55" s="1">
        <v>3</v>
      </c>
      <c r="AA55" s="1">
        <f>IF(P55=1,$O$3,IF(P55=2,$O$4,$O$5))</f>
        <v>0</v>
      </c>
    </row>
    <row r="56">
      <c r="A56" s="1" t="s">
        <v>68</v>
      </c>
      <c r="E56" s="30" t="s">
        <v>67</v>
      </c>
    </row>
    <row r="57">
      <c r="A57" s="1" t="s">
        <v>69</v>
      </c>
      <c r="E57" s="28"/>
    </row>
    <row r="58" ht="184.8">
      <c r="A58" s="1" t="s">
        <v>70</v>
      </c>
      <c r="E58" s="30" t="s">
        <v>91</v>
      </c>
    </row>
    <row r="59">
      <c r="A59" s="1" t="s">
        <v>63</v>
      </c>
      <c r="B59" s="28">
        <v>13</v>
      </c>
      <c r="C59" s="29" t="s">
        <v>119</v>
      </c>
      <c r="D59" s="28"/>
      <c r="E59" s="30" t="s">
        <v>93</v>
      </c>
      <c r="F59" s="31" t="s">
        <v>87</v>
      </c>
      <c r="G59" s="32">
        <v>1</v>
      </c>
      <c r="H59" s="32">
        <v>0</v>
      </c>
      <c r="I59" s="33">
        <f>ROUND(G59*H59,P4)</f>
        <v>0</v>
      </c>
      <c r="J59" s="28"/>
      <c r="K59" s="28"/>
      <c r="L59" s="33">
        <v>0</v>
      </c>
      <c r="M59" s="20">
        <f>ROUND(G59*L59,P4)</f>
        <v>0</v>
      </c>
      <c r="N59" s="36" t="s">
        <v>67</v>
      </c>
      <c r="O59" s="35">
        <f>M59*AA59</f>
        <v>0</v>
      </c>
      <c r="P59" s="1">
        <v>3</v>
      </c>
      <c r="AA59" s="1">
        <f>IF(P59=1,$O$3,IF(P59=2,$O$4,$O$5))</f>
        <v>0</v>
      </c>
    </row>
    <row r="60">
      <c r="A60" s="1" t="s">
        <v>68</v>
      </c>
      <c r="E60" s="30" t="s">
        <v>67</v>
      </c>
    </row>
    <row r="61">
      <c r="A61" s="1" t="s">
        <v>69</v>
      </c>
      <c r="E61" s="28"/>
    </row>
    <row r="62" ht="184.8">
      <c r="A62" s="1" t="s">
        <v>70</v>
      </c>
      <c r="E62" s="30" t="s">
        <v>94</v>
      </c>
    </row>
    <row r="63">
      <c r="A63" s="1" t="s">
        <v>63</v>
      </c>
      <c r="B63" s="28">
        <v>14</v>
      </c>
      <c r="C63" s="29" t="s">
        <v>100</v>
      </c>
      <c r="D63" s="28" t="s">
        <v>67</v>
      </c>
      <c r="E63" s="30" t="s">
        <v>102</v>
      </c>
      <c r="F63" s="31" t="s">
        <v>87</v>
      </c>
      <c r="G63" s="32">
        <v>1</v>
      </c>
      <c r="H63" s="32">
        <v>0</v>
      </c>
      <c r="I63" s="33">
        <f>ROUND(G63*H63,P4)</f>
        <v>0</v>
      </c>
      <c r="J63" s="28"/>
      <c r="K63" s="28"/>
      <c r="L63" s="33">
        <v>0</v>
      </c>
      <c r="M63" s="20">
        <f>ROUND(G63*L63,P4)</f>
        <v>0</v>
      </c>
      <c r="N63" s="36" t="s">
        <v>67</v>
      </c>
      <c r="O63" s="35">
        <f>M63*AA63</f>
        <v>0</v>
      </c>
      <c r="P63" s="1">
        <v>3</v>
      </c>
      <c r="AA63" s="1">
        <f>IF(P63=1,$O$3,IF(P63=2,$O$4,$O$5))</f>
        <v>0</v>
      </c>
    </row>
    <row r="64">
      <c r="A64" s="1" t="s">
        <v>68</v>
      </c>
      <c r="E64" s="30" t="s">
        <v>67</v>
      </c>
    </row>
    <row r="65">
      <c r="A65" s="1" t="s">
        <v>69</v>
      </c>
      <c r="E65" s="28"/>
    </row>
    <row r="66" ht="184.8">
      <c r="A66" s="1" t="s">
        <v>70</v>
      </c>
      <c r="E66" s="30" t="s">
        <v>103</v>
      </c>
    </row>
    <row r="67">
      <c r="A67" s="1" t="s">
        <v>60</v>
      </c>
      <c r="C67" s="22" t="s">
        <v>120</v>
      </c>
      <c r="E67" s="23" t="s">
        <v>121</v>
      </c>
      <c r="L67" s="37"/>
      <c r="M67" s="38">
        <f>SUMIFS(M68:M71,A68:A71,"P")</f>
        <v>0</v>
      </c>
      <c r="N67" s="37"/>
    </row>
    <row r="68">
      <c r="A68" s="1" t="s">
        <v>63</v>
      </c>
      <c r="B68" s="28">
        <v>16</v>
      </c>
      <c r="C68" s="29" t="s">
        <v>122</v>
      </c>
      <c r="D68" s="28"/>
      <c r="E68" s="30" t="s">
        <v>123</v>
      </c>
      <c r="F68" s="31" t="s">
        <v>124</v>
      </c>
      <c r="G68" s="32">
        <v>1</v>
      </c>
      <c r="H68" s="32">
        <v>0</v>
      </c>
      <c r="I68" s="33">
        <f>ROUND(G68*H68,P4)</f>
        <v>0</v>
      </c>
      <c r="J68" s="28"/>
      <c r="K68" s="28"/>
      <c r="L68" s="33">
        <v>0</v>
      </c>
      <c r="M68" s="20">
        <f>ROUND(G68*L68,P4)</f>
        <v>0</v>
      </c>
      <c r="N68" s="36" t="s">
        <v>67</v>
      </c>
      <c r="O68" s="35">
        <f>M68*AA68</f>
        <v>0</v>
      </c>
      <c r="P68" s="1">
        <v>3</v>
      </c>
      <c r="AA68" s="1">
        <f>IF(P68=1,$O$3,IF(P68=2,$O$4,$O$5))</f>
        <v>0</v>
      </c>
    </row>
    <row r="69">
      <c r="A69" s="1" t="s">
        <v>68</v>
      </c>
      <c r="E69" s="30" t="s">
        <v>67</v>
      </c>
    </row>
    <row r="70">
      <c r="A70" s="1" t="s">
        <v>69</v>
      </c>
      <c r="E70" s="28"/>
    </row>
    <row r="71">
      <c r="A71" s="1" t="s">
        <v>70</v>
      </c>
      <c r="E71" s="30"/>
    </row>
    <row r="72">
      <c r="A72" s="1" t="s">
        <v>60</v>
      </c>
      <c r="C72" s="22" t="s">
        <v>125</v>
      </c>
      <c r="E72" s="23" t="s">
        <v>126</v>
      </c>
      <c r="L72" s="37"/>
      <c r="M72" s="38">
        <f>SUMIFS(M73:M76,A73:A76,"P")</f>
        <v>0</v>
      </c>
      <c r="N72" s="37"/>
    </row>
    <row r="73">
      <c r="A73" s="1" t="s">
        <v>63</v>
      </c>
      <c r="B73" s="28">
        <v>15</v>
      </c>
      <c r="C73" s="29" t="s">
        <v>127</v>
      </c>
      <c r="D73" s="28"/>
      <c r="E73" s="30" t="s">
        <v>128</v>
      </c>
      <c r="F73" s="31" t="s">
        <v>87</v>
      </c>
      <c r="G73" s="32">
        <v>1</v>
      </c>
      <c r="H73" s="32">
        <v>0</v>
      </c>
      <c r="I73" s="33">
        <f>ROUND(G73*H73,P4)</f>
        <v>0</v>
      </c>
      <c r="J73" s="28"/>
      <c r="K73" s="28"/>
      <c r="L73" s="33">
        <v>0</v>
      </c>
      <c r="M73" s="20">
        <f>ROUND(G73*L73,P4)</f>
        <v>0</v>
      </c>
      <c r="N73" s="36" t="s">
        <v>67</v>
      </c>
      <c r="O73" s="35">
        <f>M73*AA73</f>
        <v>0</v>
      </c>
      <c r="P73" s="1">
        <v>3</v>
      </c>
      <c r="AA73" s="1">
        <f>IF(P73=1,$O$3,IF(P73=2,$O$4,$O$5))</f>
        <v>0</v>
      </c>
    </row>
    <row r="74">
      <c r="A74" s="1" t="s">
        <v>68</v>
      </c>
      <c r="E74" s="30" t="s">
        <v>67</v>
      </c>
    </row>
    <row r="75">
      <c r="A75" s="1" t="s">
        <v>69</v>
      </c>
      <c r="E75" s="28"/>
    </row>
    <row r="76">
      <c r="A76" s="1" t="s">
        <v>70</v>
      </c>
      <c r="E76" s="30"/>
    </row>
  </sheetData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3.2"/>
  <cols>
    <col min="1" max="1" width="8.886719" style="1" hidden="1"/>
    <col min="2" max="2" width="11.5546875" style="1" customWidth="1"/>
    <col min="3" max="3" width="14.21875" style="1" customWidth="1"/>
    <col min="5" max="5" width="71.33203" style="1" customWidth="1"/>
    <col min="6" max="6" width="11.5546875" style="1" customWidth="1"/>
    <col min="7" max="7" width="16.332031" style="1" customWidth="1"/>
    <col min="8" max="8" width="16.332031" style="1" customWidth="1"/>
    <col min="9" max="9" width="16.332031" style="1" customWidth="1"/>
    <col min="10" max="10" width="8.886719" style="1" hidden="1"/>
    <col min="11" max="11" width="8.886719" style="1" hidden="1"/>
    <col min="12" max="12" width="16.332031" style="1" customWidth="1"/>
    <col min="13" max="13" width="16.332031" style="1" customWidth="1"/>
    <col min="14" max="14" width="16.332031" style="1" customWidth="1"/>
    <col min="15" max="15" width="8.886719" style="1" hidden="1"/>
    <col min="16" max="16" width="8.886719" style="1" hidden="1"/>
    <col min="17" max="17" width="8.886719" style="1" hidden="1"/>
    <col min="19" max="19" width="31" style="1" customWidth="1"/>
    <col min="27" max="27" width="8.886719" style="1" hidden="1"/>
  </cols>
  <sheetData>
    <row r="1" ht="36.850395" customHeight="1">
      <c r="A1" s="16" t="s">
        <v>38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39</v>
      </c>
      <c r="B3" s="17" t="s">
        <v>40</v>
      </c>
      <c r="C3" s="18" t="s">
        <v>1</v>
      </c>
      <c r="D3" s="1"/>
      <c r="E3" s="17" t="s">
        <v>2</v>
      </c>
      <c r="F3" s="1"/>
      <c r="G3" s="1"/>
      <c r="H3" s="1"/>
      <c r="L3" s="36" t="s">
        <v>129</v>
      </c>
      <c r="M3" s="20">
        <f>0+M9+M42+M167+M216+M257+M322+M431+M452+M489+M502+M507+M512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42</v>
      </c>
      <c r="B4" s="17" t="s">
        <v>43</v>
      </c>
      <c r="C4" s="22" t="s">
        <v>22</v>
      </c>
      <c r="D4" s="22"/>
      <c r="E4" s="23" t="s">
        <v>23</v>
      </c>
      <c r="O4">
        <v>0.12</v>
      </c>
      <c r="P4">
        <v>2</v>
      </c>
    </row>
    <row r="5" ht="34.015747" customHeight="1">
      <c r="A5" s="16" t="s">
        <v>44</v>
      </c>
      <c r="B5" s="17" t="s">
        <v>45</v>
      </c>
      <c r="C5" s="22" t="s">
        <v>129</v>
      </c>
      <c r="D5" s="22"/>
      <c r="E5" s="23" t="s">
        <v>25</v>
      </c>
      <c r="O5">
        <v>0.20999999999999999</v>
      </c>
    </row>
    <row r="6">
      <c r="A6" s="9" t="s">
        <v>46</v>
      </c>
      <c r="B6" s="9" t="s">
        <v>47</v>
      </c>
      <c r="C6" s="9" t="s">
        <v>48</v>
      </c>
      <c r="D6" s="9" t="s">
        <v>49</v>
      </c>
      <c r="E6" s="9" t="s">
        <v>50</v>
      </c>
      <c r="F6" s="9" t="s">
        <v>51</v>
      </c>
      <c r="G6" s="9" t="s">
        <v>52</v>
      </c>
      <c r="H6" s="9" t="s">
        <v>53</v>
      </c>
      <c r="I6" s="9" t="s">
        <v>54</v>
      </c>
      <c r="J6" s="9" t="s">
        <v>55</v>
      </c>
      <c r="K6" s="9"/>
      <c r="L6" s="9" t="s">
        <v>55</v>
      </c>
      <c r="M6" s="25"/>
      <c r="N6" s="9" t="s">
        <v>56</v>
      </c>
    </row>
    <row r="7">
      <c r="A7" s="9"/>
      <c r="B7" s="9"/>
      <c r="C7" s="9"/>
      <c r="D7" s="9"/>
      <c r="E7" s="9"/>
      <c r="F7" s="9"/>
      <c r="G7" s="9"/>
      <c r="H7" s="9"/>
      <c r="I7" s="9"/>
      <c r="J7" s="25"/>
      <c r="K7" s="25"/>
      <c r="L7" s="25"/>
      <c r="M7" s="25"/>
      <c r="N7" s="9"/>
      <c r="S7" s="1" t="s">
        <v>57</v>
      </c>
      <c r="T7">
        <f>COUNTIFS(L9:L533,"=0",A9:A533,"P")+COUNTIFS(L9:L533,"",A9:A533,"P")+SUM(Q9:Q533)</f>
        <v>0</v>
      </c>
    </row>
    <row r="8">
      <c r="A8" s="9"/>
      <c r="B8" s="9"/>
      <c r="C8" s="9"/>
      <c r="D8" s="9"/>
      <c r="E8" s="9"/>
      <c r="F8" s="9"/>
      <c r="G8" s="9"/>
      <c r="H8" s="9"/>
      <c r="I8" s="9"/>
      <c r="J8" s="25"/>
      <c r="K8" s="25"/>
      <c r="L8" s="9" t="s">
        <v>58</v>
      </c>
      <c r="M8" s="9" t="s">
        <v>59</v>
      </c>
      <c r="N8" s="9"/>
    </row>
    <row r="9">
      <c r="A9" s="1" t="s">
        <v>60</v>
      </c>
      <c r="C9" s="22" t="s">
        <v>83</v>
      </c>
      <c r="E9" s="23" t="s">
        <v>130</v>
      </c>
      <c r="L9" s="37"/>
      <c r="M9" s="38">
        <f>SUMIFS(M10:M41,A10:A41,"P")</f>
        <v>0</v>
      </c>
      <c r="N9" s="37"/>
    </row>
    <row r="10" ht="26.4">
      <c r="A10" s="1" t="s">
        <v>63</v>
      </c>
      <c r="B10" s="28">
        <v>1</v>
      </c>
      <c r="C10" s="29" t="s">
        <v>131</v>
      </c>
      <c r="D10" s="28"/>
      <c r="E10" s="30" t="s">
        <v>132</v>
      </c>
      <c r="F10" s="31" t="s">
        <v>87</v>
      </c>
      <c r="G10" s="32">
        <v>151</v>
      </c>
      <c r="H10" s="32">
        <v>0</v>
      </c>
      <c r="I10" s="33">
        <f>ROUND(G10*H10,P4)</f>
        <v>0</v>
      </c>
      <c r="J10" s="28"/>
      <c r="K10" s="28"/>
      <c r="L10" s="33">
        <v>0</v>
      </c>
      <c r="M10" s="20">
        <f>ROUND(G10*L10,P4)</f>
        <v>0</v>
      </c>
      <c r="N10" s="36" t="s">
        <v>67</v>
      </c>
      <c r="O10" s="35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68</v>
      </c>
      <c r="E11" s="30" t="s">
        <v>67</v>
      </c>
    </row>
    <row r="12">
      <c r="A12" s="1" t="s">
        <v>69</v>
      </c>
      <c r="E12" s="28"/>
    </row>
    <row r="13">
      <c r="A13" s="1" t="s">
        <v>70</v>
      </c>
      <c r="E13" s="30"/>
    </row>
    <row r="14" ht="26.4">
      <c r="A14" s="1" t="s">
        <v>63</v>
      </c>
      <c r="B14" s="28">
        <v>2</v>
      </c>
      <c r="C14" s="29" t="s">
        <v>133</v>
      </c>
      <c r="D14" s="28"/>
      <c r="E14" s="30" t="s">
        <v>134</v>
      </c>
      <c r="F14" s="31" t="s">
        <v>87</v>
      </c>
      <c r="G14" s="32">
        <v>151</v>
      </c>
      <c r="H14" s="32">
        <v>0</v>
      </c>
      <c r="I14" s="33">
        <f>ROUND(G14*H14,P4)</f>
        <v>0</v>
      </c>
      <c r="J14" s="28"/>
      <c r="K14" s="28"/>
      <c r="L14" s="33">
        <v>0</v>
      </c>
      <c r="M14" s="20">
        <f>ROUND(G14*L14,P4)</f>
        <v>0</v>
      </c>
      <c r="N14" s="36" t="s">
        <v>67</v>
      </c>
      <c r="O14" s="35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68</v>
      </c>
      <c r="E15" s="30" t="s">
        <v>67</v>
      </c>
    </row>
    <row r="16">
      <c r="A16" s="1" t="s">
        <v>69</v>
      </c>
      <c r="E16" s="28"/>
    </row>
    <row r="17">
      <c r="A17" s="1" t="s">
        <v>70</v>
      </c>
      <c r="E17" s="30"/>
    </row>
    <row r="18">
      <c r="A18" s="1" t="s">
        <v>63</v>
      </c>
      <c r="B18" s="28">
        <v>3</v>
      </c>
      <c r="C18" s="29" t="s">
        <v>135</v>
      </c>
      <c r="D18" s="28"/>
      <c r="E18" s="30" t="s">
        <v>136</v>
      </c>
      <c r="F18" s="31" t="s">
        <v>87</v>
      </c>
      <c r="G18" s="32">
        <v>151</v>
      </c>
      <c r="H18" s="32">
        <v>0</v>
      </c>
      <c r="I18" s="33">
        <f>ROUND(G18*H18,P4)</f>
        <v>0</v>
      </c>
      <c r="J18" s="28"/>
      <c r="K18" s="28"/>
      <c r="L18" s="33">
        <v>0</v>
      </c>
      <c r="M18" s="20">
        <f>ROUND(G18*L18,P4)</f>
        <v>0</v>
      </c>
      <c r="N18" s="36" t="s">
        <v>67</v>
      </c>
      <c r="O18" s="35">
        <f>M18*AA18</f>
        <v>0</v>
      </c>
      <c r="P18" s="1">
        <v>3</v>
      </c>
      <c r="AA18" s="1">
        <f>IF(P18=1,$O$3,IF(P18=2,$O$4,$O$5))</f>
        <v>0</v>
      </c>
    </row>
    <row r="19">
      <c r="A19" s="1" t="s">
        <v>68</v>
      </c>
      <c r="E19" s="30" t="s">
        <v>67</v>
      </c>
    </row>
    <row r="20">
      <c r="A20" s="1" t="s">
        <v>69</v>
      </c>
      <c r="E20" s="28"/>
    </row>
    <row r="21">
      <c r="A21" s="1" t="s">
        <v>70</v>
      </c>
      <c r="E21" s="30"/>
    </row>
    <row r="22">
      <c r="A22" s="1" t="s">
        <v>63</v>
      </c>
      <c r="B22" s="28">
        <v>4</v>
      </c>
      <c r="C22" s="29" t="s">
        <v>137</v>
      </c>
      <c r="D22" s="28"/>
      <c r="E22" s="30" t="s">
        <v>138</v>
      </c>
      <c r="F22" s="31" t="s">
        <v>87</v>
      </c>
      <c r="G22" s="32">
        <v>151</v>
      </c>
      <c r="H22" s="32">
        <v>0</v>
      </c>
      <c r="I22" s="33">
        <f>ROUND(G22*H22,P4)</f>
        <v>0</v>
      </c>
      <c r="J22" s="28"/>
      <c r="K22" s="28"/>
      <c r="L22" s="33">
        <v>0</v>
      </c>
      <c r="M22" s="20">
        <f>ROUND(G22*L22,P4)</f>
        <v>0</v>
      </c>
      <c r="N22" s="36" t="s">
        <v>67</v>
      </c>
      <c r="O22" s="35">
        <f>M22*AA22</f>
        <v>0</v>
      </c>
      <c r="P22" s="1">
        <v>3</v>
      </c>
      <c r="AA22" s="1">
        <f>IF(P22=1,$O$3,IF(P22=2,$O$4,$O$5))</f>
        <v>0</v>
      </c>
    </row>
    <row r="23">
      <c r="A23" s="1" t="s">
        <v>68</v>
      </c>
      <c r="E23" s="30" t="s">
        <v>67</v>
      </c>
    </row>
    <row r="24">
      <c r="A24" s="1" t="s">
        <v>69</v>
      </c>
      <c r="E24" s="28"/>
    </row>
    <row r="25">
      <c r="A25" s="1" t="s">
        <v>70</v>
      </c>
      <c r="E25" s="30"/>
    </row>
    <row r="26">
      <c r="A26" s="1" t="s">
        <v>63</v>
      </c>
      <c r="B26" s="28">
        <v>5</v>
      </c>
      <c r="C26" s="29" t="s">
        <v>139</v>
      </c>
      <c r="D26" s="28"/>
      <c r="E26" s="30" t="s">
        <v>140</v>
      </c>
      <c r="F26" s="31" t="s">
        <v>87</v>
      </c>
      <c r="G26" s="32">
        <v>151</v>
      </c>
      <c r="H26" s="32">
        <v>0</v>
      </c>
      <c r="I26" s="33">
        <f>ROUND(G26*H26,P4)</f>
        <v>0</v>
      </c>
      <c r="J26" s="28"/>
      <c r="K26" s="28"/>
      <c r="L26" s="33">
        <v>0</v>
      </c>
      <c r="M26" s="20">
        <f>ROUND(G26*L26,P4)</f>
        <v>0</v>
      </c>
      <c r="N26" s="36" t="s">
        <v>67</v>
      </c>
      <c r="O26" s="35">
        <f>M26*AA26</f>
        <v>0</v>
      </c>
      <c r="P26" s="1">
        <v>3</v>
      </c>
      <c r="AA26" s="1">
        <f>IF(P26=1,$O$3,IF(P26=2,$O$4,$O$5))</f>
        <v>0</v>
      </c>
    </row>
    <row r="27">
      <c r="A27" s="1" t="s">
        <v>68</v>
      </c>
      <c r="E27" s="30" t="s">
        <v>67</v>
      </c>
    </row>
    <row r="28">
      <c r="A28" s="1" t="s">
        <v>69</v>
      </c>
      <c r="E28" s="28"/>
    </row>
    <row r="29">
      <c r="A29" s="1" t="s">
        <v>70</v>
      </c>
      <c r="E29" s="30"/>
    </row>
    <row r="30">
      <c r="A30" s="1" t="s">
        <v>63</v>
      </c>
      <c r="B30" s="28">
        <v>6</v>
      </c>
      <c r="C30" s="29" t="s">
        <v>141</v>
      </c>
      <c r="D30" s="28"/>
      <c r="E30" s="30" t="s">
        <v>142</v>
      </c>
      <c r="F30" s="31" t="s">
        <v>87</v>
      </c>
      <c r="G30" s="32">
        <v>151</v>
      </c>
      <c r="H30" s="32">
        <v>0</v>
      </c>
      <c r="I30" s="33">
        <f>ROUND(G30*H30,P4)</f>
        <v>0</v>
      </c>
      <c r="J30" s="28"/>
      <c r="K30" s="28"/>
      <c r="L30" s="33">
        <v>0</v>
      </c>
      <c r="M30" s="20">
        <f>ROUND(G30*L30,P4)</f>
        <v>0</v>
      </c>
      <c r="N30" s="36" t="s">
        <v>67</v>
      </c>
      <c r="O30" s="35">
        <f>M30*AA30</f>
        <v>0</v>
      </c>
      <c r="P30" s="1">
        <v>3</v>
      </c>
      <c r="AA30" s="1">
        <f>IF(P30=1,$O$3,IF(P30=2,$O$4,$O$5))</f>
        <v>0</v>
      </c>
    </row>
    <row r="31">
      <c r="A31" s="1" t="s">
        <v>68</v>
      </c>
      <c r="E31" s="30" t="s">
        <v>67</v>
      </c>
    </row>
    <row r="32">
      <c r="A32" s="1" t="s">
        <v>69</v>
      </c>
      <c r="E32" s="28"/>
    </row>
    <row r="33">
      <c r="A33" s="1" t="s">
        <v>70</v>
      </c>
      <c r="E33" s="30"/>
    </row>
    <row r="34">
      <c r="A34" s="1" t="s">
        <v>63</v>
      </c>
      <c r="B34" s="28">
        <v>7</v>
      </c>
      <c r="C34" s="29" t="s">
        <v>143</v>
      </c>
      <c r="D34" s="28"/>
      <c r="E34" s="30" t="s">
        <v>144</v>
      </c>
      <c r="F34" s="31" t="s">
        <v>87</v>
      </c>
      <c r="G34" s="32">
        <v>2</v>
      </c>
      <c r="H34" s="32">
        <v>0</v>
      </c>
      <c r="I34" s="33">
        <f>ROUND(G34*H34,P4)</f>
        <v>0</v>
      </c>
      <c r="J34" s="28"/>
      <c r="K34" s="28"/>
      <c r="L34" s="33">
        <v>0</v>
      </c>
      <c r="M34" s="20">
        <f>ROUND(G34*L34,P4)</f>
        <v>0</v>
      </c>
      <c r="N34" s="36" t="s">
        <v>67</v>
      </c>
      <c r="O34" s="35">
        <f>M34*AA34</f>
        <v>0</v>
      </c>
      <c r="P34" s="1">
        <v>3</v>
      </c>
      <c r="AA34" s="1">
        <f>IF(P34=1,$O$3,IF(P34=2,$O$4,$O$5))</f>
        <v>0</v>
      </c>
    </row>
    <row r="35">
      <c r="A35" s="1" t="s">
        <v>68</v>
      </c>
      <c r="E35" s="30" t="s">
        <v>67</v>
      </c>
    </row>
    <row r="36">
      <c r="A36" s="1" t="s">
        <v>69</v>
      </c>
      <c r="E36" s="28"/>
    </row>
    <row r="37">
      <c r="A37" s="1" t="s">
        <v>70</v>
      </c>
      <c r="E37" s="30"/>
    </row>
    <row r="38">
      <c r="A38" s="1" t="s">
        <v>63</v>
      </c>
      <c r="B38" s="28">
        <v>8</v>
      </c>
      <c r="C38" s="29" t="s">
        <v>145</v>
      </c>
      <c r="D38" s="28"/>
      <c r="E38" s="30" t="s">
        <v>146</v>
      </c>
      <c r="F38" s="31" t="s">
        <v>87</v>
      </c>
      <c r="G38" s="32">
        <v>2</v>
      </c>
      <c r="H38" s="32">
        <v>0</v>
      </c>
      <c r="I38" s="33">
        <f>ROUND(G38*H38,P4)</f>
        <v>0</v>
      </c>
      <c r="J38" s="28"/>
      <c r="K38" s="28"/>
      <c r="L38" s="33">
        <v>0</v>
      </c>
      <c r="M38" s="20">
        <f>ROUND(G38*L38,P4)</f>
        <v>0</v>
      </c>
      <c r="N38" s="36" t="s">
        <v>67</v>
      </c>
      <c r="O38" s="35">
        <f>M38*AA38</f>
        <v>0</v>
      </c>
      <c r="P38" s="1">
        <v>3</v>
      </c>
      <c r="AA38" s="1">
        <f>IF(P38=1,$O$3,IF(P38=2,$O$4,$O$5))</f>
        <v>0</v>
      </c>
    </row>
    <row r="39">
      <c r="A39" s="1" t="s">
        <v>68</v>
      </c>
      <c r="E39" s="30" t="s">
        <v>67</v>
      </c>
    </row>
    <row r="40">
      <c r="A40" s="1" t="s">
        <v>69</v>
      </c>
      <c r="E40" s="28"/>
    </row>
    <row r="41">
      <c r="A41" s="1" t="s">
        <v>70</v>
      </c>
      <c r="E41" s="30"/>
    </row>
    <row r="42">
      <c r="A42" s="1" t="s">
        <v>60</v>
      </c>
      <c r="C42" s="22" t="s">
        <v>116</v>
      </c>
      <c r="E42" s="23" t="s">
        <v>147</v>
      </c>
      <c r="L42" s="37"/>
      <c r="M42" s="38">
        <f>SUMIFS(M43:M166,A43:A166,"P")</f>
        <v>0</v>
      </c>
      <c r="N42" s="37"/>
    </row>
    <row r="43" ht="26.4">
      <c r="A43" s="1" t="s">
        <v>63</v>
      </c>
      <c r="B43" s="28">
        <v>9</v>
      </c>
      <c r="C43" s="29" t="s">
        <v>148</v>
      </c>
      <c r="D43" s="28"/>
      <c r="E43" s="30" t="s">
        <v>149</v>
      </c>
      <c r="F43" s="31" t="s">
        <v>150</v>
      </c>
      <c r="G43" s="32">
        <v>1430</v>
      </c>
      <c r="H43" s="32">
        <v>0</v>
      </c>
      <c r="I43" s="33">
        <f>ROUND(G43*H43,P4)</f>
        <v>0</v>
      </c>
      <c r="J43" s="28"/>
      <c r="K43" s="28"/>
      <c r="L43" s="33">
        <v>0</v>
      </c>
      <c r="M43" s="20">
        <f>ROUND(G43*L43,P4)</f>
        <v>0</v>
      </c>
      <c r="N43" s="36" t="s">
        <v>67</v>
      </c>
      <c r="O43" s="35">
        <f>M43*AA43</f>
        <v>0</v>
      </c>
      <c r="P43" s="1">
        <v>3</v>
      </c>
      <c r="AA43" s="1">
        <f>IF(P43=1,$O$3,IF(P43=2,$O$4,$O$5))</f>
        <v>0</v>
      </c>
    </row>
    <row r="44">
      <c r="A44" s="1" t="s">
        <v>68</v>
      </c>
      <c r="E44" s="30" t="s">
        <v>67</v>
      </c>
    </row>
    <row r="45" ht="52.8">
      <c r="A45" s="1" t="s">
        <v>69</v>
      </c>
      <c r="E45" s="39" t="s">
        <v>151</v>
      </c>
    </row>
    <row r="46">
      <c r="A46" s="1" t="s">
        <v>70</v>
      </c>
      <c r="E46" s="30"/>
    </row>
    <row r="47">
      <c r="A47" s="1" t="s">
        <v>63</v>
      </c>
      <c r="B47" s="28">
        <v>10</v>
      </c>
      <c r="C47" s="29" t="s">
        <v>152</v>
      </c>
      <c r="D47" s="28"/>
      <c r="E47" s="30" t="s">
        <v>153</v>
      </c>
      <c r="F47" s="31" t="s">
        <v>150</v>
      </c>
      <c r="G47" s="32">
        <v>1430</v>
      </c>
      <c r="H47" s="32">
        <v>0</v>
      </c>
      <c r="I47" s="33">
        <f>ROUND(G47*H47,P4)</f>
        <v>0</v>
      </c>
      <c r="J47" s="28"/>
      <c r="K47" s="28"/>
      <c r="L47" s="33">
        <v>0</v>
      </c>
      <c r="M47" s="20">
        <f>ROUND(G47*L47,P4)</f>
        <v>0</v>
      </c>
      <c r="N47" s="36" t="s">
        <v>67</v>
      </c>
      <c r="O47" s="35">
        <f>M47*AA47</f>
        <v>0</v>
      </c>
      <c r="P47" s="1">
        <v>3</v>
      </c>
      <c r="AA47" s="1">
        <f>IF(P47=1,$O$3,IF(P47=2,$O$4,$O$5))</f>
        <v>0</v>
      </c>
    </row>
    <row r="48">
      <c r="A48" s="1" t="s">
        <v>68</v>
      </c>
      <c r="E48" s="30" t="s">
        <v>67</v>
      </c>
    </row>
    <row r="49">
      <c r="A49" s="1" t="s">
        <v>69</v>
      </c>
      <c r="E49" s="28"/>
    </row>
    <row r="50">
      <c r="A50" s="1" t="s">
        <v>70</v>
      </c>
      <c r="E50" s="30"/>
    </row>
    <row r="51">
      <c r="A51" s="1" t="s">
        <v>63</v>
      </c>
      <c r="B51" s="28">
        <v>11</v>
      </c>
      <c r="C51" s="29" t="s">
        <v>154</v>
      </c>
      <c r="D51" s="28"/>
      <c r="E51" s="30" t="s">
        <v>155</v>
      </c>
      <c r="F51" s="31" t="s">
        <v>87</v>
      </c>
      <c r="G51" s="32">
        <v>144</v>
      </c>
      <c r="H51" s="32">
        <v>0</v>
      </c>
      <c r="I51" s="33">
        <f>ROUND(G51*H51,P4)</f>
        <v>0</v>
      </c>
      <c r="J51" s="28"/>
      <c r="K51" s="28"/>
      <c r="L51" s="33">
        <v>0</v>
      </c>
      <c r="M51" s="20">
        <f>ROUND(G51*L51,P4)</f>
        <v>0</v>
      </c>
      <c r="N51" s="36" t="s">
        <v>67</v>
      </c>
      <c r="O51" s="35">
        <f>M51*AA51</f>
        <v>0</v>
      </c>
      <c r="P51" s="1">
        <v>3</v>
      </c>
      <c r="AA51" s="1">
        <f>IF(P51=1,$O$3,IF(P51=2,$O$4,$O$5))</f>
        <v>0</v>
      </c>
    </row>
    <row r="52">
      <c r="A52" s="1" t="s">
        <v>68</v>
      </c>
      <c r="E52" s="30" t="s">
        <v>67</v>
      </c>
    </row>
    <row r="53" ht="79.2">
      <c r="A53" s="1" t="s">
        <v>69</v>
      </c>
      <c r="E53" s="39" t="s">
        <v>156</v>
      </c>
    </row>
    <row r="54">
      <c r="A54" s="1" t="s">
        <v>70</v>
      </c>
      <c r="E54" s="30"/>
    </row>
    <row r="55">
      <c r="A55" s="1" t="s">
        <v>63</v>
      </c>
      <c r="B55" s="28">
        <v>12</v>
      </c>
      <c r="C55" s="29" t="s">
        <v>157</v>
      </c>
      <c r="D55" s="28"/>
      <c r="E55" s="30" t="s">
        <v>158</v>
      </c>
      <c r="F55" s="31" t="s">
        <v>87</v>
      </c>
      <c r="G55" s="32">
        <v>78</v>
      </c>
      <c r="H55" s="32">
        <v>0</v>
      </c>
      <c r="I55" s="33">
        <f>ROUND(G55*H55,P4)</f>
        <v>0</v>
      </c>
      <c r="J55" s="28"/>
      <c r="K55" s="28"/>
      <c r="L55" s="33">
        <v>0</v>
      </c>
      <c r="M55" s="20">
        <f>ROUND(G55*L55,P4)</f>
        <v>0</v>
      </c>
      <c r="N55" s="36" t="s">
        <v>67</v>
      </c>
      <c r="O55" s="35">
        <f>M55*AA55</f>
        <v>0</v>
      </c>
      <c r="P55" s="1">
        <v>3</v>
      </c>
      <c r="AA55" s="1">
        <f>IF(P55=1,$O$3,IF(P55=2,$O$4,$O$5))</f>
        <v>0</v>
      </c>
    </row>
    <row r="56">
      <c r="A56" s="1" t="s">
        <v>68</v>
      </c>
      <c r="E56" s="30" t="s">
        <v>67</v>
      </c>
    </row>
    <row r="57" ht="52.8">
      <c r="A57" s="1" t="s">
        <v>69</v>
      </c>
      <c r="E57" s="39" t="s">
        <v>159</v>
      </c>
    </row>
    <row r="58">
      <c r="A58" s="1" t="s">
        <v>70</v>
      </c>
      <c r="E58" s="30"/>
    </row>
    <row r="59">
      <c r="A59" s="1" t="s">
        <v>63</v>
      </c>
      <c r="B59" s="28">
        <v>13</v>
      </c>
      <c r="C59" s="29" t="s">
        <v>160</v>
      </c>
      <c r="D59" s="28"/>
      <c r="E59" s="30" t="s">
        <v>161</v>
      </c>
      <c r="F59" s="31" t="s">
        <v>87</v>
      </c>
      <c r="G59" s="32">
        <v>78</v>
      </c>
      <c r="H59" s="32">
        <v>0</v>
      </c>
      <c r="I59" s="33">
        <f>ROUND(G59*H59,P4)</f>
        <v>0</v>
      </c>
      <c r="J59" s="28"/>
      <c r="K59" s="28"/>
      <c r="L59" s="33">
        <v>0</v>
      </c>
      <c r="M59" s="20">
        <f>ROUND(G59*L59,P4)</f>
        <v>0</v>
      </c>
      <c r="N59" s="36" t="s">
        <v>67</v>
      </c>
      <c r="O59" s="35">
        <f>M59*AA59</f>
        <v>0</v>
      </c>
      <c r="P59" s="1">
        <v>3</v>
      </c>
      <c r="AA59" s="1">
        <f>IF(P59=1,$O$3,IF(P59=2,$O$4,$O$5))</f>
        <v>0</v>
      </c>
    </row>
    <row r="60">
      <c r="A60" s="1" t="s">
        <v>68</v>
      </c>
      <c r="E60" s="30" t="s">
        <v>67</v>
      </c>
    </row>
    <row r="61">
      <c r="A61" s="1" t="s">
        <v>69</v>
      </c>
      <c r="E61" s="28"/>
    </row>
    <row r="62">
      <c r="A62" s="1" t="s">
        <v>70</v>
      </c>
      <c r="E62" s="30"/>
    </row>
    <row r="63">
      <c r="A63" s="1" t="s">
        <v>63</v>
      </c>
      <c r="B63" s="28">
        <v>14</v>
      </c>
      <c r="C63" s="29" t="s">
        <v>162</v>
      </c>
      <c r="D63" s="28" t="s">
        <v>101</v>
      </c>
      <c r="E63" s="30" t="s">
        <v>163</v>
      </c>
      <c r="F63" s="31" t="s">
        <v>150</v>
      </c>
      <c r="G63" s="32">
        <v>60</v>
      </c>
      <c r="H63" s="32">
        <v>0</v>
      </c>
      <c r="I63" s="33">
        <f>ROUND(G63*H63,P4)</f>
        <v>0</v>
      </c>
      <c r="J63" s="28"/>
      <c r="K63" s="28"/>
      <c r="L63" s="33">
        <v>0</v>
      </c>
      <c r="M63" s="20">
        <f>ROUND(G63*L63,P4)</f>
        <v>0</v>
      </c>
      <c r="N63" s="36" t="s">
        <v>67</v>
      </c>
      <c r="O63" s="35">
        <f>M63*AA63</f>
        <v>0</v>
      </c>
      <c r="P63" s="1">
        <v>3</v>
      </c>
      <c r="AA63" s="1">
        <f>IF(P63=1,$O$3,IF(P63=2,$O$4,$O$5))</f>
        <v>0</v>
      </c>
    </row>
    <row r="64">
      <c r="A64" s="1" t="s">
        <v>68</v>
      </c>
      <c r="E64" s="30" t="s">
        <v>67</v>
      </c>
    </row>
    <row r="65" ht="52.8">
      <c r="A65" s="1" t="s">
        <v>69</v>
      </c>
      <c r="E65" s="39" t="s">
        <v>164</v>
      </c>
    </row>
    <row r="66">
      <c r="A66" s="1" t="s">
        <v>70</v>
      </c>
      <c r="E66" s="30"/>
    </row>
    <row r="67" ht="26.4">
      <c r="A67" s="1" t="s">
        <v>63</v>
      </c>
      <c r="B67" s="28">
        <v>15</v>
      </c>
      <c r="C67" s="29" t="s">
        <v>165</v>
      </c>
      <c r="D67" s="28"/>
      <c r="E67" s="30" t="s">
        <v>166</v>
      </c>
      <c r="F67" s="31" t="s">
        <v>150</v>
      </c>
      <c r="G67" s="32">
        <v>60</v>
      </c>
      <c r="H67" s="32">
        <v>0</v>
      </c>
      <c r="I67" s="33">
        <f>ROUND(G67*H67,P4)</f>
        <v>0</v>
      </c>
      <c r="J67" s="28"/>
      <c r="K67" s="28"/>
      <c r="L67" s="33">
        <v>0</v>
      </c>
      <c r="M67" s="20">
        <f>ROUND(G67*L67,P4)</f>
        <v>0</v>
      </c>
      <c r="N67" s="36" t="s">
        <v>67</v>
      </c>
      <c r="O67" s="35">
        <f>M67*AA67</f>
        <v>0</v>
      </c>
      <c r="P67" s="1">
        <v>3</v>
      </c>
      <c r="AA67" s="1">
        <f>IF(P67=1,$O$3,IF(P67=2,$O$4,$O$5))</f>
        <v>0</v>
      </c>
    </row>
    <row r="68">
      <c r="A68" s="1" t="s">
        <v>68</v>
      </c>
      <c r="E68" s="30" t="s">
        <v>67</v>
      </c>
    </row>
    <row r="69">
      <c r="A69" s="1" t="s">
        <v>69</v>
      </c>
      <c r="E69" s="28"/>
    </row>
    <row r="70">
      <c r="A70" s="1" t="s">
        <v>70</v>
      </c>
      <c r="E70" s="30"/>
    </row>
    <row r="71">
      <c r="A71" s="1" t="s">
        <v>63</v>
      </c>
      <c r="B71" s="28">
        <v>16</v>
      </c>
      <c r="C71" s="29" t="s">
        <v>167</v>
      </c>
      <c r="D71" s="28" t="s">
        <v>67</v>
      </c>
      <c r="E71" s="30" t="s">
        <v>168</v>
      </c>
      <c r="F71" s="31" t="s">
        <v>150</v>
      </c>
      <c r="G71" s="32">
        <v>60</v>
      </c>
      <c r="H71" s="32">
        <v>0</v>
      </c>
      <c r="I71" s="33">
        <f>ROUND(G71*H71,P4)</f>
        <v>0</v>
      </c>
      <c r="J71" s="28"/>
      <c r="K71" s="28"/>
      <c r="L71" s="33">
        <v>0</v>
      </c>
      <c r="M71" s="20">
        <f>ROUND(G71*L71,P4)</f>
        <v>0</v>
      </c>
      <c r="N71" s="36" t="s">
        <v>67</v>
      </c>
      <c r="O71" s="35">
        <f>M71*AA71</f>
        <v>0</v>
      </c>
      <c r="P71" s="1">
        <v>3</v>
      </c>
      <c r="AA71" s="1">
        <f>IF(P71=1,$O$3,IF(P71=2,$O$4,$O$5))</f>
        <v>0</v>
      </c>
    </row>
    <row r="72">
      <c r="A72" s="1" t="s">
        <v>68</v>
      </c>
      <c r="E72" s="30" t="s">
        <v>67</v>
      </c>
    </row>
    <row r="73">
      <c r="A73" s="1" t="s">
        <v>69</v>
      </c>
      <c r="E73" s="28"/>
    </row>
    <row r="74">
      <c r="A74" s="1" t="s">
        <v>70</v>
      </c>
      <c r="E74" s="30"/>
    </row>
    <row r="75">
      <c r="A75" s="1" t="s">
        <v>63</v>
      </c>
      <c r="B75" s="28">
        <v>17</v>
      </c>
      <c r="C75" s="29" t="s">
        <v>169</v>
      </c>
      <c r="D75" s="28"/>
      <c r="E75" s="30" t="s">
        <v>170</v>
      </c>
      <c r="F75" s="31" t="s">
        <v>150</v>
      </c>
      <c r="G75" s="32">
        <v>60</v>
      </c>
      <c r="H75" s="32">
        <v>0</v>
      </c>
      <c r="I75" s="33">
        <f>ROUND(G75*H75,P4)</f>
        <v>0</v>
      </c>
      <c r="J75" s="28"/>
      <c r="K75" s="28"/>
      <c r="L75" s="33">
        <v>0</v>
      </c>
      <c r="M75" s="20">
        <f>ROUND(G75*L75,P4)</f>
        <v>0</v>
      </c>
      <c r="N75" s="36" t="s">
        <v>67</v>
      </c>
      <c r="O75" s="35">
        <f>M75*AA75</f>
        <v>0</v>
      </c>
      <c r="P75" s="1">
        <v>3</v>
      </c>
      <c r="AA75" s="1">
        <f>IF(P75=1,$O$3,IF(P75=2,$O$4,$O$5))</f>
        <v>0</v>
      </c>
    </row>
    <row r="76">
      <c r="A76" s="1" t="s">
        <v>68</v>
      </c>
      <c r="E76" s="30" t="s">
        <v>67</v>
      </c>
    </row>
    <row r="77">
      <c r="A77" s="1" t="s">
        <v>69</v>
      </c>
      <c r="E77" s="28"/>
    </row>
    <row r="78">
      <c r="A78" s="1" t="s">
        <v>70</v>
      </c>
      <c r="E78" s="30"/>
    </row>
    <row r="79">
      <c r="A79" s="1" t="s">
        <v>63</v>
      </c>
      <c r="B79" s="28">
        <v>18</v>
      </c>
      <c r="C79" s="29" t="s">
        <v>171</v>
      </c>
      <c r="D79" s="28"/>
      <c r="E79" s="30" t="s">
        <v>172</v>
      </c>
      <c r="F79" s="31" t="s">
        <v>87</v>
      </c>
      <c r="G79" s="32">
        <v>2</v>
      </c>
      <c r="H79" s="32">
        <v>0</v>
      </c>
      <c r="I79" s="33">
        <f>ROUND(G79*H79,P4)</f>
        <v>0</v>
      </c>
      <c r="J79" s="28"/>
      <c r="K79" s="28"/>
      <c r="L79" s="33">
        <v>0</v>
      </c>
      <c r="M79" s="20">
        <f>ROUND(G79*L79,P4)</f>
        <v>0</v>
      </c>
      <c r="N79" s="36" t="s">
        <v>67</v>
      </c>
      <c r="O79" s="35">
        <f>M79*AA79</f>
        <v>0</v>
      </c>
      <c r="P79" s="1">
        <v>3</v>
      </c>
      <c r="AA79" s="1">
        <f>IF(P79=1,$O$3,IF(P79=2,$O$4,$O$5))</f>
        <v>0</v>
      </c>
    </row>
    <row r="80">
      <c r="A80" s="1" t="s">
        <v>68</v>
      </c>
      <c r="E80" s="30" t="s">
        <v>67</v>
      </c>
    </row>
    <row r="81">
      <c r="A81" s="1" t="s">
        <v>69</v>
      </c>
      <c r="E81" s="28"/>
    </row>
    <row r="82">
      <c r="A82" s="1" t="s">
        <v>70</v>
      </c>
      <c r="E82" s="30"/>
    </row>
    <row r="83">
      <c r="A83" s="1" t="s">
        <v>63</v>
      </c>
      <c r="B83" s="28">
        <v>19</v>
      </c>
      <c r="C83" s="29" t="s">
        <v>173</v>
      </c>
      <c r="D83" s="28"/>
      <c r="E83" s="30" t="s">
        <v>174</v>
      </c>
      <c r="F83" s="31" t="s">
        <v>150</v>
      </c>
      <c r="G83" s="32">
        <v>200</v>
      </c>
      <c r="H83" s="32">
        <v>0</v>
      </c>
      <c r="I83" s="33">
        <f>ROUND(G83*H83,P4)</f>
        <v>0</v>
      </c>
      <c r="J83" s="28"/>
      <c r="K83" s="28"/>
      <c r="L83" s="33">
        <v>0</v>
      </c>
      <c r="M83" s="20">
        <f>ROUND(G83*L83,P4)</f>
        <v>0</v>
      </c>
      <c r="N83" s="36" t="s">
        <v>67</v>
      </c>
      <c r="O83" s="35">
        <f>M83*AA83</f>
        <v>0</v>
      </c>
      <c r="P83" s="1">
        <v>3</v>
      </c>
      <c r="AA83" s="1">
        <f>IF(P83=1,$O$3,IF(P83=2,$O$4,$O$5))</f>
        <v>0</v>
      </c>
    </row>
    <row r="84">
      <c r="A84" s="1" t="s">
        <v>68</v>
      </c>
      <c r="E84" s="30" t="s">
        <v>67</v>
      </c>
    </row>
    <row r="85">
      <c r="A85" s="1" t="s">
        <v>69</v>
      </c>
      <c r="E85" s="28"/>
    </row>
    <row r="86">
      <c r="A86" s="1" t="s">
        <v>70</v>
      </c>
      <c r="E86" s="30"/>
    </row>
    <row r="87">
      <c r="A87" s="1" t="s">
        <v>63</v>
      </c>
      <c r="B87" s="28">
        <v>20</v>
      </c>
      <c r="C87" s="29" t="s">
        <v>175</v>
      </c>
      <c r="D87" s="28"/>
      <c r="E87" s="30" t="s">
        <v>176</v>
      </c>
      <c r="F87" s="31" t="s">
        <v>150</v>
      </c>
      <c r="G87" s="32">
        <v>200</v>
      </c>
      <c r="H87" s="32">
        <v>0</v>
      </c>
      <c r="I87" s="33">
        <f>ROUND(G87*H87,P4)</f>
        <v>0</v>
      </c>
      <c r="J87" s="28"/>
      <c r="K87" s="28"/>
      <c r="L87" s="33">
        <v>0</v>
      </c>
      <c r="M87" s="20">
        <f>ROUND(G87*L87,P4)</f>
        <v>0</v>
      </c>
      <c r="N87" s="36" t="s">
        <v>67</v>
      </c>
      <c r="O87" s="35">
        <f>M87*AA87</f>
        <v>0</v>
      </c>
      <c r="P87" s="1">
        <v>3</v>
      </c>
      <c r="AA87" s="1">
        <f>IF(P87=1,$O$3,IF(P87=2,$O$4,$O$5))</f>
        <v>0</v>
      </c>
    </row>
    <row r="88">
      <c r="A88" s="1" t="s">
        <v>68</v>
      </c>
      <c r="E88" s="30" t="s">
        <v>67</v>
      </c>
    </row>
    <row r="89">
      <c r="A89" s="1" t="s">
        <v>69</v>
      </c>
      <c r="E89" s="28"/>
    </row>
    <row r="90">
      <c r="A90" s="1" t="s">
        <v>70</v>
      </c>
      <c r="E90" s="30"/>
    </row>
    <row r="91">
      <c r="A91" s="1" t="s">
        <v>63</v>
      </c>
      <c r="B91" s="28">
        <v>21</v>
      </c>
      <c r="C91" s="29" t="s">
        <v>177</v>
      </c>
      <c r="D91" s="28"/>
      <c r="E91" s="30" t="s">
        <v>178</v>
      </c>
      <c r="F91" s="31" t="s">
        <v>87</v>
      </c>
      <c r="G91" s="32">
        <v>12</v>
      </c>
      <c r="H91" s="32">
        <v>0</v>
      </c>
      <c r="I91" s="33">
        <f>ROUND(G91*H91,P4)</f>
        <v>0</v>
      </c>
      <c r="J91" s="28"/>
      <c r="K91" s="28"/>
      <c r="L91" s="33">
        <v>0</v>
      </c>
      <c r="M91" s="20">
        <f>ROUND(G91*L91,P4)</f>
        <v>0</v>
      </c>
      <c r="N91" s="36" t="s">
        <v>67</v>
      </c>
      <c r="O91" s="35">
        <f>M91*AA91</f>
        <v>0</v>
      </c>
      <c r="P91" s="1">
        <v>3</v>
      </c>
      <c r="AA91" s="1">
        <f>IF(P91=1,$O$3,IF(P91=2,$O$4,$O$5))</f>
        <v>0</v>
      </c>
    </row>
    <row r="92">
      <c r="A92" s="1" t="s">
        <v>68</v>
      </c>
      <c r="E92" s="30" t="s">
        <v>67</v>
      </c>
    </row>
    <row r="93">
      <c r="A93" s="1" t="s">
        <v>69</v>
      </c>
      <c r="E93" s="28"/>
    </row>
    <row r="94">
      <c r="A94" s="1" t="s">
        <v>70</v>
      </c>
      <c r="E94" s="30"/>
    </row>
    <row r="95">
      <c r="A95" s="1" t="s">
        <v>63</v>
      </c>
      <c r="B95" s="28">
        <v>22</v>
      </c>
      <c r="C95" s="29" t="s">
        <v>179</v>
      </c>
      <c r="D95" s="28"/>
      <c r="E95" s="30" t="s">
        <v>180</v>
      </c>
      <c r="F95" s="31" t="s">
        <v>87</v>
      </c>
      <c r="G95" s="32">
        <v>12</v>
      </c>
      <c r="H95" s="32">
        <v>0</v>
      </c>
      <c r="I95" s="33">
        <f>ROUND(G95*H95,P4)</f>
        <v>0</v>
      </c>
      <c r="J95" s="28"/>
      <c r="K95" s="28"/>
      <c r="L95" s="33">
        <v>0</v>
      </c>
      <c r="M95" s="20">
        <f>ROUND(G95*L95,P4)</f>
        <v>0</v>
      </c>
      <c r="N95" s="36" t="s">
        <v>67</v>
      </c>
      <c r="O95" s="35">
        <f>M95*AA95</f>
        <v>0</v>
      </c>
      <c r="P95" s="1">
        <v>3</v>
      </c>
      <c r="AA95" s="1">
        <f>IF(P95=1,$O$3,IF(P95=2,$O$4,$O$5))</f>
        <v>0</v>
      </c>
    </row>
    <row r="96">
      <c r="A96" s="1" t="s">
        <v>68</v>
      </c>
      <c r="E96" s="30" t="s">
        <v>67</v>
      </c>
    </row>
    <row r="97">
      <c r="A97" s="1" t="s">
        <v>69</v>
      </c>
      <c r="E97" s="28"/>
    </row>
    <row r="98">
      <c r="A98" s="1" t="s">
        <v>70</v>
      </c>
      <c r="E98" s="30"/>
    </row>
    <row r="99">
      <c r="A99" s="1" t="s">
        <v>63</v>
      </c>
      <c r="B99" s="28">
        <v>23</v>
      </c>
      <c r="C99" s="29" t="s">
        <v>181</v>
      </c>
      <c r="D99" s="28"/>
      <c r="E99" s="30" t="s">
        <v>182</v>
      </c>
      <c r="F99" s="31" t="s">
        <v>87</v>
      </c>
      <c r="G99" s="32">
        <v>13</v>
      </c>
      <c r="H99" s="32">
        <v>0</v>
      </c>
      <c r="I99" s="33">
        <f>ROUND(G99*H99,P4)</f>
        <v>0</v>
      </c>
      <c r="J99" s="28"/>
      <c r="K99" s="28"/>
      <c r="L99" s="33">
        <v>0</v>
      </c>
      <c r="M99" s="20">
        <f>ROUND(G99*L99,P4)</f>
        <v>0</v>
      </c>
      <c r="N99" s="36" t="s">
        <v>67</v>
      </c>
      <c r="O99" s="35">
        <f>M99*AA99</f>
        <v>0</v>
      </c>
      <c r="P99" s="1">
        <v>3</v>
      </c>
      <c r="AA99" s="1">
        <f>IF(P99=1,$O$3,IF(P99=2,$O$4,$O$5))</f>
        <v>0</v>
      </c>
    </row>
    <row r="100">
      <c r="A100" s="1" t="s">
        <v>68</v>
      </c>
      <c r="E100" s="30" t="s">
        <v>67</v>
      </c>
    </row>
    <row r="101">
      <c r="A101" s="1" t="s">
        <v>69</v>
      </c>
      <c r="E101" s="28"/>
    </row>
    <row r="102">
      <c r="A102" s="1" t="s">
        <v>70</v>
      </c>
      <c r="E102" s="30"/>
    </row>
    <row r="103">
      <c r="A103" s="1" t="s">
        <v>63</v>
      </c>
      <c r="B103" s="28">
        <v>24</v>
      </c>
      <c r="C103" s="29" t="s">
        <v>183</v>
      </c>
      <c r="D103" s="28"/>
      <c r="E103" s="30" t="s">
        <v>184</v>
      </c>
      <c r="F103" s="31" t="s">
        <v>87</v>
      </c>
      <c r="G103" s="32">
        <v>12</v>
      </c>
      <c r="H103" s="32">
        <v>0</v>
      </c>
      <c r="I103" s="33">
        <f>ROUND(G103*H103,P4)</f>
        <v>0</v>
      </c>
      <c r="J103" s="28"/>
      <c r="K103" s="28"/>
      <c r="L103" s="33">
        <v>0</v>
      </c>
      <c r="M103" s="20">
        <f>ROUND(G103*L103,P4)</f>
        <v>0</v>
      </c>
      <c r="N103" s="36" t="s">
        <v>67</v>
      </c>
      <c r="O103" s="35">
        <f>M103*AA103</f>
        <v>0</v>
      </c>
      <c r="P103" s="1">
        <v>3</v>
      </c>
      <c r="AA103" s="1">
        <f>IF(P103=1,$O$3,IF(P103=2,$O$4,$O$5))</f>
        <v>0</v>
      </c>
    </row>
    <row r="104">
      <c r="A104" s="1" t="s">
        <v>68</v>
      </c>
      <c r="E104" s="30" t="s">
        <v>67</v>
      </c>
    </row>
    <row r="105">
      <c r="A105" s="1" t="s">
        <v>69</v>
      </c>
      <c r="E105" s="28"/>
    </row>
    <row r="106">
      <c r="A106" s="1" t="s">
        <v>70</v>
      </c>
      <c r="E106" s="30"/>
    </row>
    <row r="107">
      <c r="A107" s="1" t="s">
        <v>63</v>
      </c>
      <c r="B107" s="28">
        <v>25</v>
      </c>
      <c r="C107" s="29" t="s">
        <v>185</v>
      </c>
      <c r="D107" s="28"/>
      <c r="E107" s="30" t="s">
        <v>186</v>
      </c>
      <c r="F107" s="31" t="s">
        <v>87</v>
      </c>
      <c r="G107" s="32">
        <v>1</v>
      </c>
      <c r="H107" s="32">
        <v>0</v>
      </c>
      <c r="I107" s="33">
        <f>ROUND(G107*H107,P4)</f>
        <v>0</v>
      </c>
      <c r="J107" s="28"/>
      <c r="K107" s="28"/>
      <c r="L107" s="33">
        <v>0</v>
      </c>
      <c r="M107" s="20">
        <f>ROUND(G107*L107,P4)</f>
        <v>0</v>
      </c>
      <c r="N107" s="36" t="s">
        <v>67</v>
      </c>
      <c r="O107" s="35">
        <f>M107*AA107</f>
        <v>0</v>
      </c>
      <c r="P107" s="1">
        <v>3</v>
      </c>
      <c r="AA107" s="1">
        <f>IF(P107=1,$O$3,IF(P107=2,$O$4,$O$5))</f>
        <v>0</v>
      </c>
    </row>
    <row r="108">
      <c r="A108" s="1" t="s">
        <v>68</v>
      </c>
      <c r="E108" s="30" t="s">
        <v>67</v>
      </c>
    </row>
    <row r="109">
      <c r="A109" s="1" t="s">
        <v>69</v>
      </c>
      <c r="E109" s="28"/>
    </row>
    <row r="110">
      <c r="A110" s="1" t="s">
        <v>70</v>
      </c>
      <c r="E110" s="30"/>
    </row>
    <row r="111">
      <c r="A111" s="1" t="s">
        <v>63</v>
      </c>
      <c r="B111" s="28">
        <v>26</v>
      </c>
      <c r="C111" s="29" t="s">
        <v>187</v>
      </c>
      <c r="D111" s="28"/>
      <c r="E111" s="30" t="s">
        <v>188</v>
      </c>
      <c r="F111" s="31" t="s">
        <v>87</v>
      </c>
      <c r="G111" s="32">
        <v>1</v>
      </c>
      <c r="H111" s="32">
        <v>0</v>
      </c>
      <c r="I111" s="33">
        <f>ROUND(G111*H111,P4)</f>
        <v>0</v>
      </c>
      <c r="J111" s="28"/>
      <c r="K111" s="28"/>
      <c r="L111" s="33">
        <v>0</v>
      </c>
      <c r="M111" s="20">
        <f>ROUND(G111*L111,P4)</f>
        <v>0</v>
      </c>
      <c r="N111" s="36" t="s">
        <v>67</v>
      </c>
      <c r="O111" s="35">
        <f>M111*AA111</f>
        <v>0</v>
      </c>
      <c r="P111" s="1">
        <v>3</v>
      </c>
      <c r="AA111" s="1">
        <f>IF(P111=1,$O$3,IF(P111=2,$O$4,$O$5))</f>
        <v>0</v>
      </c>
    </row>
    <row r="112">
      <c r="A112" s="1" t="s">
        <v>68</v>
      </c>
      <c r="E112" s="30" t="s">
        <v>67</v>
      </c>
    </row>
    <row r="113">
      <c r="A113" s="1" t="s">
        <v>69</v>
      </c>
      <c r="E113" s="28"/>
    </row>
    <row r="114">
      <c r="A114" s="1" t="s">
        <v>70</v>
      </c>
      <c r="E114" s="30"/>
    </row>
    <row r="115">
      <c r="A115" s="1" t="s">
        <v>63</v>
      </c>
      <c r="B115" s="28">
        <v>27</v>
      </c>
      <c r="C115" s="29" t="s">
        <v>189</v>
      </c>
      <c r="D115" s="28"/>
      <c r="E115" s="30" t="s">
        <v>190</v>
      </c>
      <c r="F115" s="31" t="s">
        <v>87</v>
      </c>
      <c r="G115" s="32">
        <v>1</v>
      </c>
      <c r="H115" s="32">
        <v>0</v>
      </c>
      <c r="I115" s="33">
        <f>ROUND(G115*H115,P4)</f>
        <v>0</v>
      </c>
      <c r="J115" s="28"/>
      <c r="K115" s="28"/>
      <c r="L115" s="33">
        <v>0</v>
      </c>
      <c r="M115" s="20">
        <f>ROUND(G115*L115,P4)</f>
        <v>0</v>
      </c>
      <c r="N115" s="36" t="s">
        <v>67</v>
      </c>
      <c r="O115" s="35">
        <f>M115*AA115</f>
        <v>0</v>
      </c>
      <c r="P115" s="1">
        <v>3</v>
      </c>
      <c r="AA115" s="1">
        <f>IF(P115=1,$O$3,IF(P115=2,$O$4,$O$5))</f>
        <v>0</v>
      </c>
    </row>
    <row r="116">
      <c r="A116" s="1" t="s">
        <v>68</v>
      </c>
      <c r="E116" s="30" t="s">
        <v>67</v>
      </c>
    </row>
    <row r="117">
      <c r="A117" s="1" t="s">
        <v>69</v>
      </c>
      <c r="E117" s="28"/>
    </row>
    <row r="118" ht="66">
      <c r="A118" s="1" t="s">
        <v>70</v>
      </c>
      <c r="E118" s="30" t="s">
        <v>191</v>
      </c>
    </row>
    <row r="119">
      <c r="A119" s="1" t="s">
        <v>63</v>
      </c>
      <c r="B119" s="28">
        <v>28</v>
      </c>
      <c r="C119" s="29" t="s">
        <v>192</v>
      </c>
      <c r="D119" s="28"/>
      <c r="E119" s="30" t="s">
        <v>193</v>
      </c>
      <c r="F119" s="31" t="s">
        <v>150</v>
      </c>
      <c r="G119" s="32">
        <v>42</v>
      </c>
      <c r="H119" s="32">
        <v>0</v>
      </c>
      <c r="I119" s="33">
        <f>ROUND(G119*H119,P4)</f>
        <v>0</v>
      </c>
      <c r="J119" s="28"/>
      <c r="K119" s="28"/>
      <c r="L119" s="33">
        <v>0</v>
      </c>
      <c r="M119" s="20">
        <f>ROUND(G119*L119,P4)</f>
        <v>0</v>
      </c>
      <c r="N119" s="36" t="s">
        <v>67</v>
      </c>
      <c r="O119" s="35">
        <f>M119*AA119</f>
        <v>0</v>
      </c>
      <c r="P119" s="1">
        <v>3</v>
      </c>
      <c r="AA119" s="1">
        <f>IF(P119=1,$O$3,IF(P119=2,$O$4,$O$5))</f>
        <v>0</v>
      </c>
    </row>
    <row r="120">
      <c r="A120" s="1" t="s">
        <v>68</v>
      </c>
      <c r="E120" s="30" t="s">
        <v>67</v>
      </c>
    </row>
    <row r="121">
      <c r="A121" s="1" t="s">
        <v>69</v>
      </c>
      <c r="E121" s="28"/>
    </row>
    <row r="122">
      <c r="A122" s="1" t="s">
        <v>70</v>
      </c>
      <c r="E122" s="30"/>
    </row>
    <row r="123" ht="26.4">
      <c r="A123" s="1" t="s">
        <v>63</v>
      </c>
      <c r="B123" s="28">
        <v>29</v>
      </c>
      <c r="C123" s="29" t="s">
        <v>194</v>
      </c>
      <c r="D123" s="28"/>
      <c r="E123" s="30" t="s">
        <v>195</v>
      </c>
      <c r="F123" s="31" t="s">
        <v>150</v>
      </c>
      <c r="G123" s="32">
        <v>42</v>
      </c>
      <c r="H123" s="32">
        <v>0</v>
      </c>
      <c r="I123" s="33">
        <f>ROUND(G123*H123,P4)</f>
        <v>0</v>
      </c>
      <c r="J123" s="28"/>
      <c r="K123" s="28"/>
      <c r="L123" s="33">
        <v>0</v>
      </c>
      <c r="M123" s="20">
        <f>ROUND(G123*L123,P4)</f>
        <v>0</v>
      </c>
      <c r="N123" s="36" t="s">
        <v>67</v>
      </c>
      <c r="O123" s="35">
        <f>M123*AA123</f>
        <v>0</v>
      </c>
      <c r="P123" s="1">
        <v>3</v>
      </c>
      <c r="AA123" s="1">
        <f>IF(P123=1,$O$3,IF(P123=2,$O$4,$O$5))</f>
        <v>0</v>
      </c>
    </row>
    <row r="124">
      <c r="A124" s="1" t="s">
        <v>68</v>
      </c>
      <c r="E124" s="30" t="s">
        <v>67</v>
      </c>
    </row>
    <row r="125">
      <c r="A125" s="1" t="s">
        <v>69</v>
      </c>
      <c r="E125" s="28"/>
    </row>
    <row r="126">
      <c r="A126" s="1" t="s">
        <v>70</v>
      </c>
      <c r="E126" s="30"/>
    </row>
    <row r="127">
      <c r="A127" s="1" t="s">
        <v>63</v>
      </c>
      <c r="B127" s="28">
        <v>30</v>
      </c>
      <c r="C127" s="29" t="s">
        <v>162</v>
      </c>
      <c r="D127" s="28" t="s">
        <v>67</v>
      </c>
      <c r="E127" s="30" t="s">
        <v>163</v>
      </c>
      <c r="F127" s="31" t="s">
        <v>150</v>
      </c>
      <c r="G127" s="32">
        <v>10</v>
      </c>
      <c r="H127" s="32">
        <v>0</v>
      </c>
      <c r="I127" s="33">
        <f>ROUND(G127*H127,P4)</f>
        <v>0</v>
      </c>
      <c r="J127" s="28"/>
      <c r="K127" s="28"/>
      <c r="L127" s="33">
        <v>0</v>
      </c>
      <c r="M127" s="20">
        <f>ROUND(G127*L127,P4)</f>
        <v>0</v>
      </c>
      <c r="N127" s="36" t="s">
        <v>67</v>
      </c>
      <c r="O127" s="35">
        <f>M127*AA127</f>
        <v>0</v>
      </c>
      <c r="P127" s="1">
        <v>3</v>
      </c>
      <c r="AA127" s="1">
        <f>IF(P127=1,$O$3,IF(P127=2,$O$4,$O$5))</f>
        <v>0</v>
      </c>
    </row>
    <row r="128">
      <c r="A128" s="1" t="s">
        <v>68</v>
      </c>
      <c r="E128" s="30" t="s">
        <v>67</v>
      </c>
    </row>
    <row r="129">
      <c r="A129" s="1" t="s">
        <v>69</v>
      </c>
      <c r="E129" s="28"/>
    </row>
    <row r="130">
      <c r="A130" s="1" t="s">
        <v>70</v>
      </c>
      <c r="E130" s="30"/>
    </row>
    <row r="131">
      <c r="A131" s="1" t="s">
        <v>63</v>
      </c>
      <c r="B131" s="28">
        <v>31</v>
      </c>
      <c r="C131" s="29" t="s">
        <v>196</v>
      </c>
      <c r="D131" s="28"/>
      <c r="E131" s="30" t="s">
        <v>197</v>
      </c>
      <c r="F131" s="31" t="s">
        <v>150</v>
      </c>
      <c r="G131" s="32">
        <v>10</v>
      </c>
      <c r="H131" s="32">
        <v>0</v>
      </c>
      <c r="I131" s="33">
        <f>ROUND(G131*H131,P4)</f>
        <v>0</v>
      </c>
      <c r="J131" s="28"/>
      <c r="K131" s="28"/>
      <c r="L131" s="33">
        <v>0</v>
      </c>
      <c r="M131" s="20">
        <f>ROUND(G131*L131,P4)</f>
        <v>0</v>
      </c>
      <c r="N131" s="36" t="s">
        <v>67</v>
      </c>
      <c r="O131" s="35">
        <f>M131*AA131</f>
        <v>0</v>
      </c>
      <c r="P131" s="1">
        <v>3</v>
      </c>
      <c r="AA131" s="1">
        <f>IF(P131=1,$O$3,IF(P131=2,$O$4,$O$5))</f>
        <v>0</v>
      </c>
    </row>
    <row r="132">
      <c r="A132" s="1" t="s">
        <v>68</v>
      </c>
      <c r="E132" s="30" t="s">
        <v>67</v>
      </c>
    </row>
    <row r="133">
      <c r="A133" s="1" t="s">
        <v>69</v>
      </c>
      <c r="E133" s="28"/>
    </row>
    <row r="134">
      <c r="A134" s="1" t="s">
        <v>70</v>
      </c>
      <c r="E134" s="30"/>
    </row>
    <row r="135">
      <c r="A135" s="1" t="s">
        <v>63</v>
      </c>
      <c r="B135" s="28">
        <v>32</v>
      </c>
      <c r="C135" s="29" t="s">
        <v>198</v>
      </c>
      <c r="D135" s="28"/>
      <c r="E135" s="30" t="s">
        <v>199</v>
      </c>
      <c r="F135" s="31" t="s">
        <v>87</v>
      </c>
      <c r="G135" s="32">
        <v>1</v>
      </c>
      <c r="H135" s="32">
        <v>0</v>
      </c>
      <c r="I135" s="33">
        <f>ROUND(G135*H135,P4)</f>
        <v>0</v>
      </c>
      <c r="J135" s="28"/>
      <c r="K135" s="28"/>
      <c r="L135" s="33">
        <v>0</v>
      </c>
      <c r="M135" s="20">
        <f>ROUND(G135*L135,P4)</f>
        <v>0</v>
      </c>
      <c r="N135" s="36" t="s">
        <v>67</v>
      </c>
      <c r="O135" s="35">
        <f>M135*AA135</f>
        <v>0</v>
      </c>
      <c r="P135" s="1">
        <v>3</v>
      </c>
      <c r="AA135" s="1">
        <f>IF(P135=1,$O$3,IF(P135=2,$O$4,$O$5))</f>
        <v>0</v>
      </c>
    </row>
    <row r="136">
      <c r="A136" s="1" t="s">
        <v>68</v>
      </c>
      <c r="E136" s="30" t="s">
        <v>67</v>
      </c>
    </row>
    <row r="137">
      <c r="A137" s="1" t="s">
        <v>69</v>
      </c>
      <c r="E137" s="28"/>
    </row>
    <row r="138">
      <c r="A138" s="1" t="s">
        <v>70</v>
      </c>
      <c r="E138" s="30"/>
    </row>
    <row r="139">
      <c r="A139" s="1" t="s">
        <v>63</v>
      </c>
      <c r="B139" s="28">
        <v>33</v>
      </c>
      <c r="C139" s="29" t="s">
        <v>200</v>
      </c>
      <c r="D139" s="28"/>
      <c r="E139" s="30" t="s">
        <v>201</v>
      </c>
      <c r="F139" s="31" t="s">
        <v>150</v>
      </c>
      <c r="G139" s="32">
        <v>4</v>
      </c>
      <c r="H139" s="32">
        <v>0</v>
      </c>
      <c r="I139" s="33">
        <f>ROUND(G139*H139,P4)</f>
        <v>0</v>
      </c>
      <c r="J139" s="28"/>
      <c r="K139" s="28"/>
      <c r="L139" s="33">
        <v>0</v>
      </c>
      <c r="M139" s="20">
        <f>ROUND(G139*L139,P4)</f>
        <v>0</v>
      </c>
      <c r="N139" s="36" t="s">
        <v>67</v>
      </c>
      <c r="O139" s="35">
        <f>M139*AA139</f>
        <v>0</v>
      </c>
      <c r="P139" s="1">
        <v>3</v>
      </c>
      <c r="AA139" s="1">
        <f>IF(P139=1,$O$3,IF(P139=2,$O$4,$O$5))</f>
        <v>0</v>
      </c>
    </row>
    <row r="140">
      <c r="A140" s="1" t="s">
        <v>68</v>
      </c>
      <c r="E140" s="30" t="s">
        <v>67</v>
      </c>
    </row>
    <row r="141">
      <c r="A141" s="1" t="s">
        <v>69</v>
      </c>
      <c r="E141" s="28"/>
    </row>
    <row r="142">
      <c r="A142" s="1" t="s">
        <v>70</v>
      </c>
      <c r="E142" s="30"/>
    </row>
    <row r="143" ht="26.4">
      <c r="A143" s="1" t="s">
        <v>63</v>
      </c>
      <c r="B143" s="28">
        <v>34</v>
      </c>
      <c r="C143" s="29" t="s">
        <v>202</v>
      </c>
      <c r="D143" s="28"/>
      <c r="E143" s="30" t="s">
        <v>203</v>
      </c>
      <c r="F143" s="31" t="s">
        <v>150</v>
      </c>
      <c r="G143" s="32">
        <v>4</v>
      </c>
      <c r="H143" s="32">
        <v>0</v>
      </c>
      <c r="I143" s="33">
        <f>ROUND(G143*H143,P4)</f>
        <v>0</v>
      </c>
      <c r="J143" s="28"/>
      <c r="K143" s="28"/>
      <c r="L143" s="33">
        <v>0</v>
      </c>
      <c r="M143" s="20">
        <f>ROUND(G143*L143,P4)</f>
        <v>0</v>
      </c>
      <c r="N143" s="36" t="s">
        <v>67</v>
      </c>
      <c r="O143" s="35">
        <f>M143*AA143</f>
        <v>0</v>
      </c>
      <c r="P143" s="1">
        <v>3</v>
      </c>
      <c r="AA143" s="1">
        <f>IF(P143=1,$O$3,IF(P143=2,$O$4,$O$5))</f>
        <v>0</v>
      </c>
    </row>
    <row r="144">
      <c r="A144" s="1" t="s">
        <v>68</v>
      </c>
      <c r="E144" s="30" t="s">
        <v>67</v>
      </c>
    </row>
    <row r="145">
      <c r="A145" s="1" t="s">
        <v>69</v>
      </c>
      <c r="E145" s="28"/>
    </row>
    <row r="146">
      <c r="A146" s="1" t="s">
        <v>70</v>
      </c>
      <c r="E146" s="30"/>
    </row>
    <row r="147">
      <c r="A147" s="1" t="s">
        <v>63</v>
      </c>
      <c r="B147" s="28">
        <v>35</v>
      </c>
      <c r="C147" s="29" t="s">
        <v>167</v>
      </c>
      <c r="D147" s="28" t="s">
        <v>101</v>
      </c>
      <c r="E147" s="30" t="s">
        <v>168</v>
      </c>
      <c r="F147" s="31" t="s">
        <v>150</v>
      </c>
      <c r="G147" s="32">
        <v>4</v>
      </c>
      <c r="H147" s="32">
        <v>0</v>
      </c>
      <c r="I147" s="33">
        <f>ROUND(G147*H147,P4)</f>
        <v>0</v>
      </c>
      <c r="J147" s="28"/>
      <c r="K147" s="28"/>
      <c r="L147" s="33">
        <v>0</v>
      </c>
      <c r="M147" s="20">
        <f>ROUND(G147*L147,P4)</f>
        <v>0</v>
      </c>
      <c r="N147" s="36" t="s">
        <v>67</v>
      </c>
      <c r="O147" s="35">
        <f>M147*AA147</f>
        <v>0</v>
      </c>
      <c r="P147" s="1">
        <v>3</v>
      </c>
      <c r="AA147" s="1">
        <f>IF(P147=1,$O$3,IF(P147=2,$O$4,$O$5))</f>
        <v>0</v>
      </c>
    </row>
    <row r="148">
      <c r="A148" s="1" t="s">
        <v>68</v>
      </c>
      <c r="E148" s="30" t="s">
        <v>67</v>
      </c>
    </row>
    <row r="149">
      <c r="A149" s="1" t="s">
        <v>69</v>
      </c>
      <c r="E149" s="28"/>
    </row>
    <row r="150">
      <c r="A150" s="1" t="s">
        <v>70</v>
      </c>
      <c r="E150" s="30"/>
    </row>
    <row r="151">
      <c r="A151" s="1" t="s">
        <v>63</v>
      </c>
      <c r="B151" s="28">
        <v>36</v>
      </c>
      <c r="C151" s="29" t="s">
        <v>204</v>
      </c>
      <c r="D151" s="28"/>
      <c r="E151" s="30" t="s">
        <v>205</v>
      </c>
      <c r="F151" s="31" t="s">
        <v>150</v>
      </c>
      <c r="G151" s="32">
        <v>20</v>
      </c>
      <c r="H151" s="32">
        <v>0</v>
      </c>
      <c r="I151" s="33">
        <f>ROUND(G151*H151,P4)</f>
        <v>0</v>
      </c>
      <c r="J151" s="28"/>
      <c r="K151" s="28"/>
      <c r="L151" s="33">
        <v>0</v>
      </c>
      <c r="M151" s="20">
        <f>ROUND(G151*L151,P4)</f>
        <v>0</v>
      </c>
      <c r="N151" s="36" t="s">
        <v>67</v>
      </c>
      <c r="O151" s="35">
        <f>M151*AA151</f>
        <v>0</v>
      </c>
      <c r="P151" s="1">
        <v>3</v>
      </c>
      <c r="AA151" s="1">
        <f>IF(P151=1,$O$3,IF(P151=2,$O$4,$O$5))</f>
        <v>0</v>
      </c>
    </row>
    <row r="152">
      <c r="A152" s="1" t="s">
        <v>68</v>
      </c>
      <c r="E152" s="30" t="s">
        <v>67</v>
      </c>
    </row>
    <row r="153">
      <c r="A153" s="1" t="s">
        <v>69</v>
      </c>
      <c r="E153" s="28"/>
    </row>
    <row r="154">
      <c r="A154" s="1" t="s">
        <v>70</v>
      </c>
      <c r="E154" s="30"/>
    </row>
    <row r="155" ht="26.4">
      <c r="A155" s="1" t="s">
        <v>63</v>
      </c>
      <c r="B155" s="28">
        <v>37</v>
      </c>
      <c r="C155" s="29" t="s">
        <v>206</v>
      </c>
      <c r="D155" s="28"/>
      <c r="E155" s="30" t="s">
        <v>207</v>
      </c>
      <c r="F155" s="31" t="s">
        <v>150</v>
      </c>
      <c r="G155" s="32">
        <v>20</v>
      </c>
      <c r="H155" s="32">
        <v>0</v>
      </c>
      <c r="I155" s="33">
        <f>ROUND(G155*H155,P4)</f>
        <v>0</v>
      </c>
      <c r="J155" s="28"/>
      <c r="K155" s="28"/>
      <c r="L155" s="33">
        <v>0</v>
      </c>
      <c r="M155" s="20">
        <f>ROUND(G155*L155,P4)</f>
        <v>0</v>
      </c>
      <c r="N155" s="36" t="s">
        <v>67</v>
      </c>
      <c r="O155" s="35">
        <f>M155*AA155</f>
        <v>0</v>
      </c>
      <c r="P155" s="1">
        <v>3</v>
      </c>
      <c r="AA155" s="1">
        <f>IF(P155=1,$O$3,IF(P155=2,$O$4,$O$5))</f>
        <v>0</v>
      </c>
    </row>
    <row r="156">
      <c r="A156" s="1" t="s">
        <v>68</v>
      </c>
      <c r="E156" s="30" t="s">
        <v>67</v>
      </c>
    </row>
    <row r="157" ht="26.4">
      <c r="A157" s="1" t="s">
        <v>69</v>
      </c>
      <c r="E157" s="39" t="s">
        <v>208</v>
      </c>
    </row>
    <row r="158">
      <c r="A158" s="1" t="s">
        <v>70</v>
      </c>
      <c r="E158" s="30"/>
    </row>
    <row r="159">
      <c r="A159" s="1" t="s">
        <v>63</v>
      </c>
      <c r="B159" s="28">
        <v>38</v>
      </c>
      <c r="C159" s="29" t="s">
        <v>209</v>
      </c>
      <c r="D159" s="28"/>
      <c r="E159" s="30" t="s">
        <v>210</v>
      </c>
      <c r="F159" s="31" t="s">
        <v>87</v>
      </c>
      <c r="G159" s="32">
        <v>40</v>
      </c>
      <c r="H159" s="32">
        <v>0</v>
      </c>
      <c r="I159" s="33">
        <f>ROUND(G159*H159,P4)</f>
        <v>0</v>
      </c>
      <c r="J159" s="28"/>
      <c r="K159" s="28"/>
      <c r="L159" s="33">
        <v>0</v>
      </c>
      <c r="M159" s="20">
        <f>ROUND(G159*L159,P4)</f>
        <v>0</v>
      </c>
      <c r="N159" s="36" t="s">
        <v>67</v>
      </c>
      <c r="O159" s="35">
        <f>M159*AA159</f>
        <v>0</v>
      </c>
      <c r="P159" s="1">
        <v>3</v>
      </c>
      <c r="AA159" s="1">
        <f>IF(P159=1,$O$3,IF(P159=2,$O$4,$O$5))</f>
        <v>0</v>
      </c>
    </row>
    <row r="160">
      <c r="A160" s="1" t="s">
        <v>68</v>
      </c>
      <c r="E160" s="30" t="s">
        <v>67</v>
      </c>
    </row>
    <row r="161">
      <c r="A161" s="1" t="s">
        <v>69</v>
      </c>
      <c r="E161" s="28"/>
    </row>
    <row r="162">
      <c r="A162" s="1" t="s">
        <v>70</v>
      </c>
      <c r="E162" s="30"/>
    </row>
    <row r="163">
      <c r="A163" s="1" t="s">
        <v>63</v>
      </c>
      <c r="B163" s="28">
        <v>39</v>
      </c>
      <c r="C163" s="29" t="s">
        <v>211</v>
      </c>
      <c r="D163" s="28"/>
      <c r="E163" s="30" t="s">
        <v>212</v>
      </c>
      <c r="F163" s="31" t="s">
        <v>87</v>
      </c>
      <c r="G163" s="32">
        <v>48</v>
      </c>
      <c r="H163" s="32">
        <v>0</v>
      </c>
      <c r="I163" s="33">
        <f>ROUND(G163*H163,P4)</f>
        <v>0</v>
      </c>
      <c r="J163" s="28"/>
      <c r="K163" s="28"/>
      <c r="L163" s="33">
        <v>0</v>
      </c>
      <c r="M163" s="20">
        <f>ROUND(G163*L163,P4)</f>
        <v>0</v>
      </c>
      <c r="N163" s="36" t="s">
        <v>67</v>
      </c>
      <c r="O163" s="35">
        <f>M163*AA163</f>
        <v>0</v>
      </c>
      <c r="P163" s="1">
        <v>3</v>
      </c>
      <c r="AA163" s="1">
        <f>IF(P163=1,$O$3,IF(P163=2,$O$4,$O$5))</f>
        <v>0</v>
      </c>
    </row>
    <row r="164">
      <c r="A164" s="1" t="s">
        <v>68</v>
      </c>
      <c r="E164" s="30" t="s">
        <v>67</v>
      </c>
    </row>
    <row r="165">
      <c r="A165" s="1" t="s">
        <v>69</v>
      </c>
      <c r="E165" s="28"/>
    </row>
    <row r="166">
      <c r="A166" s="1" t="s">
        <v>70</v>
      </c>
      <c r="E166" s="30"/>
    </row>
    <row r="167">
      <c r="A167" s="1" t="s">
        <v>60</v>
      </c>
      <c r="C167" s="22" t="s">
        <v>213</v>
      </c>
      <c r="E167" s="23" t="s">
        <v>214</v>
      </c>
      <c r="L167" s="37"/>
      <c r="M167" s="38">
        <f>SUMIFS(M168:M215,A168:A215,"P")</f>
        <v>0</v>
      </c>
      <c r="N167" s="37"/>
    </row>
    <row r="168" ht="26.4">
      <c r="A168" s="1" t="s">
        <v>63</v>
      </c>
      <c r="B168" s="28">
        <v>40</v>
      </c>
      <c r="C168" s="29" t="s">
        <v>215</v>
      </c>
      <c r="D168" s="28"/>
      <c r="E168" s="30" t="s">
        <v>216</v>
      </c>
      <c r="F168" s="31" t="s">
        <v>87</v>
      </c>
      <c r="G168" s="32">
        <v>1</v>
      </c>
      <c r="H168" s="32">
        <v>0</v>
      </c>
      <c r="I168" s="33">
        <f>ROUND(G168*H168,P4)</f>
        <v>0</v>
      </c>
      <c r="J168" s="28"/>
      <c r="K168" s="28"/>
      <c r="L168" s="33">
        <v>0</v>
      </c>
      <c r="M168" s="20">
        <f>ROUND(G168*L168,P4)</f>
        <v>0</v>
      </c>
      <c r="N168" s="36" t="s">
        <v>67</v>
      </c>
      <c r="O168" s="35">
        <f>M168*AA168</f>
        <v>0</v>
      </c>
      <c r="P168" s="1">
        <v>3</v>
      </c>
      <c r="AA168" s="1">
        <f>IF(P168=1,$O$3,IF(P168=2,$O$4,$O$5))</f>
        <v>0</v>
      </c>
    </row>
    <row r="169">
      <c r="A169" s="1" t="s">
        <v>68</v>
      </c>
      <c r="E169" s="30" t="s">
        <v>67</v>
      </c>
    </row>
    <row r="170">
      <c r="A170" s="1" t="s">
        <v>69</v>
      </c>
      <c r="E170" s="28"/>
    </row>
    <row r="171">
      <c r="A171" s="1" t="s">
        <v>70</v>
      </c>
      <c r="E171" s="30"/>
    </row>
    <row r="172">
      <c r="A172" s="1" t="s">
        <v>63</v>
      </c>
      <c r="B172" s="28">
        <v>41</v>
      </c>
      <c r="C172" s="29" t="s">
        <v>217</v>
      </c>
      <c r="D172" s="28"/>
      <c r="E172" s="30" t="s">
        <v>218</v>
      </c>
      <c r="F172" s="31" t="s">
        <v>87</v>
      </c>
      <c r="G172" s="32">
        <v>1</v>
      </c>
      <c r="H172" s="32">
        <v>0</v>
      </c>
      <c r="I172" s="33">
        <f>ROUND(G172*H172,P4)</f>
        <v>0</v>
      </c>
      <c r="J172" s="28"/>
      <c r="K172" s="28"/>
      <c r="L172" s="33">
        <v>0</v>
      </c>
      <c r="M172" s="20">
        <f>ROUND(G172*L172,P4)</f>
        <v>0</v>
      </c>
      <c r="N172" s="36" t="s">
        <v>67</v>
      </c>
      <c r="O172" s="35">
        <f>M172*AA172</f>
        <v>0</v>
      </c>
      <c r="P172" s="1">
        <v>3</v>
      </c>
      <c r="AA172" s="1">
        <f>IF(P172=1,$O$3,IF(P172=2,$O$4,$O$5))</f>
        <v>0</v>
      </c>
    </row>
    <row r="173">
      <c r="A173" s="1" t="s">
        <v>68</v>
      </c>
      <c r="E173" s="30" t="s">
        <v>67</v>
      </c>
    </row>
    <row r="174">
      <c r="A174" s="1" t="s">
        <v>69</v>
      </c>
      <c r="E174" s="28"/>
    </row>
    <row r="175">
      <c r="A175" s="1" t="s">
        <v>70</v>
      </c>
      <c r="E175" s="30"/>
    </row>
    <row r="176">
      <c r="A176" s="1" t="s">
        <v>63</v>
      </c>
      <c r="B176" s="28">
        <v>42</v>
      </c>
      <c r="C176" s="29" t="s">
        <v>219</v>
      </c>
      <c r="D176" s="28"/>
      <c r="E176" s="30" t="s">
        <v>220</v>
      </c>
      <c r="F176" s="31" t="s">
        <v>87</v>
      </c>
      <c r="G176" s="32">
        <v>1</v>
      </c>
      <c r="H176" s="32">
        <v>0</v>
      </c>
      <c r="I176" s="33">
        <f>ROUND(G176*H176,P4)</f>
        <v>0</v>
      </c>
      <c r="J176" s="28"/>
      <c r="K176" s="28"/>
      <c r="L176" s="33">
        <v>0</v>
      </c>
      <c r="M176" s="20">
        <f>ROUND(G176*L176,P4)</f>
        <v>0</v>
      </c>
      <c r="N176" s="36" t="s">
        <v>67</v>
      </c>
      <c r="O176" s="35">
        <f>M176*AA176</f>
        <v>0</v>
      </c>
      <c r="P176" s="1">
        <v>3</v>
      </c>
      <c r="AA176" s="1">
        <f>IF(P176=1,$O$3,IF(P176=2,$O$4,$O$5))</f>
        <v>0</v>
      </c>
    </row>
    <row r="177">
      <c r="A177" s="1" t="s">
        <v>68</v>
      </c>
      <c r="E177" s="30" t="s">
        <v>67</v>
      </c>
    </row>
    <row r="178">
      <c r="A178" s="1" t="s">
        <v>69</v>
      </c>
      <c r="E178" s="28"/>
    </row>
    <row r="179">
      <c r="A179" s="1" t="s">
        <v>70</v>
      </c>
      <c r="E179" s="30"/>
    </row>
    <row r="180">
      <c r="A180" s="1" t="s">
        <v>63</v>
      </c>
      <c r="B180" s="28">
        <v>43</v>
      </c>
      <c r="C180" s="29" t="s">
        <v>221</v>
      </c>
      <c r="D180" s="28"/>
      <c r="E180" s="30" t="s">
        <v>222</v>
      </c>
      <c r="F180" s="31" t="s">
        <v>87</v>
      </c>
      <c r="G180" s="32">
        <v>1</v>
      </c>
      <c r="H180" s="32">
        <v>0</v>
      </c>
      <c r="I180" s="33">
        <f>ROUND(G180*H180,P4)</f>
        <v>0</v>
      </c>
      <c r="J180" s="28"/>
      <c r="K180" s="28"/>
      <c r="L180" s="33">
        <v>0</v>
      </c>
      <c r="M180" s="20">
        <f>ROUND(G180*L180,P4)</f>
        <v>0</v>
      </c>
      <c r="N180" s="36" t="s">
        <v>67</v>
      </c>
      <c r="O180" s="35">
        <f>M180*AA180</f>
        <v>0</v>
      </c>
      <c r="P180" s="1">
        <v>3</v>
      </c>
      <c r="AA180" s="1">
        <f>IF(P180=1,$O$3,IF(P180=2,$O$4,$O$5))</f>
        <v>0</v>
      </c>
    </row>
    <row r="181">
      <c r="A181" s="1" t="s">
        <v>68</v>
      </c>
      <c r="E181" s="30" t="s">
        <v>67</v>
      </c>
    </row>
    <row r="182">
      <c r="A182" s="1" t="s">
        <v>69</v>
      </c>
      <c r="E182" s="28"/>
    </row>
    <row r="183" ht="158.4">
      <c r="A183" s="1" t="s">
        <v>70</v>
      </c>
      <c r="E183" s="30" t="s">
        <v>223</v>
      </c>
    </row>
    <row r="184">
      <c r="A184" s="1" t="s">
        <v>63</v>
      </c>
      <c r="B184" s="28">
        <v>44</v>
      </c>
      <c r="C184" s="29" t="s">
        <v>224</v>
      </c>
      <c r="D184" s="28"/>
      <c r="E184" s="30" t="s">
        <v>225</v>
      </c>
      <c r="F184" s="31" t="s">
        <v>150</v>
      </c>
      <c r="G184" s="32">
        <v>90</v>
      </c>
      <c r="H184" s="32">
        <v>0</v>
      </c>
      <c r="I184" s="33">
        <f>ROUND(G184*H184,P4)</f>
        <v>0</v>
      </c>
      <c r="J184" s="28"/>
      <c r="K184" s="28"/>
      <c r="L184" s="33">
        <v>0</v>
      </c>
      <c r="M184" s="20">
        <f>ROUND(G184*L184,P4)</f>
        <v>0</v>
      </c>
      <c r="N184" s="36" t="s">
        <v>67</v>
      </c>
      <c r="O184" s="35">
        <f>M184*AA184</f>
        <v>0</v>
      </c>
      <c r="P184" s="1">
        <v>3</v>
      </c>
      <c r="AA184" s="1">
        <f>IF(P184=1,$O$3,IF(P184=2,$O$4,$O$5))</f>
        <v>0</v>
      </c>
    </row>
    <row r="185">
      <c r="A185" s="1" t="s">
        <v>68</v>
      </c>
      <c r="E185" s="30" t="s">
        <v>67</v>
      </c>
    </row>
    <row r="186">
      <c r="A186" s="1" t="s">
        <v>69</v>
      </c>
      <c r="E186" s="28"/>
    </row>
    <row r="187">
      <c r="A187" s="1" t="s">
        <v>70</v>
      </c>
      <c r="E187" s="30"/>
    </row>
    <row r="188">
      <c r="A188" s="1" t="s">
        <v>63</v>
      </c>
      <c r="B188" s="28">
        <v>45</v>
      </c>
      <c r="C188" s="29" t="s">
        <v>226</v>
      </c>
      <c r="D188" s="28"/>
      <c r="E188" s="30" t="s">
        <v>227</v>
      </c>
      <c r="F188" s="31" t="s">
        <v>150</v>
      </c>
      <c r="G188" s="32">
        <v>90</v>
      </c>
      <c r="H188" s="32">
        <v>0</v>
      </c>
      <c r="I188" s="33">
        <f>ROUND(G188*H188,P4)</f>
        <v>0</v>
      </c>
      <c r="J188" s="28"/>
      <c r="K188" s="28"/>
      <c r="L188" s="33">
        <v>0</v>
      </c>
      <c r="M188" s="20">
        <f>ROUND(G188*L188,P4)</f>
        <v>0</v>
      </c>
      <c r="N188" s="36" t="s">
        <v>67</v>
      </c>
      <c r="O188" s="35">
        <f>M188*AA188</f>
        <v>0</v>
      </c>
      <c r="P188" s="1">
        <v>3</v>
      </c>
      <c r="AA188" s="1">
        <f>IF(P188=1,$O$3,IF(P188=2,$O$4,$O$5))</f>
        <v>0</v>
      </c>
    </row>
    <row r="189">
      <c r="A189" s="1" t="s">
        <v>68</v>
      </c>
      <c r="E189" s="30" t="s">
        <v>67</v>
      </c>
    </row>
    <row r="190">
      <c r="A190" s="1" t="s">
        <v>69</v>
      </c>
      <c r="E190" s="28"/>
    </row>
    <row r="191">
      <c r="A191" s="1" t="s">
        <v>70</v>
      </c>
      <c r="E191" s="30"/>
    </row>
    <row r="192">
      <c r="A192" s="1" t="s">
        <v>63</v>
      </c>
      <c r="B192" s="28">
        <v>46</v>
      </c>
      <c r="C192" s="29" t="s">
        <v>228</v>
      </c>
      <c r="D192" s="28"/>
      <c r="E192" s="30" t="s">
        <v>229</v>
      </c>
      <c r="F192" s="31" t="s">
        <v>87</v>
      </c>
      <c r="G192" s="32">
        <v>4</v>
      </c>
      <c r="H192" s="32">
        <v>0</v>
      </c>
      <c r="I192" s="33">
        <f>ROUND(G192*H192,P4)</f>
        <v>0</v>
      </c>
      <c r="J192" s="28"/>
      <c r="K192" s="28"/>
      <c r="L192" s="33">
        <v>0</v>
      </c>
      <c r="M192" s="20">
        <f>ROUND(G192*L192,P4)</f>
        <v>0</v>
      </c>
      <c r="N192" s="36" t="s">
        <v>67</v>
      </c>
      <c r="O192" s="35">
        <f>M192*AA192</f>
        <v>0</v>
      </c>
      <c r="P192" s="1">
        <v>3</v>
      </c>
      <c r="AA192" s="1">
        <f>IF(P192=1,$O$3,IF(P192=2,$O$4,$O$5))</f>
        <v>0</v>
      </c>
    </row>
    <row r="193">
      <c r="A193" s="1" t="s">
        <v>68</v>
      </c>
      <c r="E193" s="30" t="s">
        <v>67</v>
      </c>
    </row>
    <row r="194">
      <c r="A194" s="1" t="s">
        <v>69</v>
      </c>
      <c r="E194" s="28"/>
    </row>
    <row r="195">
      <c r="A195" s="1" t="s">
        <v>70</v>
      </c>
      <c r="E195" s="30"/>
    </row>
    <row r="196">
      <c r="A196" s="1" t="s">
        <v>63</v>
      </c>
      <c r="B196" s="28">
        <v>47</v>
      </c>
      <c r="C196" s="29" t="s">
        <v>230</v>
      </c>
      <c r="D196" s="28"/>
      <c r="E196" s="30" t="s">
        <v>231</v>
      </c>
      <c r="F196" s="31" t="s">
        <v>87</v>
      </c>
      <c r="G196" s="32">
        <v>1</v>
      </c>
      <c r="H196" s="32">
        <v>0</v>
      </c>
      <c r="I196" s="33">
        <f>ROUND(G196*H196,P4)</f>
        <v>0</v>
      </c>
      <c r="J196" s="28"/>
      <c r="K196" s="28"/>
      <c r="L196" s="33">
        <v>0</v>
      </c>
      <c r="M196" s="20">
        <f>ROUND(G196*L196,P4)</f>
        <v>0</v>
      </c>
      <c r="N196" s="36" t="s">
        <v>67</v>
      </c>
      <c r="O196" s="35">
        <f>M196*AA196</f>
        <v>0</v>
      </c>
      <c r="P196" s="1">
        <v>3</v>
      </c>
      <c r="AA196" s="1">
        <f>IF(P196=1,$O$3,IF(P196=2,$O$4,$O$5))</f>
        <v>0</v>
      </c>
    </row>
    <row r="197">
      <c r="A197" s="1" t="s">
        <v>68</v>
      </c>
      <c r="E197" s="30" t="s">
        <v>67</v>
      </c>
    </row>
    <row r="198">
      <c r="A198" s="1" t="s">
        <v>69</v>
      </c>
      <c r="E198" s="28"/>
    </row>
    <row r="199">
      <c r="A199" s="1" t="s">
        <v>70</v>
      </c>
      <c r="E199" s="30"/>
    </row>
    <row r="200">
      <c r="A200" s="1" t="s">
        <v>63</v>
      </c>
      <c r="B200" s="28">
        <v>48</v>
      </c>
      <c r="C200" s="29" t="s">
        <v>232</v>
      </c>
      <c r="D200" s="28"/>
      <c r="E200" s="30" t="s">
        <v>233</v>
      </c>
      <c r="F200" s="31" t="s">
        <v>87</v>
      </c>
      <c r="G200" s="32">
        <v>1</v>
      </c>
      <c r="H200" s="32">
        <v>0</v>
      </c>
      <c r="I200" s="33">
        <f>ROUND(G200*H200,P4)</f>
        <v>0</v>
      </c>
      <c r="J200" s="28"/>
      <c r="K200" s="28"/>
      <c r="L200" s="33">
        <v>0</v>
      </c>
      <c r="M200" s="20">
        <f>ROUND(G200*L200,P4)</f>
        <v>0</v>
      </c>
      <c r="N200" s="36" t="s">
        <v>67</v>
      </c>
      <c r="O200" s="35">
        <f>M200*AA200</f>
        <v>0</v>
      </c>
      <c r="P200" s="1">
        <v>3</v>
      </c>
      <c r="AA200" s="1">
        <f>IF(P200=1,$O$3,IF(P200=2,$O$4,$O$5))</f>
        <v>0</v>
      </c>
    </row>
    <row r="201">
      <c r="A201" s="1" t="s">
        <v>68</v>
      </c>
      <c r="E201" s="30" t="s">
        <v>67</v>
      </c>
    </row>
    <row r="202">
      <c r="A202" s="1" t="s">
        <v>69</v>
      </c>
      <c r="E202" s="28"/>
    </row>
    <row r="203">
      <c r="A203" s="1" t="s">
        <v>70</v>
      </c>
      <c r="E203" s="30"/>
    </row>
    <row r="204">
      <c r="A204" s="1" t="s">
        <v>63</v>
      </c>
      <c r="B204" s="28">
        <v>49</v>
      </c>
      <c r="C204" s="29" t="s">
        <v>234</v>
      </c>
      <c r="D204" s="28"/>
      <c r="E204" s="30" t="s">
        <v>235</v>
      </c>
      <c r="F204" s="31" t="s">
        <v>87</v>
      </c>
      <c r="G204" s="32">
        <v>1</v>
      </c>
      <c r="H204" s="32">
        <v>0</v>
      </c>
      <c r="I204" s="33">
        <f>ROUND(G204*H204,P4)</f>
        <v>0</v>
      </c>
      <c r="J204" s="28"/>
      <c r="K204" s="28"/>
      <c r="L204" s="33">
        <v>0</v>
      </c>
      <c r="M204" s="20">
        <f>ROUND(G204*L204,P4)</f>
        <v>0</v>
      </c>
      <c r="N204" s="36" t="s">
        <v>67</v>
      </c>
      <c r="O204" s="35">
        <f>M204*AA204</f>
        <v>0</v>
      </c>
      <c r="P204" s="1">
        <v>3</v>
      </c>
      <c r="AA204" s="1">
        <f>IF(P204=1,$O$3,IF(P204=2,$O$4,$O$5))</f>
        <v>0</v>
      </c>
    </row>
    <row r="205">
      <c r="A205" s="1" t="s">
        <v>68</v>
      </c>
      <c r="E205" s="30" t="s">
        <v>67</v>
      </c>
    </row>
    <row r="206">
      <c r="A206" s="1" t="s">
        <v>69</v>
      </c>
      <c r="E206" s="28"/>
    </row>
    <row r="207">
      <c r="A207" s="1" t="s">
        <v>70</v>
      </c>
      <c r="E207" s="30"/>
    </row>
    <row r="208">
      <c r="A208" s="1" t="s">
        <v>63</v>
      </c>
      <c r="B208" s="28">
        <v>50</v>
      </c>
      <c r="C208" s="29" t="s">
        <v>236</v>
      </c>
      <c r="D208" s="28"/>
      <c r="E208" s="30" t="s">
        <v>237</v>
      </c>
      <c r="F208" s="31" t="s">
        <v>87</v>
      </c>
      <c r="G208" s="32">
        <v>3</v>
      </c>
      <c r="H208" s="32">
        <v>0</v>
      </c>
      <c r="I208" s="33">
        <f>ROUND(G208*H208,P4)</f>
        <v>0</v>
      </c>
      <c r="J208" s="28"/>
      <c r="K208" s="28"/>
      <c r="L208" s="33">
        <v>0</v>
      </c>
      <c r="M208" s="20">
        <f>ROUND(G208*L208,P4)</f>
        <v>0</v>
      </c>
      <c r="N208" s="36" t="s">
        <v>67</v>
      </c>
      <c r="O208" s="35">
        <f>M208*AA208</f>
        <v>0</v>
      </c>
      <c r="P208" s="1">
        <v>3</v>
      </c>
      <c r="AA208" s="1">
        <f>IF(P208=1,$O$3,IF(P208=2,$O$4,$O$5))</f>
        <v>0</v>
      </c>
    </row>
    <row r="209">
      <c r="A209" s="1" t="s">
        <v>68</v>
      </c>
      <c r="E209" s="30" t="s">
        <v>67</v>
      </c>
    </row>
    <row r="210">
      <c r="A210" s="1" t="s">
        <v>69</v>
      </c>
      <c r="E210" s="28"/>
    </row>
    <row r="211">
      <c r="A211" s="1" t="s">
        <v>70</v>
      </c>
      <c r="E211" s="30"/>
    </row>
    <row r="212">
      <c r="A212" s="1" t="s">
        <v>63</v>
      </c>
      <c r="B212" s="28">
        <v>51</v>
      </c>
      <c r="C212" s="29" t="s">
        <v>238</v>
      </c>
      <c r="D212" s="28"/>
      <c r="E212" s="30" t="s">
        <v>239</v>
      </c>
      <c r="F212" s="31" t="s">
        <v>87</v>
      </c>
      <c r="G212" s="32">
        <v>3</v>
      </c>
      <c r="H212" s="32">
        <v>0</v>
      </c>
      <c r="I212" s="33">
        <f>ROUND(G212*H212,P4)</f>
        <v>0</v>
      </c>
      <c r="J212" s="28"/>
      <c r="K212" s="28"/>
      <c r="L212" s="33">
        <v>0</v>
      </c>
      <c r="M212" s="20">
        <f>ROUND(G212*L212,P4)</f>
        <v>0</v>
      </c>
      <c r="N212" s="36" t="s">
        <v>67</v>
      </c>
      <c r="O212" s="35">
        <f>M212*AA212</f>
        <v>0</v>
      </c>
      <c r="P212" s="1">
        <v>3</v>
      </c>
      <c r="AA212" s="1">
        <f>IF(P212=1,$O$3,IF(P212=2,$O$4,$O$5))</f>
        <v>0</v>
      </c>
    </row>
    <row r="213">
      <c r="A213" s="1" t="s">
        <v>68</v>
      </c>
      <c r="E213" s="30" t="s">
        <v>67</v>
      </c>
    </row>
    <row r="214">
      <c r="A214" s="1" t="s">
        <v>69</v>
      </c>
      <c r="E214" s="28"/>
    </row>
    <row r="215">
      <c r="A215" s="1" t="s">
        <v>70</v>
      </c>
      <c r="E215" s="30"/>
    </row>
    <row r="216">
      <c r="A216" s="1" t="s">
        <v>60</v>
      </c>
      <c r="C216" s="22" t="s">
        <v>240</v>
      </c>
      <c r="E216" s="23" t="s">
        <v>241</v>
      </c>
      <c r="L216" s="37"/>
      <c r="M216" s="38">
        <f>SUMIFS(M217:M256,A217:A256,"P")</f>
        <v>0</v>
      </c>
      <c r="N216" s="37"/>
    </row>
    <row r="217" ht="26.4">
      <c r="A217" s="1" t="s">
        <v>63</v>
      </c>
      <c r="B217" s="28">
        <v>52</v>
      </c>
      <c r="C217" s="29" t="s">
        <v>242</v>
      </c>
      <c r="D217" s="28"/>
      <c r="E217" s="30" t="s">
        <v>243</v>
      </c>
      <c r="F217" s="31" t="s">
        <v>150</v>
      </c>
      <c r="G217" s="32">
        <v>200</v>
      </c>
      <c r="H217" s="32">
        <v>0</v>
      </c>
      <c r="I217" s="33">
        <f>ROUND(G217*H217,P4)</f>
        <v>0</v>
      </c>
      <c r="J217" s="28"/>
      <c r="K217" s="28"/>
      <c r="L217" s="33">
        <v>0</v>
      </c>
      <c r="M217" s="20">
        <f>ROUND(G217*L217,P4)</f>
        <v>0</v>
      </c>
      <c r="N217" s="36" t="s">
        <v>67</v>
      </c>
      <c r="O217" s="35">
        <f>M217*AA217</f>
        <v>0</v>
      </c>
      <c r="P217" s="1">
        <v>3</v>
      </c>
      <c r="AA217" s="1">
        <f>IF(P217=1,$O$3,IF(P217=2,$O$4,$O$5))</f>
        <v>0</v>
      </c>
    </row>
    <row r="218">
      <c r="A218" s="1" t="s">
        <v>68</v>
      </c>
      <c r="E218" s="30" t="s">
        <v>67</v>
      </c>
    </row>
    <row r="219">
      <c r="A219" s="1" t="s">
        <v>69</v>
      </c>
      <c r="E219" s="28"/>
    </row>
    <row r="220">
      <c r="A220" s="1" t="s">
        <v>70</v>
      </c>
      <c r="E220" s="30"/>
    </row>
    <row r="221" ht="26.4">
      <c r="A221" s="1" t="s">
        <v>63</v>
      </c>
      <c r="B221" s="28">
        <v>53</v>
      </c>
      <c r="C221" s="29" t="s">
        <v>244</v>
      </c>
      <c r="D221" s="28"/>
      <c r="E221" s="30" t="s">
        <v>245</v>
      </c>
      <c r="F221" s="31" t="s">
        <v>150</v>
      </c>
      <c r="G221" s="32">
        <v>200</v>
      </c>
      <c r="H221" s="32">
        <v>0</v>
      </c>
      <c r="I221" s="33">
        <f>ROUND(G221*H221,P4)</f>
        <v>0</v>
      </c>
      <c r="J221" s="28"/>
      <c r="K221" s="28"/>
      <c r="L221" s="33">
        <v>0</v>
      </c>
      <c r="M221" s="20">
        <f>ROUND(G221*L221,P4)</f>
        <v>0</v>
      </c>
      <c r="N221" s="36" t="s">
        <v>67</v>
      </c>
      <c r="O221" s="35">
        <f>M221*AA221</f>
        <v>0</v>
      </c>
      <c r="P221" s="1">
        <v>3</v>
      </c>
      <c r="AA221" s="1">
        <f>IF(P221=1,$O$3,IF(P221=2,$O$4,$O$5))</f>
        <v>0</v>
      </c>
    </row>
    <row r="222">
      <c r="A222" s="1" t="s">
        <v>68</v>
      </c>
      <c r="E222" s="30" t="s">
        <v>67</v>
      </c>
    </row>
    <row r="223">
      <c r="A223" s="1" t="s">
        <v>69</v>
      </c>
      <c r="E223" s="28"/>
    </row>
    <row r="224">
      <c r="A224" s="1" t="s">
        <v>70</v>
      </c>
      <c r="E224" s="30"/>
    </row>
    <row r="225" ht="26.4">
      <c r="A225" s="1" t="s">
        <v>63</v>
      </c>
      <c r="B225" s="28">
        <v>54</v>
      </c>
      <c r="C225" s="29" t="s">
        <v>246</v>
      </c>
      <c r="D225" s="28"/>
      <c r="E225" s="30" t="s">
        <v>247</v>
      </c>
      <c r="F225" s="31" t="s">
        <v>150</v>
      </c>
      <c r="G225" s="32">
        <v>165</v>
      </c>
      <c r="H225" s="32">
        <v>0</v>
      </c>
      <c r="I225" s="33">
        <f>ROUND(G225*H225,P4)</f>
        <v>0</v>
      </c>
      <c r="J225" s="28"/>
      <c r="K225" s="28"/>
      <c r="L225" s="33">
        <v>0</v>
      </c>
      <c r="M225" s="20">
        <f>ROUND(G225*L225,P4)</f>
        <v>0</v>
      </c>
      <c r="N225" s="36" t="s">
        <v>67</v>
      </c>
      <c r="O225" s="35">
        <f>M225*AA225</f>
        <v>0</v>
      </c>
      <c r="P225" s="1">
        <v>3</v>
      </c>
      <c r="AA225" s="1">
        <f>IF(P225=1,$O$3,IF(P225=2,$O$4,$O$5))</f>
        <v>0</v>
      </c>
    </row>
    <row r="226">
      <c r="A226" s="1" t="s">
        <v>68</v>
      </c>
      <c r="E226" s="30" t="s">
        <v>67</v>
      </c>
    </row>
    <row r="227">
      <c r="A227" s="1" t="s">
        <v>69</v>
      </c>
      <c r="E227" s="28"/>
    </row>
    <row r="228">
      <c r="A228" s="1" t="s">
        <v>70</v>
      </c>
      <c r="E228" s="30"/>
    </row>
    <row r="229" ht="26.4">
      <c r="A229" s="1" t="s">
        <v>63</v>
      </c>
      <c r="B229" s="28">
        <v>55</v>
      </c>
      <c r="C229" s="29" t="s">
        <v>248</v>
      </c>
      <c r="D229" s="28"/>
      <c r="E229" s="30" t="s">
        <v>249</v>
      </c>
      <c r="F229" s="31" t="s">
        <v>150</v>
      </c>
      <c r="G229" s="32">
        <v>165</v>
      </c>
      <c r="H229" s="32">
        <v>0</v>
      </c>
      <c r="I229" s="33">
        <f>ROUND(G229*H229,P4)</f>
        <v>0</v>
      </c>
      <c r="J229" s="28"/>
      <c r="K229" s="28"/>
      <c r="L229" s="33">
        <v>0</v>
      </c>
      <c r="M229" s="20">
        <f>ROUND(G229*L229,P4)</f>
        <v>0</v>
      </c>
      <c r="N229" s="36" t="s">
        <v>67</v>
      </c>
      <c r="O229" s="35">
        <f>M229*AA229</f>
        <v>0</v>
      </c>
      <c r="P229" s="1">
        <v>3</v>
      </c>
      <c r="AA229" s="1">
        <f>IF(P229=1,$O$3,IF(P229=2,$O$4,$O$5))</f>
        <v>0</v>
      </c>
    </row>
    <row r="230">
      <c r="A230" s="1" t="s">
        <v>68</v>
      </c>
      <c r="E230" s="30" t="s">
        <v>67</v>
      </c>
    </row>
    <row r="231">
      <c r="A231" s="1" t="s">
        <v>69</v>
      </c>
      <c r="E231" s="28"/>
    </row>
    <row r="232">
      <c r="A232" s="1" t="s">
        <v>70</v>
      </c>
      <c r="E232" s="30"/>
    </row>
    <row r="233">
      <c r="A233" s="1" t="s">
        <v>63</v>
      </c>
      <c r="B233" s="28">
        <v>56</v>
      </c>
      <c r="C233" s="29" t="s">
        <v>250</v>
      </c>
      <c r="D233" s="28"/>
      <c r="E233" s="30" t="s">
        <v>251</v>
      </c>
      <c r="F233" s="31" t="s">
        <v>87</v>
      </c>
      <c r="G233" s="32">
        <v>30</v>
      </c>
      <c r="H233" s="32">
        <v>0</v>
      </c>
      <c r="I233" s="33">
        <f>ROUND(G233*H233,P4)</f>
        <v>0</v>
      </c>
      <c r="J233" s="28"/>
      <c r="K233" s="28"/>
      <c r="L233" s="33">
        <v>0</v>
      </c>
      <c r="M233" s="20">
        <f>ROUND(G233*L233,P4)</f>
        <v>0</v>
      </c>
      <c r="N233" s="36" t="s">
        <v>67</v>
      </c>
      <c r="O233" s="35">
        <f>M233*AA233</f>
        <v>0</v>
      </c>
      <c r="P233" s="1">
        <v>3</v>
      </c>
      <c r="AA233" s="1">
        <f>IF(P233=1,$O$3,IF(P233=2,$O$4,$O$5))</f>
        <v>0</v>
      </c>
    </row>
    <row r="234">
      <c r="A234" s="1" t="s">
        <v>68</v>
      </c>
      <c r="E234" s="30" t="s">
        <v>67</v>
      </c>
    </row>
    <row r="235">
      <c r="A235" s="1" t="s">
        <v>69</v>
      </c>
      <c r="E235" s="28"/>
    </row>
    <row r="236">
      <c r="A236" s="1" t="s">
        <v>70</v>
      </c>
      <c r="E236" s="30"/>
    </row>
    <row r="237">
      <c r="A237" s="1" t="s">
        <v>63</v>
      </c>
      <c r="B237" s="28">
        <v>57</v>
      </c>
      <c r="C237" s="29" t="s">
        <v>252</v>
      </c>
      <c r="D237" s="28"/>
      <c r="E237" s="30" t="s">
        <v>253</v>
      </c>
      <c r="F237" s="31" t="s">
        <v>87</v>
      </c>
      <c r="G237" s="32">
        <v>24</v>
      </c>
      <c r="H237" s="32">
        <v>0</v>
      </c>
      <c r="I237" s="33">
        <f>ROUND(G237*H237,P4)</f>
        <v>0</v>
      </c>
      <c r="J237" s="28"/>
      <c r="K237" s="28"/>
      <c r="L237" s="33">
        <v>0</v>
      </c>
      <c r="M237" s="20">
        <f>ROUND(G237*L237,P4)</f>
        <v>0</v>
      </c>
      <c r="N237" s="36" t="s">
        <v>67</v>
      </c>
      <c r="O237" s="35">
        <f>M237*AA237</f>
        <v>0</v>
      </c>
      <c r="P237" s="1">
        <v>3</v>
      </c>
      <c r="AA237" s="1">
        <f>IF(P237=1,$O$3,IF(P237=2,$O$4,$O$5))</f>
        <v>0</v>
      </c>
    </row>
    <row r="238">
      <c r="A238" s="1" t="s">
        <v>68</v>
      </c>
      <c r="E238" s="30" t="s">
        <v>67</v>
      </c>
    </row>
    <row r="239">
      <c r="A239" s="1" t="s">
        <v>69</v>
      </c>
      <c r="E239" s="28"/>
    </row>
    <row r="240">
      <c r="A240" s="1" t="s">
        <v>70</v>
      </c>
      <c r="E240" s="30"/>
    </row>
    <row r="241">
      <c r="A241" s="1" t="s">
        <v>63</v>
      </c>
      <c r="B241" s="28">
        <v>58</v>
      </c>
      <c r="C241" s="29" t="s">
        <v>254</v>
      </c>
      <c r="D241" s="28"/>
      <c r="E241" s="30" t="s">
        <v>255</v>
      </c>
      <c r="F241" s="31" t="s">
        <v>87</v>
      </c>
      <c r="G241" s="32">
        <v>6</v>
      </c>
      <c r="H241" s="32">
        <v>0</v>
      </c>
      <c r="I241" s="33">
        <f>ROUND(G241*H241,P4)</f>
        <v>0</v>
      </c>
      <c r="J241" s="28"/>
      <c r="K241" s="28"/>
      <c r="L241" s="33">
        <v>0</v>
      </c>
      <c r="M241" s="20">
        <f>ROUND(G241*L241,P4)</f>
        <v>0</v>
      </c>
      <c r="N241" s="36" t="s">
        <v>67</v>
      </c>
      <c r="O241" s="35">
        <f>M241*AA241</f>
        <v>0</v>
      </c>
      <c r="P241" s="1">
        <v>3</v>
      </c>
      <c r="AA241" s="1">
        <f>IF(P241=1,$O$3,IF(P241=2,$O$4,$O$5))</f>
        <v>0</v>
      </c>
    </row>
    <row r="242">
      <c r="A242" s="1" t="s">
        <v>68</v>
      </c>
      <c r="E242" s="30" t="s">
        <v>67</v>
      </c>
    </row>
    <row r="243">
      <c r="A243" s="1" t="s">
        <v>69</v>
      </c>
      <c r="E243" s="28"/>
    </row>
    <row r="244">
      <c r="A244" s="1" t="s">
        <v>70</v>
      </c>
      <c r="E244" s="30"/>
    </row>
    <row r="245">
      <c r="A245" s="1" t="s">
        <v>63</v>
      </c>
      <c r="B245" s="28">
        <v>59</v>
      </c>
      <c r="C245" s="29" t="s">
        <v>256</v>
      </c>
      <c r="D245" s="28"/>
      <c r="E245" s="30" t="s">
        <v>257</v>
      </c>
      <c r="F245" s="31" t="s">
        <v>87</v>
      </c>
      <c r="G245" s="32">
        <v>4</v>
      </c>
      <c r="H245" s="32">
        <v>0</v>
      </c>
      <c r="I245" s="33">
        <f>ROUND(G245*H245,P4)</f>
        <v>0</v>
      </c>
      <c r="J245" s="28"/>
      <c r="K245" s="28"/>
      <c r="L245" s="33">
        <v>0</v>
      </c>
      <c r="M245" s="20">
        <f>ROUND(G245*L245,P4)</f>
        <v>0</v>
      </c>
      <c r="N245" s="36" t="s">
        <v>67</v>
      </c>
      <c r="O245" s="35">
        <f>M245*AA245</f>
        <v>0</v>
      </c>
      <c r="P245" s="1">
        <v>3</v>
      </c>
      <c r="AA245" s="1">
        <f>IF(P245=1,$O$3,IF(P245=2,$O$4,$O$5))</f>
        <v>0</v>
      </c>
    </row>
    <row r="246">
      <c r="A246" s="1" t="s">
        <v>68</v>
      </c>
      <c r="E246" s="30" t="s">
        <v>67</v>
      </c>
    </row>
    <row r="247">
      <c r="A247" s="1" t="s">
        <v>69</v>
      </c>
      <c r="E247" s="28"/>
    </row>
    <row r="248">
      <c r="A248" s="1" t="s">
        <v>70</v>
      </c>
      <c r="E248" s="30"/>
    </row>
    <row r="249">
      <c r="A249" s="1" t="s">
        <v>63</v>
      </c>
      <c r="B249" s="28">
        <v>60</v>
      </c>
      <c r="C249" s="29" t="s">
        <v>258</v>
      </c>
      <c r="D249" s="28"/>
      <c r="E249" s="30" t="s">
        <v>259</v>
      </c>
      <c r="F249" s="31" t="s">
        <v>87</v>
      </c>
      <c r="G249" s="32">
        <v>2</v>
      </c>
      <c r="H249" s="32">
        <v>0</v>
      </c>
      <c r="I249" s="33">
        <f>ROUND(G249*H249,P4)</f>
        <v>0</v>
      </c>
      <c r="J249" s="28"/>
      <c r="K249" s="28"/>
      <c r="L249" s="33">
        <v>0</v>
      </c>
      <c r="M249" s="20">
        <f>ROUND(G249*L249,P4)</f>
        <v>0</v>
      </c>
      <c r="N249" s="36" t="s">
        <v>67</v>
      </c>
      <c r="O249" s="35">
        <f>M249*AA249</f>
        <v>0</v>
      </c>
      <c r="P249" s="1">
        <v>3</v>
      </c>
      <c r="AA249" s="1">
        <f>IF(P249=1,$O$3,IF(P249=2,$O$4,$O$5))</f>
        <v>0</v>
      </c>
    </row>
    <row r="250">
      <c r="A250" s="1" t="s">
        <v>68</v>
      </c>
      <c r="E250" s="30" t="s">
        <v>67</v>
      </c>
    </row>
    <row r="251">
      <c r="A251" s="1" t="s">
        <v>69</v>
      </c>
      <c r="E251" s="28"/>
    </row>
    <row r="252">
      <c r="A252" s="1" t="s">
        <v>70</v>
      </c>
      <c r="E252" s="30"/>
    </row>
    <row r="253">
      <c r="A253" s="1" t="s">
        <v>63</v>
      </c>
      <c r="B253" s="28">
        <v>61</v>
      </c>
      <c r="C253" s="29" t="s">
        <v>260</v>
      </c>
      <c r="D253" s="28"/>
      <c r="E253" s="30" t="s">
        <v>261</v>
      </c>
      <c r="F253" s="31" t="s">
        <v>87</v>
      </c>
      <c r="G253" s="32">
        <v>2</v>
      </c>
      <c r="H253" s="32">
        <v>0</v>
      </c>
      <c r="I253" s="33">
        <f>ROUND(G253*H253,P4)</f>
        <v>0</v>
      </c>
      <c r="J253" s="28"/>
      <c r="K253" s="28"/>
      <c r="L253" s="33">
        <v>0</v>
      </c>
      <c r="M253" s="20">
        <f>ROUND(G253*L253,P4)</f>
        <v>0</v>
      </c>
      <c r="N253" s="36" t="s">
        <v>67</v>
      </c>
      <c r="O253" s="35">
        <f>M253*AA253</f>
        <v>0</v>
      </c>
      <c r="P253" s="1">
        <v>3</v>
      </c>
      <c r="AA253" s="1">
        <f>IF(P253=1,$O$3,IF(P253=2,$O$4,$O$5))</f>
        <v>0</v>
      </c>
    </row>
    <row r="254">
      <c r="A254" s="1" t="s">
        <v>68</v>
      </c>
      <c r="E254" s="30" t="s">
        <v>67</v>
      </c>
    </row>
    <row r="255">
      <c r="A255" s="1" t="s">
        <v>69</v>
      </c>
      <c r="E255" s="28"/>
    </row>
    <row r="256">
      <c r="A256" s="1" t="s">
        <v>70</v>
      </c>
      <c r="E256" s="30"/>
    </row>
    <row r="257">
      <c r="A257" s="1" t="s">
        <v>60</v>
      </c>
      <c r="C257" s="22" t="s">
        <v>262</v>
      </c>
      <c r="E257" s="23" t="s">
        <v>263</v>
      </c>
      <c r="L257" s="37"/>
      <c r="M257" s="38">
        <f>SUMIFS(M258:M321,A258:A321,"P")</f>
        <v>0</v>
      </c>
      <c r="N257" s="37"/>
    </row>
    <row r="258">
      <c r="A258" s="1" t="s">
        <v>63</v>
      </c>
      <c r="B258" s="28">
        <v>62</v>
      </c>
      <c r="C258" s="29" t="s">
        <v>264</v>
      </c>
      <c r="D258" s="28"/>
      <c r="E258" s="30" t="s">
        <v>265</v>
      </c>
      <c r="F258" s="31" t="s">
        <v>87</v>
      </c>
      <c r="G258" s="32">
        <v>1</v>
      </c>
      <c r="H258" s="32">
        <v>0</v>
      </c>
      <c r="I258" s="33">
        <f>ROUND(G258*H258,P4)</f>
        <v>0</v>
      </c>
      <c r="J258" s="28"/>
      <c r="K258" s="28"/>
      <c r="L258" s="33">
        <v>0</v>
      </c>
      <c r="M258" s="20">
        <f>ROUND(G258*L258,P4)</f>
        <v>0</v>
      </c>
      <c r="N258" s="36" t="s">
        <v>67</v>
      </c>
      <c r="O258" s="35">
        <f>M258*AA258</f>
        <v>0</v>
      </c>
      <c r="P258" s="1">
        <v>3</v>
      </c>
      <c r="AA258" s="1">
        <f>IF(P258=1,$O$3,IF(P258=2,$O$4,$O$5))</f>
        <v>0</v>
      </c>
    </row>
    <row r="259">
      <c r="A259" s="1" t="s">
        <v>68</v>
      </c>
      <c r="E259" s="30" t="s">
        <v>67</v>
      </c>
    </row>
    <row r="260">
      <c r="A260" s="1" t="s">
        <v>69</v>
      </c>
      <c r="E260" s="28"/>
    </row>
    <row r="261">
      <c r="A261" s="1" t="s">
        <v>70</v>
      </c>
      <c r="E261" s="30"/>
    </row>
    <row r="262">
      <c r="A262" s="1" t="s">
        <v>63</v>
      </c>
      <c r="B262" s="28">
        <v>63</v>
      </c>
      <c r="C262" s="29" t="s">
        <v>266</v>
      </c>
      <c r="D262" s="28"/>
      <c r="E262" s="30" t="s">
        <v>267</v>
      </c>
      <c r="F262" s="31" t="s">
        <v>87</v>
      </c>
      <c r="G262" s="32">
        <v>1</v>
      </c>
      <c r="H262" s="32">
        <v>0</v>
      </c>
      <c r="I262" s="33">
        <f>ROUND(G262*H262,P4)</f>
        <v>0</v>
      </c>
      <c r="J262" s="28"/>
      <c r="K262" s="28"/>
      <c r="L262" s="33">
        <v>0</v>
      </c>
      <c r="M262" s="20">
        <f>ROUND(G262*L262,P4)</f>
        <v>0</v>
      </c>
      <c r="N262" s="36" t="s">
        <v>67</v>
      </c>
      <c r="O262" s="35">
        <f>M262*AA262</f>
        <v>0</v>
      </c>
      <c r="P262" s="1">
        <v>3</v>
      </c>
      <c r="AA262" s="1">
        <f>IF(P262=1,$O$3,IF(P262=2,$O$4,$O$5))</f>
        <v>0</v>
      </c>
    </row>
    <row r="263">
      <c r="A263" s="1" t="s">
        <v>68</v>
      </c>
      <c r="E263" s="30" t="s">
        <v>67</v>
      </c>
    </row>
    <row r="264">
      <c r="A264" s="1" t="s">
        <v>69</v>
      </c>
      <c r="E264" s="28"/>
    </row>
    <row r="265">
      <c r="A265" s="1" t="s">
        <v>70</v>
      </c>
      <c r="E265" s="30"/>
    </row>
    <row r="266">
      <c r="A266" s="1" t="s">
        <v>63</v>
      </c>
      <c r="B266" s="28">
        <v>64</v>
      </c>
      <c r="C266" s="29" t="s">
        <v>268</v>
      </c>
      <c r="D266" s="28"/>
      <c r="E266" s="30" t="s">
        <v>269</v>
      </c>
      <c r="F266" s="31" t="s">
        <v>87</v>
      </c>
      <c r="G266" s="32">
        <v>1</v>
      </c>
      <c r="H266" s="32">
        <v>0</v>
      </c>
      <c r="I266" s="33">
        <f>ROUND(G266*H266,P4)</f>
        <v>0</v>
      </c>
      <c r="J266" s="28"/>
      <c r="K266" s="28"/>
      <c r="L266" s="33">
        <v>0</v>
      </c>
      <c r="M266" s="20">
        <f>ROUND(G266*L266,P4)</f>
        <v>0</v>
      </c>
      <c r="N266" s="36" t="s">
        <v>67</v>
      </c>
      <c r="O266" s="35">
        <f>M266*AA266</f>
        <v>0</v>
      </c>
      <c r="P266" s="1">
        <v>3</v>
      </c>
      <c r="AA266" s="1">
        <f>IF(P266=1,$O$3,IF(P266=2,$O$4,$O$5))</f>
        <v>0</v>
      </c>
    </row>
    <row r="267">
      <c r="A267" s="1" t="s">
        <v>68</v>
      </c>
      <c r="E267" s="30" t="s">
        <v>67</v>
      </c>
    </row>
    <row r="268">
      <c r="A268" s="1" t="s">
        <v>69</v>
      </c>
      <c r="E268" s="28"/>
    </row>
    <row r="269">
      <c r="A269" s="1" t="s">
        <v>70</v>
      </c>
      <c r="E269" s="30"/>
    </row>
    <row r="270">
      <c r="A270" s="1" t="s">
        <v>63</v>
      </c>
      <c r="B270" s="28">
        <v>65</v>
      </c>
      <c r="C270" s="29" t="s">
        <v>270</v>
      </c>
      <c r="D270" s="28"/>
      <c r="E270" s="30" t="s">
        <v>271</v>
      </c>
      <c r="F270" s="31" t="s">
        <v>87</v>
      </c>
      <c r="G270" s="32">
        <v>1</v>
      </c>
      <c r="H270" s="32">
        <v>0</v>
      </c>
      <c r="I270" s="33">
        <f>ROUND(G270*H270,P4)</f>
        <v>0</v>
      </c>
      <c r="J270" s="28"/>
      <c r="K270" s="28"/>
      <c r="L270" s="33">
        <v>0</v>
      </c>
      <c r="M270" s="20">
        <f>ROUND(G270*L270,P4)</f>
        <v>0</v>
      </c>
      <c r="N270" s="36" t="s">
        <v>67</v>
      </c>
      <c r="O270" s="35">
        <f>M270*AA270</f>
        <v>0</v>
      </c>
      <c r="P270" s="1">
        <v>3</v>
      </c>
      <c r="AA270" s="1">
        <f>IF(P270=1,$O$3,IF(P270=2,$O$4,$O$5))</f>
        <v>0</v>
      </c>
    </row>
    <row r="271">
      <c r="A271" s="1" t="s">
        <v>68</v>
      </c>
      <c r="E271" s="30" t="s">
        <v>67</v>
      </c>
    </row>
    <row r="272">
      <c r="A272" s="1" t="s">
        <v>69</v>
      </c>
      <c r="E272" s="28"/>
    </row>
    <row r="273">
      <c r="A273" s="1" t="s">
        <v>70</v>
      </c>
      <c r="E273" s="30"/>
    </row>
    <row r="274">
      <c r="A274" s="1" t="s">
        <v>63</v>
      </c>
      <c r="B274" s="28">
        <v>66</v>
      </c>
      <c r="C274" s="29" t="s">
        <v>272</v>
      </c>
      <c r="D274" s="28"/>
      <c r="E274" s="30" t="s">
        <v>273</v>
      </c>
      <c r="F274" s="31" t="s">
        <v>87</v>
      </c>
      <c r="G274" s="32">
        <v>4</v>
      </c>
      <c r="H274" s="32">
        <v>0</v>
      </c>
      <c r="I274" s="33">
        <f>ROUND(G274*H274,P4)</f>
        <v>0</v>
      </c>
      <c r="J274" s="28"/>
      <c r="K274" s="28"/>
      <c r="L274" s="33">
        <v>0</v>
      </c>
      <c r="M274" s="20">
        <f>ROUND(G274*L274,P4)</f>
        <v>0</v>
      </c>
      <c r="N274" s="36" t="s">
        <v>67</v>
      </c>
      <c r="O274" s="35">
        <f>M274*AA274</f>
        <v>0</v>
      </c>
      <c r="P274" s="1">
        <v>3</v>
      </c>
      <c r="AA274" s="1">
        <f>IF(P274=1,$O$3,IF(P274=2,$O$4,$O$5))</f>
        <v>0</v>
      </c>
    </row>
    <row r="275">
      <c r="A275" s="1" t="s">
        <v>68</v>
      </c>
      <c r="E275" s="30" t="s">
        <v>67</v>
      </c>
    </row>
    <row r="276">
      <c r="A276" s="1" t="s">
        <v>69</v>
      </c>
      <c r="E276" s="28"/>
    </row>
    <row r="277">
      <c r="A277" s="1" t="s">
        <v>70</v>
      </c>
      <c r="E277" s="30"/>
    </row>
    <row r="278">
      <c r="A278" s="1" t="s">
        <v>63</v>
      </c>
      <c r="B278" s="28">
        <v>67</v>
      </c>
      <c r="C278" s="29" t="s">
        <v>274</v>
      </c>
      <c r="D278" s="28"/>
      <c r="E278" s="30" t="s">
        <v>275</v>
      </c>
      <c r="F278" s="31" t="s">
        <v>87</v>
      </c>
      <c r="G278" s="32">
        <v>4</v>
      </c>
      <c r="H278" s="32">
        <v>0</v>
      </c>
      <c r="I278" s="33">
        <f>ROUND(G278*H278,P4)</f>
        <v>0</v>
      </c>
      <c r="J278" s="28"/>
      <c r="K278" s="28"/>
      <c r="L278" s="33">
        <v>0</v>
      </c>
      <c r="M278" s="20">
        <f>ROUND(G278*L278,P4)</f>
        <v>0</v>
      </c>
      <c r="N278" s="36" t="s">
        <v>67</v>
      </c>
      <c r="O278" s="35">
        <f>M278*AA278</f>
        <v>0</v>
      </c>
      <c r="P278" s="1">
        <v>3</v>
      </c>
      <c r="AA278" s="1">
        <f>IF(P278=1,$O$3,IF(P278=2,$O$4,$O$5))</f>
        <v>0</v>
      </c>
    </row>
    <row r="279">
      <c r="A279" s="1" t="s">
        <v>68</v>
      </c>
      <c r="E279" s="30" t="s">
        <v>67</v>
      </c>
    </row>
    <row r="280">
      <c r="A280" s="1" t="s">
        <v>69</v>
      </c>
      <c r="E280" s="28"/>
    </row>
    <row r="281">
      <c r="A281" s="1" t="s">
        <v>70</v>
      </c>
      <c r="E281" s="30"/>
    </row>
    <row r="282">
      <c r="A282" s="1" t="s">
        <v>63</v>
      </c>
      <c r="B282" s="28">
        <v>68</v>
      </c>
      <c r="C282" s="29" t="s">
        <v>276</v>
      </c>
      <c r="D282" s="28"/>
      <c r="E282" s="30" t="s">
        <v>277</v>
      </c>
      <c r="F282" s="31" t="s">
        <v>87</v>
      </c>
      <c r="G282" s="32">
        <v>1</v>
      </c>
      <c r="H282" s="32">
        <v>0</v>
      </c>
      <c r="I282" s="33">
        <f>ROUND(G282*H282,P4)</f>
        <v>0</v>
      </c>
      <c r="J282" s="28"/>
      <c r="K282" s="28"/>
      <c r="L282" s="33">
        <v>0</v>
      </c>
      <c r="M282" s="20">
        <f>ROUND(G282*L282,P4)</f>
        <v>0</v>
      </c>
      <c r="N282" s="36" t="s">
        <v>67</v>
      </c>
      <c r="O282" s="35">
        <f>M282*AA282</f>
        <v>0</v>
      </c>
      <c r="P282" s="1">
        <v>3</v>
      </c>
      <c r="AA282" s="1">
        <f>IF(P282=1,$O$3,IF(P282=2,$O$4,$O$5))</f>
        <v>0</v>
      </c>
    </row>
    <row r="283">
      <c r="A283" s="1" t="s">
        <v>68</v>
      </c>
      <c r="E283" s="30" t="s">
        <v>67</v>
      </c>
    </row>
    <row r="284">
      <c r="A284" s="1" t="s">
        <v>69</v>
      </c>
      <c r="E284" s="28"/>
    </row>
    <row r="285">
      <c r="A285" s="1" t="s">
        <v>70</v>
      </c>
      <c r="E285" s="30"/>
    </row>
    <row r="286">
      <c r="A286" s="1" t="s">
        <v>63</v>
      </c>
      <c r="B286" s="28">
        <v>69</v>
      </c>
      <c r="C286" s="29" t="s">
        <v>278</v>
      </c>
      <c r="D286" s="28"/>
      <c r="E286" s="30" t="s">
        <v>279</v>
      </c>
      <c r="F286" s="31" t="s">
        <v>87</v>
      </c>
      <c r="G286" s="32">
        <v>1</v>
      </c>
      <c r="H286" s="32">
        <v>0</v>
      </c>
      <c r="I286" s="33">
        <f>ROUND(G286*H286,P4)</f>
        <v>0</v>
      </c>
      <c r="J286" s="28"/>
      <c r="K286" s="28"/>
      <c r="L286" s="33">
        <v>0</v>
      </c>
      <c r="M286" s="20">
        <f>ROUND(G286*L286,P4)</f>
        <v>0</v>
      </c>
      <c r="N286" s="36" t="s">
        <v>67</v>
      </c>
      <c r="O286" s="35">
        <f>M286*AA286</f>
        <v>0</v>
      </c>
      <c r="P286" s="1">
        <v>3</v>
      </c>
      <c r="AA286" s="1">
        <f>IF(P286=1,$O$3,IF(P286=2,$O$4,$O$5))</f>
        <v>0</v>
      </c>
    </row>
    <row r="287">
      <c r="A287" s="1" t="s">
        <v>68</v>
      </c>
      <c r="E287" s="30" t="s">
        <v>67</v>
      </c>
    </row>
    <row r="288">
      <c r="A288" s="1" t="s">
        <v>69</v>
      </c>
      <c r="E288" s="28"/>
    </row>
    <row r="289">
      <c r="A289" s="1" t="s">
        <v>70</v>
      </c>
      <c r="E289" s="30"/>
    </row>
    <row r="290">
      <c r="A290" s="1" t="s">
        <v>63</v>
      </c>
      <c r="B290" s="28">
        <v>70</v>
      </c>
      <c r="C290" s="29" t="s">
        <v>280</v>
      </c>
      <c r="D290" s="28"/>
      <c r="E290" s="30" t="s">
        <v>281</v>
      </c>
      <c r="F290" s="31" t="s">
        <v>150</v>
      </c>
      <c r="G290" s="32">
        <v>150</v>
      </c>
      <c r="H290" s="32">
        <v>0</v>
      </c>
      <c r="I290" s="33">
        <f>ROUND(G290*H290,P4)</f>
        <v>0</v>
      </c>
      <c r="J290" s="28"/>
      <c r="K290" s="28"/>
      <c r="L290" s="33">
        <v>0</v>
      </c>
      <c r="M290" s="20">
        <f>ROUND(G290*L290,P4)</f>
        <v>0</v>
      </c>
      <c r="N290" s="36" t="s">
        <v>67</v>
      </c>
      <c r="O290" s="35">
        <f>M290*AA290</f>
        <v>0</v>
      </c>
      <c r="P290" s="1">
        <v>3</v>
      </c>
      <c r="AA290" s="1">
        <f>IF(P290=1,$O$3,IF(P290=2,$O$4,$O$5))</f>
        <v>0</v>
      </c>
    </row>
    <row r="291">
      <c r="A291" s="1" t="s">
        <v>68</v>
      </c>
      <c r="E291" s="30" t="s">
        <v>67</v>
      </c>
    </row>
    <row r="292">
      <c r="A292" s="1" t="s">
        <v>69</v>
      </c>
      <c r="E292" s="28"/>
    </row>
    <row r="293">
      <c r="A293" s="1" t="s">
        <v>70</v>
      </c>
      <c r="E293" s="30"/>
    </row>
    <row r="294">
      <c r="A294" s="1" t="s">
        <v>63</v>
      </c>
      <c r="B294" s="28">
        <v>71</v>
      </c>
      <c r="C294" s="29" t="s">
        <v>282</v>
      </c>
      <c r="D294" s="28" t="s">
        <v>67</v>
      </c>
      <c r="E294" s="30" t="s">
        <v>283</v>
      </c>
      <c r="F294" s="31" t="s">
        <v>150</v>
      </c>
      <c r="G294" s="32">
        <v>20</v>
      </c>
      <c r="H294" s="32">
        <v>0</v>
      </c>
      <c r="I294" s="33">
        <f>ROUND(G294*H294,P4)</f>
        <v>0</v>
      </c>
      <c r="J294" s="28"/>
      <c r="K294" s="28"/>
      <c r="L294" s="33">
        <v>0</v>
      </c>
      <c r="M294" s="20">
        <f>ROUND(G294*L294,P4)</f>
        <v>0</v>
      </c>
      <c r="N294" s="36" t="s">
        <v>67</v>
      </c>
      <c r="O294" s="35">
        <f>M294*AA294</f>
        <v>0</v>
      </c>
      <c r="P294" s="1">
        <v>3</v>
      </c>
      <c r="AA294" s="1">
        <f>IF(P294=1,$O$3,IF(P294=2,$O$4,$O$5))</f>
        <v>0</v>
      </c>
    </row>
    <row r="295">
      <c r="A295" s="1" t="s">
        <v>68</v>
      </c>
      <c r="E295" s="30" t="s">
        <v>67</v>
      </c>
    </row>
    <row r="296">
      <c r="A296" s="1" t="s">
        <v>69</v>
      </c>
      <c r="E296" s="28"/>
    </row>
    <row r="297">
      <c r="A297" s="1" t="s">
        <v>70</v>
      </c>
      <c r="E297" s="30"/>
    </row>
    <row r="298">
      <c r="A298" s="1" t="s">
        <v>63</v>
      </c>
      <c r="B298" s="28">
        <v>72</v>
      </c>
      <c r="C298" s="29" t="s">
        <v>284</v>
      </c>
      <c r="D298" s="28"/>
      <c r="E298" s="30" t="s">
        <v>285</v>
      </c>
      <c r="F298" s="31" t="s">
        <v>150</v>
      </c>
      <c r="G298" s="32">
        <v>170</v>
      </c>
      <c r="H298" s="32">
        <v>0</v>
      </c>
      <c r="I298" s="33">
        <f>ROUND(G298*H298,P4)</f>
        <v>0</v>
      </c>
      <c r="J298" s="28"/>
      <c r="K298" s="28"/>
      <c r="L298" s="33">
        <v>0</v>
      </c>
      <c r="M298" s="20">
        <f>ROUND(G298*L298,P4)</f>
        <v>0</v>
      </c>
      <c r="N298" s="36" t="s">
        <v>67</v>
      </c>
      <c r="O298" s="35">
        <f>M298*AA298</f>
        <v>0</v>
      </c>
      <c r="P298" s="1">
        <v>3</v>
      </c>
      <c r="AA298" s="1">
        <f>IF(P298=1,$O$3,IF(P298=2,$O$4,$O$5))</f>
        <v>0</v>
      </c>
    </row>
    <row r="299">
      <c r="A299" s="1" t="s">
        <v>68</v>
      </c>
      <c r="E299" s="30" t="s">
        <v>67</v>
      </c>
    </row>
    <row r="300">
      <c r="A300" s="1" t="s">
        <v>69</v>
      </c>
      <c r="E300" s="28"/>
    </row>
    <row r="301">
      <c r="A301" s="1" t="s">
        <v>70</v>
      </c>
      <c r="E301" s="30"/>
    </row>
    <row r="302">
      <c r="A302" s="1" t="s">
        <v>63</v>
      </c>
      <c r="B302" s="28">
        <v>73</v>
      </c>
      <c r="C302" s="29" t="s">
        <v>286</v>
      </c>
      <c r="D302" s="28" t="s">
        <v>67</v>
      </c>
      <c r="E302" s="30" t="s">
        <v>287</v>
      </c>
      <c r="F302" s="31" t="s">
        <v>87</v>
      </c>
      <c r="G302" s="32">
        <v>20</v>
      </c>
      <c r="H302" s="32">
        <v>0</v>
      </c>
      <c r="I302" s="33">
        <f>ROUND(G302*H302,P4)</f>
        <v>0</v>
      </c>
      <c r="J302" s="28"/>
      <c r="K302" s="28"/>
      <c r="L302" s="33">
        <v>0</v>
      </c>
      <c r="M302" s="20">
        <f>ROUND(G302*L302,P4)</f>
        <v>0</v>
      </c>
      <c r="N302" s="36" t="s">
        <v>67</v>
      </c>
      <c r="O302" s="35">
        <f>M302*AA302</f>
        <v>0</v>
      </c>
      <c r="P302" s="1">
        <v>3</v>
      </c>
      <c r="AA302" s="1">
        <f>IF(P302=1,$O$3,IF(P302=2,$O$4,$O$5))</f>
        <v>0</v>
      </c>
    </row>
    <row r="303">
      <c r="A303" s="1" t="s">
        <v>68</v>
      </c>
      <c r="E303" s="30" t="s">
        <v>67</v>
      </c>
    </row>
    <row r="304">
      <c r="A304" s="1" t="s">
        <v>69</v>
      </c>
      <c r="E304" s="28"/>
    </row>
    <row r="305">
      <c r="A305" s="1" t="s">
        <v>70</v>
      </c>
      <c r="E305" s="30"/>
    </row>
    <row r="306">
      <c r="A306" s="1" t="s">
        <v>63</v>
      </c>
      <c r="B306" s="28">
        <v>74</v>
      </c>
      <c r="C306" s="29" t="s">
        <v>288</v>
      </c>
      <c r="D306" s="28" t="s">
        <v>101</v>
      </c>
      <c r="E306" s="30" t="s">
        <v>289</v>
      </c>
      <c r="F306" s="31" t="s">
        <v>87</v>
      </c>
      <c r="G306" s="32">
        <v>20</v>
      </c>
      <c r="H306" s="32">
        <v>0</v>
      </c>
      <c r="I306" s="33">
        <f>ROUND(G306*H306,P4)</f>
        <v>0</v>
      </c>
      <c r="J306" s="28"/>
      <c r="K306" s="28"/>
      <c r="L306" s="33">
        <v>0</v>
      </c>
      <c r="M306" s="20">
        <f>ROUND(G306*L306,P4)</f>
        <v>0</v>
      </c>
      <c r="N306" s="36" t="s">
        <v>67</v>
      </c>
      <c r="O306" s="35">
        <f>M306*AA306</f>
        <v>0</v>
      </c>
      <c r="P306" s="1">
        <v>3</v>
      </c>
      <c r="AA306" s="1">
        <f>IF(P306=1,$O$3,IF(P306=2,$O$4,$O$5))</f>
        <v>0</v>
      </c>
    </row>
    <row r="307">
      <c r="A307" s="1" t="s">
        <v>68</v>
      </c>
      <c r="E307" s="30" t="s">
        <v>67</v>
      </c>
    </row>
    <row r="308">
      <c r="A308" s="1" t="s">
        <v>69</v>
      </c>
      <c r="E308" s="28"/>
    </row>
    <row r="309">
      <c r="A309" s="1" t="s">
        <v>70</v>
      </c>
      <c r="E309" s="30"/>
    </row>
    <row r="310">
      <c r="A310" s="1" t="s">
        <v>63</v>
      </c>
      <c r="B310" s="28">
        <v>75</v>
      </c>
      <c r="C310" s="29" t="s">
        <v>290</v>
      </c>
      <c r="D310" s="28"/>
      <c r="E310" s="30" t="s">
        <v>291</v>
      </c>
      <c r="F310" s="31" t="s">
        <v>150</v>
      </c>
      <c r="G310" s="32">
        <v>20</v>
      </c>
      <c r="H310" s="32">
        <v>0</v>
      </c>
      <c r="I310" s="33">
        <f>ROUND(G310*H310,P4)</f>
        <v>0</v>
      </c>
      <c r="J310" s="28"/>
      <c r="K310" s="28"/>
      <c r="L310" s="33">
        <v>0</v>
      </c>
      <c r="M310" s="20">
        <f>ROUND(G310*L310,P4)</f>
        <v>0</v>
      </c>
      <c r="N310" s="36" t="s">
        <v>67</v>
      </c>
      <c r="O310" s="35">
        <f>M310*AA310</f>
        <v>0</v>
      </c>
      <c r="P310" s="1">
        <v>3</v>
      </c>
      <c r="AA310" s="1">
        <f>IF(P310=1,$O$3,IF(P310=2,$O$4,$O$5))</f>
        <v>0</v>
      </c>
    </row>
    <row r="311">
      <c r="A311" s="1" t="s">
        <v>68</v>
      </c>
      <c r="E311" s="30" t="s">
        <v>67</v>
      </c>
    </row>
    <row r="312">
      <c r="A312" s="1" t="s">
        <v>69</v>
      </c>
      <c r="E312" s="28"/>
    </row>
    <row r="313" ht="26.4">
      <c r="A313" s="1" t="s">
        <v>70</v>
      </c>
      <c r="E313" s="30" t="s">
        <v>292</v>
      </c>
    </row>
    <row r="314">
      <c r="A314" s="1" t="s">
        <v>63</v>
      </c>
      <c r="B314" s="28">
        <v>76</v>
      </c>
      <c r="C314" s="29" t="s">
        <v>293</v>
      </c>
      <c r="D314" s="28"/>
      <c r="E314" s="30" t="s">
        <v>294</v>
      </c>
      <c r="F314" s="31" t="s">
        <v>150</v>
      </c>
      <c r="G314" s="32">
        <v>20</v>
      </c>
      <c r="H314" s="32">
        <v>0</v>
      </c>
      <c r="I314" s="33">
        <f>ROUND(G314*H314,P4)</f>
        <v>0</v>
      </c>
      <c r="J314" s="28"/>
      <c r="K314" s="28"/>
      <c r="L314" s="33">
        <v>0</v>
      </c>
      <c r="M314" s="20">
        <f>ROUND(G314*L314,P4)</f>
        <v>0</v>
      </c>
      <c r="N314" s="36" t="s">
        <v>67</v>
      </c>
      <c r="O314" s="35">
        <f>M314*AA314</f>
        <v>0</v>
      </c>
      <c r="P314" s="1">
        <v>3</v>
      </c>
      <c r="AA314" s="1">
        <f>IF(P314=1,$O$3,IF(P314=2,$O$4,$O$5))</f>
        <v>0</v>
      </c>
    </row>
    <row r="315">
      <c r="A315" s="1" t="s">
        <v>68</v>
      </c>
      <c r="E315" s="30" t="s">
        <v>67</v>
      </c>
    </row>
    <row r="316">
      <c r="A316" s="1" t="s">
        <v>69</v>
      </c>
      <c r="E316" s="28"/>
    </row>
    <row r="317">
      <c r="A317" s="1" t="s">
        <v>70</v>
      </c>
      <c r="E317" s="30"/>
    </row>
    <row r="318">
      <c r="A318" s="1" t="s">
        <v>63</v>
      </c>
      <c r="B318" s="28">
        <v>77</v>
      </c>
      <c r="C318" s="29" t="s">
        <v>295</v>
      </c>
      <c r="D318" s="28"/>
      <c r="E318" s="30" t="s">
        <v>296</v>
      </c>
      <c r="F318" s="31" t="s">
        <v>87</v>
      </c>
      <c r="G318" s="32">
        <v>4</v>
      </c>
      <c r="H318" s="32">
        <v>0</v>
      </c>
      <c r="I318" s="33">
        <f>ROUND(G318*H318,P4)</f>
        <v>0</v>
      </c>
      <c r="J318" s="28"/>
      <c r="K318" s="28"/>
      <c r="L318" s="33">
        <v>0</v>
      </c>
      <c r="M318" s="20">
        <f>ROUND(G318*L318,P4)</f>
        <v>0</v>
      </c>
      <c r="N318" s="36" t="s">
        <v>67</v>
      </c>
      <c r="O318" s="35">
        <f>M318*AA318</f>
        <v>0</v>
      </c>
      <c r="P318" s="1">
        <v>3</v>
      </c>
      <c r="AA318" s="1">
        <f>IF(P318=1,$O$3,IF(P318=2,$O$4,$O$5))</f>
        <v>0</v>
      </c>
    </row>
    <row r="319">
      <c r="A319" s="1" t="s">
        <v>68</v>
      </c>
      <c r="E319" s="30" t="s">
        <v>67</v>
      </c>
    </row>
    <row r="320">
      <c r="A320" s="1" t="s">
        <v>69</v>
      </c>
      <c r="E320" s="28"/>
    </row>
    <row r="321">
      <c r="A321" s="1" t="s">
        <v>70</v>
      </c>
      <c r="E321" s="30"/>
    </row>
    <row r="322">
      <c r="A322" s="1" t="s">
        <v>60</v>
      </c>
      <c r="C322" s="22" t="s">
        <v>297</v>
      </c>
      <c r="E322" s="23" t="s">
        <v>298</v>
      </c>
      <c r="L322" s="37"/>
      <c r="M322" s="38">
        <f>SUMIFS(M323:M430,A323:A430,"P")</f>
        <v>0</v>
      </c>
      <c r="N322" s="37"/>
    </row>
    <row r="323">
      <c r="A323" s="1" t="s">
        <v>63</v>
      </c>
      <c r="B323" s="28">
        <v>78</v>
      </c>
      <c r="C323" s="29" t="s">
        <v>299</v>
      </c>
      <c r="D323" s="28"/>
      <c r="E323" s="30" t="s">
        <v>300</v>
      </c>
      <c r="F323" s="31" t="s">
        <v>150</v>
      </c>
      <c r="G323" s="32">
        <v>20</v>
      </c>
      <c r="H323" s="32">
        <v>0</v>
      </c>
      <c r="I323" s="33">
        <f>ROUND(G323*H323,P4)</f>
        <v>0</v>
      </c>
      <c r="J323" s="28"/>
      <c r="K323" s="28"/>
      <c r="L323" s="33">
        <v>0</v>
      </c>
      <c r="M323" s="20">
        <f>ROUND(G323*L323,P4)</f>
        <v>0</v>
      </c>
      <c r="N323" s="36" t="s">
        <v>67</v>
      </c>
      <c r="O323" s="35">
        <f>M323*AA323</f>
        <v>0</v>
      </c>
      <c r="P323" s="1">
        <v>3</v>
      </c>
      <c r="AA323" s="1">
        <f>IF(P323=1,$O$3,IF(P323=2,$O$4,$O$5))</f>
        <v>0</v>
      </c>
    </row>
    <row r="324">
      <c r="A324" s="1" t="s">
        <v>68</v>
      </c>
      <c r="E324" s="30" t="s">
        <v>67</v>
      </c>
    </row>
    <row r="325">
      <c r="A325" s="1" t="s">
        <v>69</v>
      </c>
      <c r="E325" s="28"/>
    </row>
    <row r="326" ht="26.4">
      <c r="A326" s="1" t="s">
        <v>70</v>
      </c>
      <c r="E326" s="30" t="s">
        <v>301</v>
      </c>
    </row>
    <row r="327" ht="26.4">
      <c r="A327" s="1" t="s">
        <v>63</v>
      </c>
      <c r="B327" s="28">
        <v>79</v>
      </c>
      <c r="C327" s="29" t="s">
        <v>302</v>
      </c>
      <c r="D327" s="28"/>
      <c r="E327" s="30" t="s">
        <v>303</v>
      </c>
      <c r="F327" s="31" t="s">
        <v>150</v>
      </c>
      <c r="G327" s="32">
        <v>20</v>
      </c>
      <c r="H327" s="32">
        <v>0</v>
      </c>
      <c r="I327" s="33">
        <f>ROUND(G327*H327,P4)</f>
        <v>0</v>
      </c>
      <c r="J327" s="28"/>
      <c r="K327" s="28"/>
      <c r="L327" s="33">
        <v>0</v>
      </c>
      <c r="M327" s="20">
        <f>ROUND(G327*L327,P4)</f>
        <v>0</v>
      </c>
      <c r="N327" s="36" t="s">
        <v>67</v>
      </c>
      <c r="O327" s="35">
        <f>M327*AA327</f>
        <v>0</v>
      </c>
      <c r="P327" s="1">
        <v>3</v>
      </c>
      <c r="AA327" s="1">
        <f>IF(P327=1,$O$3,IF(P327=2,$O$4,$O$5))</f>
        <v>0</v>
      </c>
    </row>
    <row r="328">
      <c r="A328" s="1" t="s">
        <v>68</v>
      </c>
      <c r="E328" s="30" t="s">
        <v>67</v>
      </c>
    </row>
    <row r="329">
      <c r="A329" s="1" t="s">
        <v>69</v>
      </c>
      <c r="E329" s="28"/>
    </row>
    <row r="330">
      <c r="A330" s="1" t="s">
        <v>70</v>
      </c>
      <c r="E330" s="30"/>
    </row>
    <row r="331">
      <c r="A331" s="1" t="s">
        <v>63</v>
      </c>
      <c r="B331" s="28">
        <v>80</v>
      </c>
      <c r="C331" s="29" t="s">
        <v>304</v>
      </c>
      <c r="D331" s="28"/>
      <c r="E331" s="30" t="s">
        <v>305</v>
      </c>
      <c r="F331" s="31" t="s">
        <v>87</v>
      </c>
      <c r="G331" s="32">
        <v>10</v>
      </c>
      <c r="H331" s="32">
        <v>0</v>
      </c>
      <c r="I331" s="33">
        <f>ROUND(G331*H331,P4)</f>
        <v>0</v>
      </c>
      <c r="J331" s="28"/>
      <c r="K331" s="28"/>
      <c r="L331" s="33">
        <v>0</v>
      </c>
      <c r="M331" s="20">
        <f>ROUND(G331*L331,P4)</f>
        <v>0</v>
      </c>
      <c r="N331" s="36" t="s">
        <v>67</v>
      </c>
      <c r="O331" s="35">
        <f>M331*AA331</f>
        <v>0</v>
      </c>
      <c r="P331" s="1">
        <v>3</v>
      </c>
      <c r="AA331" s="1">
        <f>IF(P331=1,$O$3,IF(P331=2,$O$4,$O$5))</f>
        <v>0</v>
      </c>
    </row>
    <row r="332">
      <c r="A332" s="1" t="s">
        <v>68</v>
      </c>
      <c r="E332" s="30" t="s">
        <v>67</v>
      </c>
    </row>
    <row r="333">
      <c r="A333" s="1" t="s">
        <v>69</v>
      </c>
      <c r="E333" s="28"/>
    </row>
    <row r="334">
      <c r="A334" s="1" t="s">
        <v>70</v>
      </c>
      <c r="E334" s="30"/>
    </row>
    <row r="335">
      <c r="A335" s="1" t="s">
        <v>63</v>
      </c>
      <c r="B335" s="28">
        <v>81</v>
      </c>
      <c r="C335" s="29" t="s">
        <v>282</v>
      </c>
      <c r="D335" s="28" t="s">
        <v>101</v>
      </c>
      <c r="E335" s="30" t="s">
        <v>283</v>
      </c>
      <c r="F335" s="31" t="s">
        <v>150</v>
      </c>
      <c r="G335" s="32">
        <v>25</v>
      </c>
      <c r="H335" s="32">
        <v>0</v>
      </c>
      <c r="I335" s="33">
        <f>ROUND(G335*H335,P4)</f>
        <v>0</v>
      </c>
      <c r="J335" s="28"/>
      <c r="K335" s="28"/>
      <c r="L335" s="33">
        <v>0</v>
      </c>
      <c r="M335" s="20">
        <f>ROUND(G335*L335,P4)</f>
        <v>0</v>
      </c>
      <c r="N335" s="36" t="s">
        <v>67</v>
      </c>
      <c r="O335" s="35">
        <f>M335*AA335</f>
        <v>0</v>
      </c>
      <c r="P335" s="1">
        <v>3</v>
      </c>
      <c r="AA335" s="1">
        <f>IF(P335=1,$O$3,IF(P335=2,$O$4,$O$5))</f>
        <v>0</v>
      </c>
    </row>
    <row r="336">
      <c r="A336" s="1" t="s">
        <v>68</v>
      </c>
      <c r="E336" s="30" t="s">
        <v>67</v>
      </c>
    </row>
    <row r="337">
      <c r="A337" s="1" t="s">
        <v>69</v>
      </c>
      <c r="E337" s="28"/>
    </row>
    <row r="338" ht="26.4">
      <c r="A338" s="1" t="s">
        <v>70</v>
      </c>
      <c r="E338" s="30" t="s">
        <v>306</v>
      </c>
    </row>
    <row r="339">
      <c r="A339" s="1" t="s">
        <v>63</v>
      </c>
      <c r="B339" s="28">
        <v>82</v>
      </c>
      <c r="C339" s="29" t="s">
        <v>307</v>
      </c>
      <c r="D339" s="28"/>
      <c r="E339" s="30" t="s">
        <v>308</v>
      </c>
      <c r="F339" s="31" t="s">
        <v>150</v>
      </c>
      <c r="G339" s="32">
        <v>25</v>
      </c>
      <c r="H339" s="32">
        <v>0</v>
      </c>
      <c r="I339" s="33">
        <f>ROUND(G339*H339,P4)</f>
        <v>0</v>
      </c>
      <c r="J339" s="28"/>
      <c r="K339" s="28"/>
      <c r="L339" s="33">
        <v>0</v>
      </c>
      <c r="M339" s="20">
        <f>ROUND(G339*L339,P4)</f>
        <v>0</v>
      </c>
      <c r="N339" s="36" t="s">
        <v>67</v>
      </c>
      <c r="O339" s="35">
        <f>M339*AA339</f>
        <v>0</v>
      </c>
      <c r="P339" s="1">
        <v>3</v>
      </c>
      <c r="AA339" s="1">
        <f>IF(P339=1,$O$3,IF(P339=2,$O$4,$O$5))</f>
        <v>0</v>
      </c>
    </row>
    <row r="340">
      <c r="A340" s="1" t="s">
        <v>68</v>
      </c>
      <c r="E340" s="30" t="s">
        <v>67</v>
      </c>
    </row>
    <row r="341">
      <c r="A341" s="1" t="s">
        <v>69</v>
      </c>
      <c r="E341" s="28"/>
    </row>
    <row r="342">
      <c r="A342" s="1" t="s">
        <v>70</v>
      </c>
      <c r="E342" s="30"/>
    </row>
    <row r="343">
      <c r="A343" s="1" t="s">
        <v>63</v>
      </c>
      <c r="B343" s="28">
        <v>83</v>
      </c>
      <c r="C343" s="29" t="s">
        <v>286</v>
      </c>
      <c r="D343" s="28" t="s">
        <v>101</v>
      </c>
      <c r="E343" s="30" t="s">
        <v>287</v>
      </c>
      <c r="F343" s="31" t="s">
        <v>87</v>
      </c>
      <c r="G343" s="32">
        <v>10</v>
      </c>
      <c r="H343" s="32">
        <v>0</v>
      </c>
      <c r="I343" s="33">
        <f>ROUND(G343*H343,P4)</f>
        <v>0</v>
      </c>
      <c r="J343" s="28"/>
      <c r="K343" s="28"/>
      <c r="L343" s="33">
        <v>0</v>
      </c>
      <c r="M343" s="20">
        <f>ROUND(G343*L343,P4)</f>
        <v>0</v>
      </c>
      <c r="N343" s="36" t="s">
        <v>67</v>
      </c>
      <c r="O343" s="35">
        <f>M343*AA343</f>
        <v>0</v>
      </c>
      <c r="P343" s="1">
        <v>3</v>
      </c>
      <c r="AA343" s="1">
        <f>IF(P343=1,$O$3,IF(P343=2,$O$4,$O$5))</f>
        <v>0</v>
      </c>
    </row>
    <row r="344">
      <c r="A344" s="1" t="s">
        <v>68</v>
      </c>
      <c r="E344" s="30" t="s">
        <v>67</v>
      </c>
    </row>
    <row r="345">
      <c r="A345" s="1" t="s">
        <v>69</v>
      </c>
      <c r="E345" s="28"/>
    </row>
    <row r="346">
      <c r="A346" s="1" t="s">
        <v>70</v>
      </c>
      <c r="E346" s="30"/>
    </row>
    <row r="347">
      <c r="A347" s="1" t="s">
        <v>63</v>
      </c>
      <c r="B347" s="28">
        <v>84</v>
      </c>
      <c r="C347" s="29" t="s">
        <v>288</v>
      </c>
      <c r="D347" s="28" t="s">
        <v>67</v>
      </c>
      <c r="E347" s="30" t="s">
        <v>289</v>
      </c>
      <c r="F347" s="31" t="s">
        <v>87</v>
      </c>
      <c r="G347" s="32">
        <v>10</v>
      </c>
      <c r="H347" s="32">
        <v>0</v>
      </c>
      <c r="I347" s="33">
        <f>ROUND(G347*H347,P4)</f>
        <v>0</v>
      </c>
      <c r="J347" s="28"/>
      <c r="K347" s="28"/>
      <c r="L347" s="33">
        <v>0</v>
      </c>
      <c r="M347" s="20">
        <f>ROUND(G347*L347,P4)</f>
        <v>0</v>
      </c>
      <c r="N347" s="36" t="s">
        <v>67</v>
      </c>
      <c r="O347" s="35">
        <f>M347*AA347</f>
        <v>0</v>
      </c>
      <c r="P347" s="1">
        <v>3</v>
      </c>
      <c r="AA347" s="1">
        <f>IF(P347=1,$O$3,IF(P347=2,$O$4,$O$5))</f>
        <v>0</v>
      </c>
    </row>
    <row r="348">
      <c r="A348" s="1" t="s">
        <v>68</v>
      </c>
      <c r="E348" s="30" t="s">
        <v>67</v>
      </c>
    </row>
    <row r="349">
      <c r="A349" s="1" t="s">
        <v>69</v>
      </c>
      <c r="E349" s="28"/>
    </row>
    <row r="350">
      <c r="A350" s="1" t="s">
        <v>70</v>
      </c>
      <c r="E350" s="30"/>
    </row>
    <row r="351">
      <c r="A351" s="1" t="s">
        <v>63</v>
      </c>
      <c r="B351" s="28">
        <v>85</v>
      </c>
      <c r="C351" s="29" t="s">
        <v>309</v>
      </c>
      <c r="D351" s="28"/>
      <c r="E351" s="30" t="s">
        <v>310</v>
      </c>
      <c r="F351" s="31" t="s">
        <v>87</v>
      </c>
      <c r="G351" s="32">
        <v>8</v>
      </c>
      <c r="H351" s="32">
        <v>0</v>
      </c>
      <c r="I351" s="33">
        <f>ROUND(G351*H351,P4)</f>
        <v>0</v>
      </c>
      <c r="J351" s="28"/>
      <c r="K351" s="28"/>
      <c r="L351" s="33">
        <v>0</v>
      </c>
      <c r="M351" s="20">
        <f>ROUND(G351*L351,P4)</f>
        <v>0</v>
      </c>
      <c r="N351" s="36" t="s">
        <v>67</v>
      </c>
      <c r="O351" s="35">
        <f>M351*AA351</f>
        <v>0</v>
      </c>
      <c r="P351" s="1">
        <v>3</v>
      </c>
      <c r="AA351" s="1">
        <f>IF(P351=1,$O$3,IF(P351=2,$O$4,$O$5))</f>
        <v>0</v>
      </c>
    </row>
    <row r="352">
      <c r="A352" s="1" t="s">
        <v>68</v>
      </c>
      <c r="E352" s="30" t="s">
        <v>67</v>
      </c>
    </row>
    <row r="353">
      <c r="A353" s="1" t="s">
        <v>69</v>
      </c>
      <c r="E353" s="28"/>
    </row>
    <row r="354">
      <c r="A354" s="1" t="s">
        <v>70</v>
      </c>
      <c r="E354" s="30"/>
    </row>
    <row r="355">
      <c r="A355" s="1" t="s">
        <v>63</v>
      </c>
      <c r="B355" s="28">
        <v>86</v>
      </c>
      <c r="C355" s="29" t="s">
        <v>311</v>
      </c>
      <c r="D355" s="28"/>
      <c r="E355" s="30" t="s">
        <v>312</v>
      </c>
      <c r="F355" s="31" t="s">
        <v>150</v>
      </c>
      <c r="G355" s="32">
        <v>4</v>
      </c>
      <c r="H355" s="32">
        <v>0</v>
      </c>
      <c r="I355" s="33">
        <f>ROUND(G355*H355,P4)</f>
        <v>0</v>
      </c>
      <c r="J355" s="28"/>
      <c r="K355" s="28"/>
      <c r="L355" s="33">
        <v>0</v>
      </c>
      <c r="M355" s="20">
        <f>ROUND(G355*L355,P4)</f>
        <v>0</v>
      </c>
      <c r="N355" s="36" t="s">
        <v>67</v>
      </c>
      <c r="O355" s="35">
        <f>M355*AA355</f>
        <v>0</v>
      </c>
      <c r="P355" s="1">
        <v>3</v>
      </c>
      <c r="AA355" s="1">
        <f>IF(P355=1,$O$3,IF(P355=2,$O$4,$O$5))</f>
        <v>0</v>
      </c>
    </row>
    <row r="356">
      <c r="A356" s="1" t="s">
        <v>68</v>
      </c>
      <c r="E356" s="30" t="s">
        <v>67</v>
      </c>
    </row>
    <row r="357">
      <c r="A357" s="1" t="s">
        <v>69</v>
      </c>
      <c r="E357" s="28"/>
    </row>
    <row r="358">
      <c r="A358" s="1" t="s">
        <v>70</v>
      </c>
      <c r="E358" s="30"/>
    </row>
    <row r="359">
      <c r="A359" s="1" t="s">
        <v>63</v>
      </c>
      <c r="B359" s="28">
        <v>87</v>
      </c>
      <c r="C359" s="29" t="s">
        <v>313</v>
      </c>
      <c r="D359" s="28"/>
      <c r="E359" s="30" t="s">
        <v>314</v>
      </c>
      <c r="F359" s="31" t="s">
        <v>150</v>
      </c>
      <c r="G359" s="32">
        <v>4</v>
      </c>
      <c r="H359" s="32">
        <v>0</v>
      </c>
      <c r="I359" s="33">
        <f>ROUND(G359*H359,P4)</f>
        <v>0</v>
      </c>
      <c r="J359" s="28"/>
      <c r="K359" s="28"/>
      <c r="L359" s="33">
        <v>0</v>
      </c>
      <c r="M359" s="20">
        <f>ROUND(G359*L359,P4)</f>
        <v>0</v>
      </c>
      <c r="N359" s="36" t="s">
        <v>67</v>
      </c>
      <c r="O359" s="35">
        <f>M359*AA359</f>
        <v>0</v>
      </c>
      <c r="P359" s="1">
        <v>3</v>
      </c>
      <c r="AA359" s="1">
        <f>IF(P359=1,$O$3,IF(P359=2,$O$4,$O$5))</f>
        <v>0</v>
      </c>
    </row>
    <row r="360">
      <c r="A360" s="1" t="s">
        <v>68</v>
      </c>
      <c r="E360" s="30" t="s">
        <v>67</v>
      </c>
    </row>
    <row r="361">
      <c r="A361" s="1" t="s">
        <v>69</v>
      </c>
      <c r="E361" s="28"/>
    </row>
    <row r="362">
      <c r="A362" s="1" t="s">
        <v>70</v>
      </c>
      <c r="E362" s="30"/>
    </row>
    <row r="363" ht="26.4">
      <c r="A363" s="1" t="s">
        <v>63</v>
      </c>
      <c r="B363" s="28">
        <v>88</v>
      </c>
      <c r="C363" s="29" t="s">
        <v>315</v>
      </c>
      <c r="D363" s="28"/>
      <c r="E363" s="30" t="s">
        <v>316</v>
      </c>
      <c r="F363" s="31" t="s">
        <v>150</v>
      </c>
      <c r="G363" s="32">
        <v>20</v>
      </c>
      <c r="H363" s="32">
        <v>0</v>
      </c>
      <c r="I363" s="33">
        <f>ROUND(G363*H363,P4)</f>
        <v>0</v>
      </c>
      <c r="J363" s="28"/>
      <c r="K363" s="28"/>
      <c r="L363" s="33">
        <v>0</v>
      </c>
      <c r="M363" s="20">
        <f>ROUND(G363*L363,P4)</f>
        <v>0</v>
      </c>
      <c r="N363" s="36" t="s">
        <v>67</v>
      </c>
      <c r="O363" s="35">
        <f>M363*AA363</f>
        <v>0</v>
      </c>
      <c r="P363" s="1">
        <v>3</v>
      </c>
      <c r="AA363" s="1">
        <f>IF(P363=1,$O$3,IF(P363=2,$O$4,$O$5))</f>
        <v>0</v>
      </c>
    </row>
    <row r="364">
      <c r="A364" s="1" t="s">
        <v>68</v>
      </c>
      <c r="E364" s="30" t="s">
        <v>67</v>
      </c>
    </row>
    <row r="365">
      <c r="A365" s="1" t="s">
        <v>69</v>
      </c>
      <c r="E365" s="28"/>
    </row>
    <row r="366" ht="26.4">
      <c r="A366" s="1" t="s">
        <v>70</v>
      </c>
      <c r="E366" s="30" t="s">
        <v>317</v>
      </c>
    </row>
    <row r="367" ht="26.4">
      <c r="A367" s="1" t="s">
        <v>63</v>
      </c>
      <c r="B367" s="28">
        <v>89</v>
      </c>
      <c r="C367" s="29" t="s">
        <v>318</v>
      </c>
      <c r="D367" s="28"/>
      <c r="E367" s="30" t="s">
        <v>319</v>
      </c>
      <c r="F367" s="31" t="s">
        <v>150</v>
      </c>
      <c r="G367" s="32">
        <v>20</v>
      </c>
      <c r="H367" s="32">
        <v>0</v>
      </c>
      <c r="I367" s="33">
        <f>ROUND(G367*H367,P4)</f>
        <v>0</v>
      </c>
      <c r="J367" s="28"/>
      <c r="K367" s="28"/>
      <c r="L367" s="33">
        <v>0</v>
      </c>
      <c r="M367" s="20">
        <f>ROUND(G367*L367,P4)</f>
        <v>0</v>
      </c>
      <c r="N367" s="36" t="s">
        <v>67</v>
      </c>
      <c r="O367" s="35">
        <f>M367*AA367</f>
        <v>0</v>
      </c>
      <c r="P367" s="1">
        <v>3</v>
      </c>
      <c r="AA367" s="1">
        <f>IF(P367=1,$O$3,IF(P367=2,$O$4,$O$5))</f>
        <v>0</v>
      </c>
    </row>
    <row r="368">
      <c r="A368" s="1" t="s">
        <v>68</v>
      </c>
      <c r="E368" s="30" t="s">
        <v>67</v>
      </c>
    </row>
    <row r="369">
      <c r="A369" s="1" t="s">
        <v>69</v>
      </c>
      <c r="E369" s="28"/>
    </row>
    <row r="370">
      <c r="A370" s="1" t="s">
        <v>70</v>
      </c>
      <c r="E370" s="30"/>
    </row>
    <row r="371">
      <c r="A371" s="1" t="s">
        <v>63</v>
      </c>
      <c r="B371" s="28">
        <v>90</v>
      </c>
      <c r="C371" s="29" t="s">
        <v>320</v>
      </c>
      <c r="D371" s="28"/>
      <c r="E371" s="30" t="s">
        <v>321</v>
      </c>
      <c r="F371" s="31" t="s">
        <v>87</v>
      </c>
      <c r="G371" s="32">
        <v>2</v>
      </c>
      <c r="H371" s="32">
        <v>0</v>
      </c>
      <c r="I371" s="33">
        <f>ROUND(G371*H371,P4)</f>
        <v>0</v>
      </c>
      <c r="J371" s="28"/>
      <c r="K371" s="28"/>
      <c r="L371" s="33">
        <v>0</v>
      </c>
      <c r="M371" s="20">
        <f>ROUND(G371*L371,P4)</f>
        <v>0</v>
      </c>
      <c r="N371" s="36" t="s">
        <v>67</v>
      </c>
      <c r="O371" s="35">
        <f>M371*AA371</f>
        <v>0</v>
      </c>
      <c r="P371" s="1">
        <v>3</v>
      </c>
      <c r="AA371" s="1">
        <f>IF(P371=1,$O$3,IF(P371=2,$O$4,$O$5))</f>
        <v>0</v>
      </c>
    </row>
    <row r="372">
      <c r="A372" s="1" t="s">
        <v>68</v>
      </c>
      <c r="E372" s="30" t="s">
        <v>67</v>
      </c>
    </row>
    <row r="373">
      <c r="A373" s="1" t="s">
        <v>69</v>
      </c>
      <c r="E373" s="28"/>
    </row>
    <row r="374">
      <c r="A374" s="1" t="s">
        <v>70</v>
      </c>
      <c r="E374" s="30"/>
    </row>
    <row r="375">
      <c r="A375" s="1" t="s">
        <v>63</v>
      </c>
      <c r="B375" s="28">
        <v>91</v>
      </c>
      <c r="C375" s="29" t="s">
        <v>322</v>
      </c>
      <c r="D375" s="28" t="s">
        <v>101</v>
      </c>
      <c r="E375" s="30" t="s">
        <v>323</v>
      </c>
      <c r="F375" s="31" t="s">
        <v>150</v>
      </c>
      <c r="G375" s="32">
        <v>20</v>
      </c>
      <c r="H375" s="32">
        <v>0</v>
      </c>
      <c r="I375" s="33">
        <f>ROUND(G375*H375,P4)</f>
        <v>0</v>
      </c>
      <c r="J375" s="28"/>
      <c r="K375" s="28"/>
      <c r="L375" s="33">
        <v>0</v>
      </c>
      <c r="M375" s="20">
        <f>ROUND(G375*L375,P4)</f>
        <v>0</v>
      </c>
      <c r="N375" s="36" t="s">
        <v>67</v>
      </c>
      <c r="O375" s="35">
        <f>M375*AA375</f>
        <v>0</v>
      </c>
      <c r="P375" s="1">
        <v>3</v>
      </c>
      <c r="AA375" s="1">
        <f>IF(P375=1,$O$3,IF(P375=2,$O$4,$O$5))</f>
        <v>0</v>
      </c>
    </row>
    <row r="376">
      <c r="A376" s="1" t="s">
        <v>68</v>
      </c>
      <c r="E376" s="30" t="s">
        <v>67</v>
      </c>
    </row>
    <row r="377">
      <c r="A377" s="1" t="s">
        <v>69</v>
      </c>
      <c r="E377" s="28"/>
    </row>
    <row r="378">
      <c r="A378" s="1" t="s">
        <v>70</v>
      </c>
      <c r="E378" s="30"/>
    </row>
    <row r="379">
      <c r="A379" s="1" t="s">
        <v>63</v>
      </c>
      <c r="B379" s="28">
        <v>92</v>
      </c>
      <c r="C379" s="29" t="s">
        <v>324</v>
      </c>
      <c r="D379" s="28" t="s">
        <v>101</v>
      </c>
      <c r="E379" s="30" t="s">
        <v>325</v>
      </c>
      <c r="F379" s="31" t="s">
        <v>150</v>
      </c>
      <c r="G379" s="32">
        <v>20</v>
      </c>
      <c r="H379" s="32">
        <v>0</v>
      </c>
      <c r="I379" s="33">
        <f>ROUND(G379*H379,P4)</f>
        <v>0</v>
      </c>
      <c r="J379" s="28"/>
      <c r="K379" s="28"/>
      <c r="L379" s="33">
        <v>0</v>
      </c>
      <c r="M379" s="20">
        <f>ROUND(G379*L379,P4)</f>
        <v>0</v>
      </c>
      <c r="N379" s="36" t="s">
        <v>67</v>
      </c>
      <c r="O379" s="35">
        <f>M379*AA379</f>
        <v>0</v>
      </c>
      <c r="P379" s="1">
        <v>3</v>
      </c>
      <c r="AA379" s="1">
        <f>IF(P379=1,$O$3,IF(P379=2,$O$4,$O$5))</f>
        <v>0</v>
      </c>
    </row>
    <row r="380">
      <c r="A380" s="1" t="s">
        <v>68</v>
      </c>
      <c r="E380" s="30" t="s">
        <v>67</v>
      </c>
    </row>
    <row r="381">
      <c r="A381" s="1" t="s">
        <v>69</v>
      </c>
      <c r="E381" s="28"/>
    </row>
    <row r="382">
      <c r="A382" s="1" t="s">
        <v>70</v>
      </c>
      <c r="E382" s="30"/>
    </row>
    <row r="383">
      <c r="A383" s="1" t="s">
        <v>63</v>
      </c>
      <c r="B383" s="28">
        <v>93</v>
      </c>
      <c r="C383" s="29" t="s">
        <v>326</v>
      </c>
      <c r="D383" s="28"/>
      <c r="E383" s="30" t="s">
        <v>327</v>
      </c>
      <c r="F383" s="31" t="s">
        <v>150</v>
      </c>
      <c r="G383" s="32">
        <v>20</v>
      </c>
      <c r="H383" s="32">
        <v>0</v>
      </c>
      <c r="I383" s="33">
        <f>ROUND(G383*H383,P4)</f>
        <v>0</v>
      </c>
      <c r="J383" s="28"/>
      <c r="K383" s="28"/>
      <c r="L383" s="33">
        <v>0</v>
      </c>
      <c r="M383" s="20">
        <f>ROUND(G383*L383,P4)</f>
        <v>0</v>
      </c>
      <c r="N383" s="36" t="s">
        <v>67</v>
      </c>
      <c r="O383" s="35">
        <f>M383*AA383</f>
        <v>0</v>
      </c>
      <c r="P383" s="1">
        <v>3</v>
      </c>
      <c r="AA383" s="1">
        <f>IF(P383=1,$O$3,IF(P383=2,$O$4,$O$5))</f>
        <v>0</v>
      </c>
    </row>
    <row r="384">
      <c r="A384" s="1" t="s">
        <v>68</v>
      </c>
      <c r="E384" s="30" t="s">
        <v>67</v>
      </c>
    </row>
    <row r="385">
      <c r="A385" s="1" t="s">
        <v>69</v>
      </c>
      <c r="E385" s="28"/>
    </row>
    <row r="386" ht="26.4">
      <c r="A386" s="1" t="s">
        <v>70</v>
      </c>
      <c r="E386" s="30" t="s">
        <v>328</v>
      </c>
    </row>
    <row r="387">
      <c r="A387" s="1" t="s">
        <v>63</v>
      </c>
      <c r="B387" s="28">
        <v>94</v>
      </c>
      <c r="C387" s="29" t="s">
        <v>329</v>
      </c>
      <c r="D387" s="28"/>
      <c r="E387" s="30" t="s">
        <v>330</v>
      </c>
      <c r="F387" s="31" t="s">
        <v>150</v>
      </c>
      <c r="G387" s="32">
        <v>20</v>
      </c>
      <c r="H387" s="32">
        <v>0</v>
      </c>
      <c r="I387" s="33">
        <f>ROUND(G387*H387,P4)</f>
        <v>0</v>
      </c>
      <c r="J387" s="28"/>
      <c r="K387" s="28"/>
      <c r="L387" s="33">
        <v>0</v>
      </c>
      <c r="M387" s="20">
        <f>ROUND(G387*L387,P4)</f>
        <v>0</v>
      </c>
      <c r="N387" s="36" t="s">
        <v>67</v>
      </c>
      <c r="O387" s="35">
        <f>M387*AA387</f>
        <v>0</v>
      </c>
      <c r="P387" s="1">
        <v>3</v>
      </c>
      <c r="AA387" s="1">
        <f>IF(P387=1,$O$3,IF(P387=2,$O$4,$O$5))</f>
        <v>0</v>
      </c>
    </row>
    <row r="388">
      <c r="A388" s="1" t="s">
        <v>68</v>
      </c>
      <c r="E388" s="30" t="s">
        <v>67</v>
      </c>
    </row>
    <row r="389">
      <c r="A389" s="1" t="s">
        <v>69</v>
      </c>
      <c r="E389" s="28"/>
    </row>
    <row r="390">
      <c r="A390" s="1" t="s">
        <v>70</v>
      </c>
      <c r="E390" s="30"/>
    </row>
    <row r="391">
      <c r="A391" s="1" t="s">
        <v>63</v>
      </c>
      <c r="B391" s="28">
        <v>95</v>
      </c>
      <c r="C391" s="29" t="s">
        <v>331</v>
      </c>
      <c r="D391" s="28" t="s">
        <v>101</v>
      </c>
      <c r="E391" s="30" t="s">
        <v>332</v>
      </c>
      <c r="F391" s="31" t="s">
        <v>87</v>
      </c>
      <c r="G391" s="32">
        <v>4</v>
      </c>
      <c r="H391" s="32">
        <v>0</v>
      </c>
      <c r="I391" s="33">
        <f>ROUND(G391*H391,P4)</f>
        <v>0</v>
      </c>
      <c r="J391" s="28"/>
      <c r="K391" s="28"/>
      <c r="L391" s="33">
        <v>0</v>
      </c>
      <c r="M391" s="20">
        <f>ROUND(G391*L391,P4)</f>
        <v>0</v>
      </c>
      <c r="N391" s="36" t="s">
        <v>67</v>
      </c>
      <c r="O391" s="35">
        <f>M391*AA391</f>
        <v>0</v>
      </c>
      <c r="P391" s="1">
        <v>3</v>
      </c>
      <c r="AA391" s="1">
        <f>IF(P391=1,$O$3,IF(P391=2,$O$4,$O$5))</f>
        <v>0</v>
      </c>
    </row>
    <row r="392">
      <c r="A392" s="1" t="s">
        <v>68</v>
      </c>
      <c r="E392" s="30" t="s">
        <v>67</v>
      </c>
    </row>
    <row r="393">
      <c r="A393" s="1" t="s">
        <v>69</v>
      </c>
      <c r="E393" s="28"/>
    </row>
    <row r="394">
      <c r="A394" s="1" t="s">
        <v>70</v>
      </c>
      <c r="E394" s="30"/>
    </row>
    <row r="395">
      <c r="A395" s="1" t="s">
        <v>63</v>
      </c>
      <c r="B395" s="28">
        <v>96</v>
      </c>
      <c r="C395" s="29" t="s">
        <v>333</v>
      </c>
      <c r="D395" s="28"/>
      <c r="E395" s="30" t="s">
        <v>334</v>
      </c>
      <c r="F395" s="31" t="s">
        <v>150</v>
      </c>
      <c r="G395" s="32">
        <v>10</v>
      </c>
      <c r="H395" s="32">
        <v>0</v>
      </c>
      <c r="I395" s="33">
        <f>ROUND(G395*H395,P4)</f>
        <v>0</v>
      </c>
      <c r="J395" s="28"/>
      <c r="K395" s="28"/>
      <c r="L395" s="33">
        <v>0</v>
      </c>
      <c r="M395" s="20">
        <f>ROUND(G395*L395,P4)</f>
        <v>0</v>
      </c>
      <c r="N395" s="36" t="s">
        <v>67</v>
      </c>
      <c r="O395" s="35">
        <f>M395*AA395</f>
        <v>0</v>
      </c>
      <c r="P395" s="1">
        <v>3</v>
      </c>
      <c r="AA395" s="1">
        <f>IF(P395=1,$O$3,IF(P395=2,$O$4,$O$5))</f>
        <v>0</v>
      </c>
    </row>
    <row r="396">
      <c r="A396" s="1" t="s">
        <v>68</v>
      </c>
      <c r="E396" s="30" t="s">
        <v>67</v>
      </c>
    </row>
    <row r="397">
      <c r="A397" s="1" t="s">
        <v>69</v>
      </c>
      <c r="E397" s="28"/>
    </row>
    <row r="398" ht="26.4">
      <c r="A398" s="1" t="s">
        <v>70</v>
      </c>
      <c r="E398" s="30" t="s">
        <v>335</v>
      </c>
    </row>
    <row r="399">
      <c r="A399" s="1" t="s">
        <v>63</v>
      </c>
      <c r="B399" s="28">
        <v>97</v>
      </c>
      <c r="C399" s="29" t="s">
        <v>336</v>
      </c>
      <c r="D399" s="28"/>
      <c r="E399" s="30" t="s">
        <v>337</v>
      </c>
      <c r="F399" s="31" t="s">
        <v>150</v>
      </c>
      <c r="G399" s="32">
        <v>10</v>
      </c>
      <c r="H399" s="32">
        <v>0</v>
      </c>
      <c r="I399" s="33">
        <f>ROUND(G399*H399,P4)</f>
        <v>0</v>
      </c>
      <c r="J399" s="28"/>
      <c r="K399" s="28"/>
      <c r="L399" s="33">
        <v>0</v>
      </c>
      <c r="M399" s="20">
        <f>ROUND(G399*L399,P4)</f>
        <v>0</v>
      </c>
      <c r="N399" s="36" t="s">
        <v>67</v>
      </c>
      <c r="O399" s="35">
        <f>M399*AA399</f>
        <v>0</v>
      </c>
      <c r="P399" s="1">
        <v>3</v>
      </c>
      <c r="AA399" s="1">
        <f>IF(P399=1,$O$3,IF(P399=2,$O$4,$O$5))</f>
        <v>0</v>
      </c>
    </row>
    <row r="400">
      <c r="A400" s="1" t="s">
        <v>68</v>
      </c>
      <c r="E400" s="30" t="s">
        <v>67</v>
      </c>
    </row>
    <row r="401">
      <c r="A401" s="1" t="s">
        <v>69</v>
      </c>
      <c r="E401" s="28"/>
    </row>
    <row r="402">
      <c r="A402" s="1" t="s">
        <v>70</v>
      </c>
      <c r="E402" s="30"/>
    </row>
    <row r="403">
      <c r="A403" s="1" t="s">
        <v>63</v>
      </c>
      <c r="B403" s="28">
        <v>98</v>
      </c>
      <c r="C403" s="29" t="s">
        <v>338</v>
      </c>
      <c r="D403" s="28"/>
      <c r="E403" s="30" t="s">
        <v>296</v>
      </c>
      <c r="F403" s="31" t="s">
        <v>87</v>
      </c>
      <c r="G403" s="32">
        <v>2</v>
      </c>
      <c r="H403" s="32">
        <v>0</v>
      </c>
      <c r="I403" s="33">
        <f>ROUND(G403*H403,P4)</f>
        <v>0</v>
      </c>
      <c r="J403" s="28"/>
      <c r="K403" s="28"/>
      <c r="L403" s="33">
        <v>0</v>
      </c>
      <c r="M403" s="20">
        <f>ROUND(G403*L403,P4)</f>
        <v>0</v>
      </c>
      <c r="N403" s="36" t="s">
        <v>67</v>
      </c>
      <c r="O403" s="35">
        <f>M403*AA403</f>
        <v>0</v>
      </c>
      <c r="P403" s="1">
        <v>3</v>
      </c>
      <c r="AA403" s="1">
        <f>IF(P403=1,$O$3,IF(P403=2,$O$4,$O$5))</f>
        <v>0</v>
      </c>
    </row>
    <row r="404">
      <c r="A404" s="1" t="s">
        <v>68</v>
      </c>
      <c r="E404" s="30" t="s">
        <v>67</v>
      </c>
    </row>
    <row r="405">
      <c r="A405" s="1" t="s">
        <v>69</v>
      </c>
      <c r="E405" s="28"/>
    </row>
    <row r="406">
      <c r="A406" s="1" t="s">
        <v>70</v>
      </c>
      <c r="E406" s="30"/>
    </row>
    <row r="407">
      <c r="A407" s="1" t="s">
        <v>63</v>
      </c>
      <c r="B407" s="28">
        <v>99</v>
      </c>
      <c r="C407" s="29" t="s">
        <v>339</v>
      </c>
      <c r="D407" s="28"/>
      <c r="E407" s="30" t="s">
        <v>340</v>
      </c>
      <c r="F407" s="31" t="s">
        <v>150</v>
      </c>
      <c r="G407" s="32">
        <v>10</v>
      </c>
      <c r="H407" s="32">
        <v>0</v>
      </c>
      <c r="I407" s="33">
        <f>ROUND(G407*H407,P4)</f>
        <v>0</v>
      </c>
      <c r="J407" s="28"/>
      <c r="K407" s="28"/>
      <c r="L407" s="33">
        <v>0</v>
      </c>
      <c r="M407" s="20">
        <f>ROUND(G407*L407,P4)</f>
        <v>0</v>
      </c>
      <c r="N407" s="36" t="s">
        <v>67</v>
      </c>
      <c r="O407" s="35">
        <f>M407*AA407</f>
        <v>0</v>
      </c>
      <c r="P407" s="1">
        <v>3</v>
      </c>
      <c r="AA407" s="1">
        <f>IF(P407=1,$O$3,IF(P407=2,$O$4,$O$5))</f>
        <v>0</v>
      </c>
    </row>
    <row r="408">
      <c r="A408" s="1" t="s">
        <v>68</v>
      </c>
      <c r="E408" s="30" t="s">
        <v>67</v>
      </c>
    </row>
    <row r="409">
      <c r="A409" s="1" t="s">
        <v>69</v>
      </c>
      <c r="E409" s="28"/>
    </row>
    <row r="410" ht="26.4">
      <c r="A410" s="1" t="s">
        <v>70</v>
      </c>
      <c r="E410" s="30" t="s">
        <v>341</v>
      </c>
    </row>
    <row r="411">
      <c r="A411" s="1" t="s">
        <v>63</v>
      </c>
      <c r="B411" s="28">
        <v>100</v>
      </c>
      <c r="C411" s="29" t="s">
        <v>342</v>
      </c>
      <c r="D411" s="28"/>
      <c r="E411" s="30" t="s">
        <v>343</v>
      </c>
      <c r="F411" s="31" t="s">
        <v>150</v>
      </c>
      <c r="G411" s="32">
        <v>10</v>
      </c>
      <c r="H411" s="32">
        <v>0</v>
      </c>
      <c r="I411" s="33">
        <f>ROUND(G411*H411,P4)</f>
        <v>0</v>
      </c>
      <c r="J411" s="28"/>
      <c r="K411" s="28"/>
      <c r="L411" s="33">
        <v>0</v>
      </c>
      <c r="M411" s="20">
        <f>ROUND(G411*L411,P4)</f>
        <v>0</v>
      </c>
      <c r="N411" s="36" t="s">
        <v>67</v>
      </c>
      <c r="O411" s="35">
        <f>M411*AA411</f>
        <v>0</v>
      </c>
      <c r="P411" s="1">
        <v>3</v>
      </c>
      <c r="AA411" s="1">
        <f>IF(P411=1,$O$3,IF(P411=2,$O$4,$O$5))</f>
        <v>0</v>
      </c>
    </row>
    <row r="412">
      <c r="A412" s="1" t="s">
        <v>68</v>
      </c>
      <c r="E412" s="30" t="s">
        <v>67</v>
      </c>
    </row>
    <row r="413">
      <c r="A413" s="1" t="s">
        <v>69</v>
      </c>
      <c r="E413" s="28"/>
    </row>
    <row r="414">
      <c r="A414" s="1" t="s">
        <v>70</v>
      </c>
      <c r="E414" s="30"/>
    </row>
    <row r="415">
      <c r="A415" s="1" t="s">
        <v>63</v>
      </c>
      <c r="B415" s="28">
        <v>101</v>
      </c>
      <c r="C415" s="29" t="s">
        <v>331</v>
      </c>
      <c r="D415" s="28" t="s">
        <v>67</v>
      </c>
      <c r="E415" s="30" t="s">
        <v>332</v>
      </c>
      <c r="F415" s="31" t="s">
        <v>87</v>
      </c>
      <c r="G415" s="32">
        <v>2</v>
      </c>
      <c r="H415" s="32">
        <v>0</v>
      </c>
      <c r="I415" s="33">
        <f>ROUND(G415*H415,P4)</f>
        <v>0</v>
      </c>
      <c r="J415" s="28"/>
      <c r="K415" s="28"/>
      <c r="L415" s="33">
        <v>0</v>
      </c>
      <c r="M415" s="20">
        <f>ROUND(G415*L415,P4)</f>
        <v>0</v>
      </c>
      <c r="N415" s="36" t="s">
        <v>67</v>
      </c>
      <c r="O415" s="35">
        <f>M415*AA415</f>
        <v>0</v>
      </c>
      <c r="P415" s="1">
        <v>3</v>
      </c>
      <c r="AA415" s="1">
        <f>IF(P415=1,$O$3,IF(P415=2,$O$4,$O$5))</f>
        <v>0</v>
      </c>
    </row>
    <row r="416">
      <c r="A416" s="1" t="s">
        <v>68</v>
      </c>
      <c r="E416" s="30" t="s">
        <v>67</v>
      </c>
    </row>
    <row r="417">
      <c r="A417" s="1" t="s">
        <v>69</v>
      </c>
      <c r="E417" s="28"/>
    </row>
    <row r="418">
      <c r="A418" s="1" t="s">
        <v>70</v>
      </c>
      <c r="E418" s="30"/>
    </row>
    <row r="419">
      <c r="A419" s="1" t="s">
        <v>63</v>
      </c>
      <c r="B419" s="28">
        <v>102</v>
      </c>
      <c r="C419" s="29" t="s">
        <v>344</v>
      </c>
      <c r="D419" s="28"/>
      <c r="E419" s="30" t="s">
        <v>345</v>
      </c>
      <c r="F419" s="31" t="s">
        <v>150</v>
      </c>
      <c r="G419" s="32">
        <v>10</v>
      </c>
      <c r="H419" s="32">
        <v>0</v>
      </c>
      <c r="I419" s="33">
        <f>ROUND(G419*H419,P4)</f>
        <v>0</v>
      </c>
      <c r="J419" s="28"/>
      <c r="K419" s="28"/>
      <c r="L419" s="33">
        <v>0</v>
      </c>
      <c r="M419" s="20">
        <f>ROUND(G419*L419,P4)</f>
        <v>0</v>
      </c>
      <c r="N419" s="36" t="s">
        <v>67</v>
      </c>
      <c r="O419" s="35">
        <f>M419*AA419</f>
        <v>0</v>
      </c>
      <c r="P419" s="1">
        <v>3</v>
      </c>
      <c r="AA419" s="1">
        <f>IF(P419=1,$O$3,IF(P419=2,$O$4,$O$5))</f>
        <v>0</v>
      </c>
    </row>
    <row r="420">
      <c r="A420" s="1" t="s">
        <v>68</v>
      </c>
      <c r="E420" s="30" t="s">
        <v>67</v>
      </c>
    </row>
    <row r="421">
      <c r="A421" s="1" t="s">
        <v>69</v>
      </c>
      <c r="E421" s="28"/>
    </row>
    <row r="422" ht="52.8">
      <c r="A422" s="1" t="s">
        <v>70</v>
      </c>
      <c r="E422" s="30" t="s">
        <v>346</v>
      </c>
    </row>
    <row r="423">
      <c r="A423" s="1" t="s">
        <v>63</v>
      </c>
      <c r="B423" s="28">
        <v>103</v>
      </c>
      <c r="C423" s="29" t="s">
        <v>347</v>
      </c>
      <c r="D423" s="28"/>
      <c r="E423" s="30" t="s">
        <v>348</v>
      </c>
      <c r="F423" s="31" t="s">
        <v>150</v>
      </c>
      <c r="G423" s="32">
        <v>10</v>
      </c>
      <c r="H423" s="32">
        <v>0</v>
      </c>
      <c r="I423" s="33">
        <f>ROUND(G423*H423,P4)</f>
        <v>0</v>
      </c>
      <c r="J423" s="28"/>
      <c r="K423" s="28"/>
      <c r="L423" s="33">
        <v>0</v>
      </c>
      <c r="M423" s="20">
        <f>ROUND(G423*L423,P4)</f>
        <v>0</v>
      </c>
      <c r="N423" s="36" t="s">
        <v>67</v>
      </c>
      <c r="O423" s="35">
        <f>M423*AA423</f>
        <v>0</v>
      </c>
      <c r="P423" s="1">
        <v>3</v>
      </c>
      <c r="AA423" s="1">
        <f>IF(P423=1,$O$3,IF(P423=2,$O$4,$O$5))</f>
        <v>0</v>
      </c>
    </row>
    <row r="424">
      <c r="A424" s="1" t="s">
        <v>68</v>
      </c>
      <c r="E424" s="30" t="s">
        <v>67</v>
      </c>
    </row>
    <row r="425">
      <c r="A425" s="1" t="s">
        <v>69</v>
      </c>
      <c r="E425" s="28"/>
    </row>
    <row r="426">
      <c r="A426" s="1" t="s">
        <v>70</v>
      </c>
      <c r="E426" s="30"/>
    </row>
    <row r="427">
      <c r="A427" s="1" t="s">
        <v>63</v>
      </c>
      <c r="B427" s="28">
        <v>104</v>
      </c>
      <c r="C427" s="29" t="s">
        <v>349</v>
      </c>
      <c r="D427" s="28"/>
      <c r="E427" s="30" t="s">
        <v>350</v>
      </c>
      <c r="F427" s="31" t="s">
        <v>87</v>
      </c>
      <c r="G427" s="32">
        <v>2</v>
      </c>
      <c r="H427" s="32">
        <v>0</v>
      </c>
      <c r="I427" s="33">
        <f>ROUND(G427*H427,P4)</f>
        <v>0</v>
      </c>
      <c r="J427" s="28"/>
      <c r="K427" s="28"/>
      <c r="L427" s="33">
        <v>0</v>
      </c>
      <c r="M427" s="20">
        <f>ROUND(G427*L427,P4)</f>
        <v>0</v>
      </c>
      <c r="N427" s="36" t="s">
        <v>67</v>
      </c>
      <c r="O427" s="35">
        <f>M427*AA427</f>
        <v>0</v>
      </c>
      <c r="P427" s="1">
        <v>3</v>
      </c>
      <c r="AA427" s="1">
        <f>IF(P427=1,$O$3,IF(P427=2,$O$4,$O$5))</f>
        <v>0</v>
      </c>
    </row>
    <row r="428">
      <c r="A428" s="1" t="s">
        <v>68</v>
      </c>
      <c r="E428" s="30" t="s">
        <v>67</v>
      </c>
    </row>
    <row r="429">
      <c r="A429" s="1" t="s">
        <v>69</v>
      </c>
      <c r="E429" s="28"/>
    </row>
    <row r="430">
      <c r="A430" s="1" t="s">
        <v>70</v>
      </c>
      <c r="E430" s="30"/>
    </row>
    <row r="431">
      <c r="A431" s="1" t="s">
        <v>60</v>
      </c>
      <c r="C431" s="22" t="s">
        <v>351</v>
      </c>
      <c r="E431" s="23" t="s">
        <v>352</v>
      </c>
      <c r="L431" s="37"/>
      <c r="M431" s="38">
        <f>SUMIFS(M432:M451,A432:A451,"P")</f>
        <v>0</v>
      </c>
      <c r="N431" s="37"/>
    </row>
    <row r="432">
      <c r="A432" s="1" t="s">
        <v>63</v>
      </c>
      <c r="B432" s="28">
        <v>105</v>
      </c>
      <c r="C432" s="29" t="s">
        <v>353</v>
      </c>
      <c r="D432" s="28"/>
      <c r="E432" s="30" t="s">
        <v>354</v>
      </c>
      <c r="F432" s="31" t="s">
        <v>87</v>
      </c>
      <c r="G432" s="32">
        <v>3</v>
      </c>
      <c r="H432" s="32">
        <v>0</v>
      </c>
      <c r="I432" s="33">
        <f>ROUND(G432*H432,P4)</f>
        <v>0</v>
      </c>
      <c r="J432" s="28"/>
      <c r="K432" s="28"/>
      <c r="L432" s="33">
        <v>0</v>
      </c>
      <c r="M432" s="20">
        <f>ROUND(G432*L432,P4)</f>
        <v>0</v>
      </c>
      <c r="N432" s="36" t="s">
        <v>67</v>
      </c>
      <c r="O432" s="35">
        <f>M432*AA432</f>
        <v>0</v>
      </c>
      <c r="P432" s="1">
        <v>3</v>
      </c>
      <c r="AA432" s="1">
        <f>IF(P432=1,$O$3,IF(P432=2,$O$4,$O$5))</f>
        <v>0</v>
      </c>
    </row>
    <row r="433">
      <c r="A433" s="1" t="s">
        <v>68</v>
      </c>
      <c r="E433" s="30" t="s">
        <v>67</v>
      </c>
    </row>
    <row r="434">
      <c r="A434" s="1" t="s">
        <v>69</v>
      </c>
      <c r="E434" s="28"/>
    </row>
    <row r="435">
      <c r="A435" s="1" t="s">
        <v>70</v>
      </c>
      <c r="E435" s="30"/>
    </row>
    <row r="436">
      <c r="A436" s="1" t="s">
        <v>63</v>
      </c>
      <c r="B436" s="28">
        <v>106</v>
      </c>
      <c r="C436" s="29" t="s">
        <v>355</v>
      </c>
      <c r="D436" s="28"/>
      <c r="E436" s="30" t="s">
        <v>356</v>
      </c>
      <c r="F436" s="31" t="s">
        <v>87</v>
      </c>
      <c r="G436" s="32">
        <v>3</v>
      </c>
      <c r="H436" s="32">
        <v>0</v>
      </c>
      <c r="I436" s="33">
        <f>ROUND(G436*H436,P4)</f>
        <v>0</v>
      </c>
      <c r="J436" s="28"/>
      <c r="K436" s="28"/>
      <c r="L436" s="33">
        <v>0</v>
      </c>
      <c r="M436" s="20">
        <f>ROUND(G436*L436,P4)</f>
        <v>0</v>
      </c>
      <c r="N436" s="36" t="s">
        <v>67</v>
      </c>
      <c r="O436" s="35">
        <f>M436*AA436</f>
        <v>0</v>
      </c>
      <c r="P436" s="1">
        <v>3</v>
      </c>
      <c r="AA436" s="1">
        <f>IF(P436=1,$O$3,IF(P436=2,$O$4,$O$5))</f>
        <v>0</v>
      </c>
    </row>
    <row r="437">
      <c r="A437" s="1" t="s">
        <v>68</v>
      </c>
      <c r="E437" s="30" t="s">
        <v>67</v>
      </c>
    </row>
    <row r="438">
      <c r="A438" s="1" t="s">
        <v>69</v>
      </c>
      <c r="E438" s="28"/>
    </row>
    <row r="439">
      <c r="A439" s="1" t="s">
        <v>70</v>
      </c>
      <c r="E439" s="30"/>
    </row>
    <row r="440">
      <c r="A440" s="1" t="s">
        <v>63</v>
      </c>
      <c r="B440" s="28">
        <v>107</v>
      </c>
      <c r="C440" s="29" t="s">
        <v>357</v>
      </c>
      <c r="D440" s="28"/>
      <c r="E440" s="30" t="s">
        <v>358</v>
      </c>
      <c r="F440" s="31" t="s">
        <v>87</v>
      </c>
      <c r="G440" s="32">
        <v>3</v>
      </c>
      <c r="H440" s="32">
        <v>0</v>
      </c>
      <c r="I440" s="33">
        <f>ROUND(G440*H440,P4)</f>
        <v>0</v>
      </c>
      <c r="J440" s="28"/>
      <c r="K440" s="28"/>
      <c r="L440" s="33">
        <v>0</v>
      </c>
      <c r="M440" s="20">
        <f>ROUND(G440*L440,P4)</f>
        <v>0</v>
      </c>
      <c r="N440" s="36" t="s">
        <v>67</v>
      </c>
      <c r="O440" s="35">
        <f>M440*AA440</f>
        <v>0</v>
      </c>
      <c r="P440" s="1">
        <v>3</v>
      </c>
      <c r="AA440" s="1">
        <f>IF(P440=1,$O$3,IF(P440=2,$O$4,$O$5))</f>
        <v>0</v>
      </c>
    </row>
    <row r="441">
      <c r="A441" s="1" t="s">
        <v>68</v>
      </c>
      <c r="E441" s="30" t="s">
        <v>67</v>
      </c>
    </row>
    <row r="442">
      <c r="A442" s="1" t="s">
        <v>69</v>
      </c>
      <c r="E442" s="28"/>
    </row>
    <row r="443">
      <c r="A443" s="1" t="s">
        <v>70</v>
      </c>
      <c r="E443" s="30"/>
    </row>
    <row r="444">
      <c r="A444" s="1" t="s">
        <v>63</v>
      </c>
      <c r="B444" s="28">
        <v>108</v>
      </c>
      <c r="C444" s="29" t="s">
        <v>359</v>
      </c>
      <c r="D444" s="28"/>
      <c r="E444" s="30" t="s">
        <v>360</v>
      </c>
      <c r="F444" s="31" t="s">
        <v>87</v>
      </c>
      <c r="G444" s="32">
        <v>1</v>
      </c>
      <c r="H444" s="32">
        <v>0</v>
      </c>
      <c r="I444" s="33">
        <f>ROUND(G444*H444,P4)</f>
        <v>0</v>
      </c>
      <c r="J444" s="28"/>
      <c r="K444" s="28"/>
      <c r="L444" s="33">
        <v>0</v>
      </c>
      <c r="M444" s="20">
        <f>ROUND(G444*L444,P4)</f>
        <v>0</v>
      </c>
      <c r="N444" s="36" t="s">
        <v>67</v>
      </c>
      <c r="O444" s="35">
        <f>M444*AA444</f>
        <v>0</v>
      </c>
      <c r="P444" s="1">
        <v>3</v>
      </c>
      <c r="AA444" s="1">
        <f>IF(P444=1,$O$3,IF(P444=2,$O$4,$O$5))</f>
        <v>0</v>
      </c>
    </row>
    <row r="445">
      <c r="A445" s="1" t="s">
        <v>68</v>
      </c>
      <c r="E445" s="30" t="s">
        <v>67</v>
      </c>
    </row>
    <row r="446">
      <c r="A446" s="1" t="s">
        <v>69</v>
      </c>
      <c r="E446" s="28"/>
    </row>
    <row r="447">
      <c r="A447" s="1" t="s">
        <v>70</v>
      </c>
      <c r="E447" s="30"/>
    </row>
    <row r="448">
      <c r="A448" s="1" t="s">
        <v>63</v>
      </c>
      <c r="B448" s="28">
        <v>109</v>
      </c>
      <c r="C448" s="29" t="s">
        <v>361</v>
      </c>
      <c r="D448" s="28"/>
      <c r="E448" s="30" t="s">
        <v>362</v>
      </c>
      <c r="F448" s="31" t="s">
        <v>87</v>
      </c>
      <c r="G448" s="32">
        <v>1</v>
      </c>
      <c r="H448" s="32">
        <v>0</v>
      </c>
      <c r="I448" s="33">
        <f>ROUND(G448*H448,P4)</f>
        <v>0</v>
      </c>
      <c r="J448" s="28"/>
      <c r="K448" s="28"/>
      <c r="L448" s="33">
        <v>0</v>
      </c>
      <c r="M448" s="20">
        <f>ROUND(G448*L448,P4)</f>
        <v>0</v>
      </c>
      <c r="N448" s="36" t="s">
        <v>67</v>
      </c>
      <c r="O448" s="35">
        <f>M448*AA448</f>
        <v>0</v>
      </c>
      <c r="P448" s="1">
        <v>3</v>
      </c>
      <c r="AA448" s="1">
        <f>IF(P448=1,$O$3,IF(P448=2,$O$4,$O$5))</f>
        <v>0</v>
      </c>
    </row>
    <row r="449">
      <c r="A449" s="1" t="s">
        <v>68</v>
      </c>
      <c r="E449" s="30" t="s">
        <v>67</v>
      </c>
    </row>
    <row r="450">
      <c r="A450" s="1" t="s">
        <v>69</v>
      </c>
      <c r="E450" s="28"/>
    </row>
    <row r="451">
      <c r="A451" s="1" t="s">
        <v>70</v>
      </c>
      <c r="E451" s="30"/>
    </row>
    <row r="452">
      <c r="A452" s="1" t="s">
        <v>60</v>
      </c>
      <c r="C452" s="22" t="s">
        <v>363</v>
      </c>
      <c r="E452" s="23" t="s">
        <v>364</v>
      </c>
      <c r="L452" s="37"/>
      <c r="M452" s="38">
        <f>SUMIFS(M453:M488,A453:A488,"P")</f>
        <v>0</v>
      </c>
      <c r="N452" s="37"/>
    </row>
    <row r="453" ht="26.4">
      <c r="A453" s="1" t="s">
        <v>63</v>
      </c>
      <c r="B453" s="28">
        <v>110</v>
      </c>
      <c r="C453" s="29" t="s">
        <v>365</v>
      </c>
      <c r="D453" s="28"/>
      <c r="E453" s="30" t="s">
        <v>366</v>
      </c>
      <c r="F453" s="31" t="s">
        <v>87</v>
      </c>
      <c r="G453" s="32">
        <v>2</v>
      </c>
      <c r="H453" s="32">
        <v>0</v>
      </c>
      <c r="I453" s="33">
        <f>ROUND(G453*H453,P4)</f>
        <v>0</v>
      </c>
      <c r="J453" s="28"/>
      <c r="K453" s="28"/>
      <c r="L453" s="33">
        <v>0</v>
      </c>
      <c r="M453" s="20">
        <f>ROUND(G453*L453,P4)</f>
        <v>0</v>
      </c>
      <c r="N453" s="36" t="s">
        <v>67</v>
      </c>
      <c r="O453" s="35">
        <f>M453*AA453</f>
        <v>0</v>
      </c>
      <c r="P453" s="1">
        <v>3</v>
      </c>
      <c r="AA453" s="1">
        <f>IF(P453=1,$O$3,IF(P453=2,$O$4,$O$5))</f>
        <v>0</v>
      </c>
    </row>
    <row r="454">
      <c r="A454" s="1" t="s">
        <v>68</v>
      </c>
      <c r="E454" s="30" t="s">
        <v>67</v>
      </c>
    </row>
    <row r="455">
      <c r="A455" s="1" t="s">
        <v>69</v>
      </c>
      <c r="E455" s="28"/>
    </row>
    <row r="456">
      <c r="A456" s="1" t="s">
        <v>70</v>
      </c>
      <c r="E456" s="30"/>
    </row>
    <row r="457">
      <c r="A457" s="1" t="s">
        <v>63</v>
      </c>
      <c r="B457" s="28">
        <v>111</v>
      </c>
      <c r="C457" s="29" t="s">
        <v>367</v>
      </c>
      <c r="D457" s="28"/>
      <c r="E457" s="30" t="s">
        <v>368</v>
      </c>
      <c r="F457" s="31" t="s">
        <v>87</v>
      </c>
      <c r="G457" s="32">
        <v>2</v>
      </c>
      <c r="H457" s="32">
        <v>0</v>
      </c>
      <c r="I457" s="33">
        <f>ROUND(G457*H457,P4)</f>
        <v>0</v>
      </c>
      <c r="J457" s="28"/>
      <c r="K457" s="28"/>
      <c r="L457" s="33">
        <v>0</v>
      </c>
      <c r="M457" s="20">
        <f>ROUND(G457*L457,P4)</f>
        <v>0</v>
      </c>
      <c r="N457" s="36" t="s">
        <v>67</v>
      </c>
      <c r="O457" s="35">
        <f>M457*AA457</f>
        <v>0</v>
      </c>
      <c r="P457" s="1">
        <v>3</v>
      </c>
      <c r="AA457" s="1">
        <f>IF(P457=1,$O$3,IF(P457=2,$O$4,$O$5))</f>
        <v>0</v>
      </c>
    </row>
    <row r="458">
      <c r="A458" s="1" t="s">
        <v>68</v>
      </c>
      <c r="E458" s="30" t="s">
        <v>67</v>
      </c>
    </row>
    <row r="459">
      <c r="A459" s="1" t="s">
        <v>69</v>
      </c>
      <c r="E459" s="28"/>
    </row>
    <row r="460">
      <c r="A460" s="1" t="s">
        <v>70</v>
      </c>
      <c r="E460" s="30"/>
    </row>
    <row r="461">
      <c r="A461" s="1" t="s">
        <v>63</v>
      </c>
      <c r="B461" s="28">
        <v>112</v>
      </c>
      <c r="C461" s="29" t="s">
        <v>369</v>
      </c>
      <c r="D461" s="28"/>
      <c r="E461" s="30" t="s">
        <v>370</v>
      </c>
      <c r="F461" s="31" t="s">
        <v>150</v>
      </c>
      <c r="G461" s="32">
        <v>50</v>
      </c>
      <c r="H461" s="32">
        <v>0</v>
      </c>
      <c r="I461" s="33">
        <f>ROUND(G461*H461,P4)</f>
        <v>0</v>
      </c>
      <c r="J461" s="28"/>
      <c r="K461" s="28"/>
      <c r="L461" s="33">
        <v>0</v>
      </c>
      <c r="M461" s="20">
        <f>ROUND(G461*L461,P4)</f>
        <v>0</v>
      </c>
      <c r="N461" s="36" t="s">
        <v>67</v>
      </c>
      <c r="O461" s="35">
        <f>M461*AA461</f>
        <v>0</v>
      </c>
      <c r="P461" s="1">
        <v>3</v>
      </c>
      <c r="AA461" s="1">
        <f>IF(P461=1,$O$3,IF(P461=2,$O$4,$O$5))</f>
        <v>0</v>
      </c>
    </row>
    <row r="462">
      <c r="A462" s="1" t="s">
        <v>68</v>
      </c>
      <c r="E462" s="30" t="s">
        <v>67</v>
      </c>
    </row>
    <row r="463">
      <c r="A463" s="1" t="s">
        <v>69</v>
      </c>
      <c r="E463" s="28"/>
    </row>
    <row r="464" ht="26.4">
      <c r="A464" s="1" t="s">
        <v>70</v>
      </c>
      <c r="E464" s="30" t="s">
        <v>371</v>
      </c>
    </row>
    <row r="465">
      <c r="A465" s="1" t="s">
        <v>63</v>
      </c>
      <c r="B465" s="28">
        <v>113</v>
      </c>
      <c r="C465" s="29" t="s">
        <v>372</v>
      </c>
      <c r="D465" s="28"/>
      <c r="E465" s="30" t="s">
        <v>373</v>
      </c>
      <c r="F465" s="31" t="s">
        <v>87</v>
      </c>
      <c r="G465" s="32">
        <v>4</v>
      </c>
      <c r="H465" s="32">
        <v>0</v>
      </c>
      <c r="I465" s="33">
        <f>ROUND(G465*H465,P4)</f>
        <v>0</v>
      </c>
      <c r="J465" s="28"/>
      <c r="K465" s="28"/>
      <c r="L465" s="33">
        <v>0</v>
      </c>
      <c r="M465" s="20">
        <f>ROUND(G465*L465,P4)</f>
        <v>0</v>
      </c>
      <c r="N465" s="36" t="s">
        <v>67</v>
      </c>
      <c r="O465" s="35">
        <f>M465*AA465</f>
        <v>0</v>
      </c>
      <c r="P465" s="1">
        <v>3</v>
      </c>
      <c r="AA465" s="1">
        <f>IF(P465=1,$O$3,IF(P465=2,$O$4,$O$5))</f>
        <v>0</v>
      </c>
    </row>
    <row r="466">
      <c r="A466" s="1" t="s">
        <v>68</v>
      </c>
      <c r="E466" s="30" t="s">
        <v>67</v>
      </c>
    </row>
    <row r="467">
      <c r="A467" s="1" t="s">
        <v>69</v>
      </c>
      <c r="E467" s="28"/>
    </row>
    <row r="468">
      <c r="A468" s="1" t="s">
        <v>70</v>
      </c>
      <c r="E468" s="30"/>
    </row>
    <row r="469">
      <c r="A469" s="1" t="s">
        <v>63</v>
      </c>
      <c r="B469" s="28">
        <v>114</v>
      </c>
      <c r="C469" s="29" t="s">
        <v>374</v>
      </c>
      <c r="D469" s="28"/>
      <c r="E469" s="30" t="s">
        <v>375</v>
      </c>
      <c r="F469" s="31" t="s">
        <v>150</v>
      </c>
      <c r="G469" s="32">
        <v>50</v>
      </c>
      <c r="H469" s="32">
        <v>0</v>
      </c>
      <c r="I469" s="33">
        <f>ROUND(G469*H469,P4)</f>
        <v>0</v>
      </c>
      <c r="J469" s="28"/>
      <c r="K469" s="28"/>
      <c r="L469" s="33">
        <v>0</v>
      </c>
      <c r="M469" s="20">
        <f>ROUND(G469*L469,P4)</f>
        <v>0</v>
      </c>
      <c r="N469" s="36" t="s">
        <v>67</v>
      </c>
      <c r="O469" s="35">
        <f>M469*AA469</f>
        <v>0</v>
      </c>
      <c r="P469" s="1">
        <v>3</v>
      </c>
      <c r="AA469" s="1">
        <f>IF(P469=1,$O$3,IF(P469=2,$O$4,$O$5))</f>
        <v>0</v>
      </c>
    </row>
    <row r="470">
      <c r="A470" s="1" t="s">
        <v>68</v>
      </c>
      <c r="E470" s="30" t="s">
        <v>67</v>
      </c>
    </row>
    <row r="471">
      <c r="A471" s="1" t="s">
        <v>69</v>
      </c>
      <c r="E471" s="28"/>
    </row>
    <row r="472">
      <c r="A472" s="1" t="s">
        <v>70</v>
      </c>
      <c r="E472" s="30"/>
    </row>
    <row r="473">
      <c r="A473" s="1" t="s">
        <v>63</v>
      </c>
      <c r="B473" s="28">
        <v>115</v>
      </c>
      <c r="C473" s="29" t="s">
        <v>322</v>
      </c>
      <c r="D473" s="28" t="s">
        <v>67</v>
      </c>
      <c r="E473" s="30" t="s">
        <v>323</v>
      </c>
      <c r="F473" s="31" t="s">
        <v>150</v>
      </c>
      <c r="G473" s="32">
        <v>5</v>
      </c>
      <c r="H473" s="32">
        <v>0</v>
      </c>
      <c r="I473" s="33">
        <f>ROUND(G473*H473,P4)</f>
        <v>0</v>
      </c>
      <c r="J473" s="28"/>
      <c r="K473" s="28"/>
      <c r="L473" s="33">
        <v>0</v>
      </c>
      <c r="M473" s="20">
        <f>ROUND(G473*L473,P4)</f>
        <v>0</v>
      </c>
      <c r="N473" s="36" t="s">
        <v>67</v>
      </c>
      <c r="O473" s="35">
        <f>M473*AA473</f>
        <v>0</v>
      </c>
      <c r="P473" s="1">
        <v>3</v>
      </c>
      <c r="AA473" s="1">
        <f>IF(P473=1,$O$3,IF(P473=2,$O$4,$O$5))</f>
        <v>0</v>
      </c>
    </row>
    <row r="474">
      <c r="A474" s="1" t="s">
        <v>68</v>
      </c>
      <c r="E474" s="30" t="s">
        <v>67</v>
      </c>
    </row>
    <row r="475">
      <c r="A475" s="1" t="s">
        <v>69</v>
      </c>
      <c r="E475" s="28"/>
    </row>
    <row r="476">
      <c r="A476" s="1" t="s">
        <v>70</v>
      </c>
      <c r="E476" s="30"/>
    </row>
    <row r="477">
      <c r="A477" s="1" t="s">
        <v>63</v>
      </c>
      <c r="B477" s="28">
        <v>116</v>
      </c>
      <c r="C477" s="29" t="s">
        <v>324</v>
      </c>
      <c r="D477" s="28" t="s">
        <v>67</v>
      </c>
      <c r="E477" s="30" t="s">
        <v>325</v>
      </c>
      <c r="F477" s="31" t="s">
        <v>150</v>
      </c>
      <c r="G477" s="32">
        <v>5</v>
      </c>
      <c r="H477" s="32">
        <v>0</v>
      </c>
      <c r="I477" s="33">
        <f>ROUND(G477*H477,P4)</f>
        <v>0</v>
      </c>
      <c r="J477" s="28"/>
      <c r="K477" s="28"/>
      <c r="L477" s="33">
        <v>0</v>
      </c>
      <c r="M477" s="20">
        <f>ROUND(G477*L477,P4)</f>
        <v>0</v>
      </c>
      <c r="N477" s="36" t="s">
        <v>67</v>
      </c>
      <c r="O477" s="35">
        <f>M477*AA477</f>
        <v>0</v>
      </c>
      <c r="P477" s="1">
        <v>3</v>
      </c>
      <c r="AA477" s="1">
        <f>IF(P477=1,$O$3,IF(P477=2,$O$4,$O$5))</f>
        <v>0</v>
      </c>
    </row>
    <row r="478">
      <c r="A478" s="1" t="s">
        <v>68</v>
      </c>
      <c r="E478" s="30" t="s">
        <v>67</v>
      </c>
    </row>
    <row r="479">
      <c r="A479" s="1" t="s">
        <v>69</v>
      </c>
      <c r="E479" s="28"/>
    </row>
    <row r="480" ht="39.6">
      <c r="A480" s="1" t="s">
        <v>70</v>
      </c>
      <c r="E480" s="30" t="s">
        <v>376</v>
      </c>
    </row>
    <row r="481">
      <c r="A481" s="1" t="s">
        <v>63</v>
      </c>
      <c r="B481" s="28">
        <v>117</v>
      </c>
      <c r="C481" s="29" t="s">
        <v>377</v>
      </c>
      <c r="D481" s="28"/>
      <c r="E481" s="30" t="s">
        <v>378</v>
      </c>
      <c r="F481" s="31" t="s">
        <v>87</v>
      </c>
      <c r="G481" s="32">
        <v>1</v>
      </c>
      <c r="H481" s="32">
        <v>0</v>
      </c>
      <c r="I481" s="33">
        <f>ROUND(G481*H481,P4)</f>
        <v>0</v>
      </c>
      <c r="J481" s="28"/>
      <c r="K481" s="28"/>
      <c r="L481" s="33">
        <v>0</v>
      </c>
      <c r="M481" s="20">
        <f>ROUND(G481*L481,P4)</f>
        <v>0</v>
      </c>
      <c r="N481" s="36" t="s">
        <v>67</v>
      </c>
      <c r="O481" s="35">
        <f>M481*AA481</f>
        <v>0</v>
      </c>
      <c r="P481" s="1">
        <v>3</v>
      </c>
      <c r="AA481" s="1">
        <f>IF(P481=1,$O$3,IF(P481=2,$O$4,$O$5))</f>
        <v>0</v>
      </c>
    </row>
    <row r="482">
      <c r="A482" s="1" t="s">
        <v>68</v>
      </c>
      <c r="E482" s="30" t="s">
        <v>67</v>
      </c>
    </row>
    <row r="483">
      <c r="A483" s="1" t="s">
        <v>69</v>
      </c>
      <c r="E483" s="28"/>
    </row>
    <row r="484">
      <c r="A484" s="1" t="s">
        <v>70</v>
      </c>
      <c r="E484" s="30"/>
    </row>
    <row r="485">
      <c r="A485" s="1" t="s">
        <v>63</v>
      </c>
      <c r="B485" s="28">
        <v>118</v>
      </c>
      <c r="C485" s="29" t="s">
        <v>379</v>
      </c>
      <c r="D485" s="28"/>
      <c r="E485" s="30" t="s">
        <v>380</v>
      </c>
      <c r="F485" s="31" t="s">
        <v>87</v>
      </c>
      <c r="G485" s="32">
        <v>1</v>
      </c>
      <c r="H485" s="32">
        <v>0</v>
      </c>
      <c r="I485" s="33">
        <f>ROUND(G485*H485,P4)</f>
        <v>0</v>
      </c>
      <c r="J485" s="28"/>
      <c r="K485" s="28"/>
      <c r="L485" s="33">
        <v>0</v>
      </c>
      <c r="M485" s="20">
        <f>ROUND(G485*L485,P4)</f>
        <v>0</v>
      </c>
      <c r="N485" s="36" t="s">
        <v>67</v>
      </c>
      <c r="O485" s="35">
        <f>M485*AA485</f>
        <v>0</v>
      </c>
      <c r="P485" s="1">
        <v>3</v>
      </c>
      <c r="AA485" s="1">
        <f>IF(P485=1,$O$3,IF(P485=2,$O$4,$O$5))</f>
        <v>0</v>
      </c>
    </row>
    <row r="486">
      <c r="A486" s="1" t="s">
        <v>68</v>
      </c>
      <c r="E486" s="30" t="s">
        <v>67</v>
      </c>
    </row>
    <row r="487">
      <c r="A487" s="1" t="s">
        <v>69</v>
      </c>
      <c r="E487" s="28"/>
    </row>
    <row r="488">
      <c r="A488" s="1" t="s">
        <v>70</v>
      </c>
      <c r="E488" s="30"/>
    </row>
    <row r="489">
      <c r="A489" s="1" t="s">
        <v>60</v>
      </c>
      <c r="C489" s="22" t="s">
        <v>381</v>
      </c>
      <c r="E489" s="23" t="s">
        <v>382</v>
      </c>
      <c r="L489" s="37"/>
      <c r="M489" s="38">
        <f>SUMIFS(M490:M501,A490:A501,"P")</f>
        <v>0</v>
      </c>
      <c r="N489" s="37"/>
    </row>
    <row r="490">
      <c r="A490" s="1" t="s">
        <v>63</v>
      </c>
      <c r="B490" s="28">
        <v>119</v>
      </c>
      <c r="C490" s="29" t="s">
        <v>383</v>
      </c>
      <c r="D490" s="28" t="s">
        <v>384</v>
      </c>
      <c r="E490" s="30" t="s">
        <v>385</v>
      </c>
      <c r="F490" s="31" t="s">
        <v>80</v>
      </c>
      <c r="G490" s="32">
        <v>22</v>
      </c>
      <c r="H490" s="32">
        <v>0</v>
      </c>
      <c r="I490" s="33">
        <f>ROUND(G490*H490,P4)</f>
        <v>0</v>
      </c>
      <c r="J490" s="28"/>
      <c r="K490" s="28"/>
      <c r="L490" s="33">
        <v>0</v>
      </c>
      <c r="M490" s="20">
        <f>ROUND(G490*L490,P4)</f>
        <v>0</v>
      </c>
      <c r="N490" s="36" t="s">
        <v>67</v>
      </c>
      <c r="O490" s="35">
        <f>M490*AA490</f>
        <v>0</v>
      </c>
      <c r="P490" s="1">
        <v>3</v>
      </c>
      <c r="AA490" s="1">
        <f>IF(P490=1,$O$3,IF(P490=2,$O$4,$O$5))</f>
        <v>0</v>
      </c>
    </row>
    <row r="491">
      <c r="A491" s="1" t="s">
        <v>68</v>
      </c>
      <c r="E491" s="30" t="s">
        <v>67</v>
      </c>
    </row>
    <row r="492" ht="26.4">
      <c r="A492" s="1" t="s">
        <v>69</v>
      </c>
      <c r="E492" s="39" t="s">
        <v>386</v>
      </c>
    </row>
    <row r="493" ht="26.4">
      <c r="A493" s="1" t="s">
        <v>70</v>
      </c>
      <c r="E493" s="30" t="s">
        <v>387</v>
      </c>
    </row>
    <row r="494">
      <c r="A494" s="1" t="s">
        <v>63</v>
      </c>
      <c r="B494" s="28">
        <v>120</v>
      </c>
      <c r="C494" s="29" t="s">
        <v>383</v>
      </c>
      <c r="D494" s="28" t="s">
        <v>101</v>
      </c>
      <c r="E494" s="30" t="s">
        <v>385</v>
      </c>
      <c r="F494" s="31" t="s">
        <v>80</v>
      </c>
      <c r="G494" s="32">
        <v>10</v>
      </c>
      <c r="H494" s="32">
        <v>0</v>
      </c>
      <c r="I494" s="33">
        <f>ROUND(G494*H494,P4)</f>
        <v>0</v>
      </c>
      <c r="J494" s="28"/>
      <c r="K494" s="28"/>
      <c r="L494" s="33">
        <v>0</v>
      </c>
      <c r="M494" s="20">
        <f>ROUND(G494*L494,P4)</f>
        <v>0</v>
      </c>
      <c r="N494" s="36" t="s">
        <v>67</v>
      </c>
      <c r="O494" s="35">
        <f>M494*AA494</f>
        <v>0</v>
      </c>
      <c r="P494" s="1">
        <v>3</v>
      </c>
      <c r="AA494" s="1">
        <f>IF(P494=1,$O$3,IF(P494=2,$O$4,$O$5))</f>
        <v>0</v>
      </c>
    </row>
    <row r="495">
      <c r="A495" s="1" t="s">
        <v>68</v>
      </c>
      <c r="E495" s="30" t="s">
        <v>67</v>
      </c>
    </row>
    <row r="496">
      <c r="A496" s="1" t="s">
        <v>69</v>
      </c>
      <c r="E496" s="28"/>
    </row>
    <row r="497" ht="26.4">
      <c r="A497" s="1" t="s">
        <v>70</v>
      </c>
      <c r="E497" s="30" t="s">
        <v>388</v>
      </c>
    </row>
    <row r="498">
      <c r="A498" s="1" t="s">
        <v>63</v>
      </c>
      <c r="B498" s="28">
        <v>121</v>
      </c>
      <c r="C498" s="29" t="s">
        <v>383</v>
      </c>
      <c r="D498" s="28" t="s">
        <v>67</v>
      </c>
      <c r="E498" s="30" t="s">
        <v>385</v>
      </c>
      <c r="F498" s="31" t="s">
        <v>80</v>
      </c>
      <c r="G498" s="32">
        <v>5</v>
      </c>
      <c r="H498" s="32">
        <v>0</v>
      </c>
      <c r="I498" s="33">
        <f>ROUND(G498*H498,P4)</f>
        <v>0</v>
      </c>
      <c r="J498" s="28"/>
      <c r="K498" s="28"/>
      <c r="L498" s="33">
        <v>0</v>
      </c>
      <c r="M498" s="20">
        <f>ROUND(G498*L498,P4)</f>
        <v>0</v>
      </c>
      <c r="N498" s="36" t="s">
        <v>67</v>
      </c>
      <c r="O498" s="35">
        <f>M498*AA498</f>
        <v>0</v>
      </c>
      <c r="P498" s="1">
        <v>3</v>
      </c>
      <c r="AA498" s="1">
        <f>IF(P498=1,$O$3,IF(P498=2,$O$4,$O$5))</f>
        <v>0</v>
      </c>
    </row>
    <row r="499">
      <c r="A499" s="1" t="s">
        <v>68</v>
      </c>
      <c r="E499" s="30" t="s">
        <v>67</v>
      </c>
    </row>
    <row r="500">
      <c r="A500" s="1" t="s">
        <v>69</v>
      </c>
      <c r="E500" s="28"/>
    </row>
    <row r="501" ht="26.4">
      <c r="A501" s="1" t="s">
        <v>70</v>
      </c>
      <c r="E501" s="30" t="s">
        <v>389</v>
      </c>
    </row>
    <row r="502">
      <c r="A502" s="1" t="s">
        <v>60</v>
      </c>
      <c r="C502" s="22" t="s">
        <v>120</v>
      </c>
      <c r="E502" s="23" t="s">
        <v>121</v>
      </c>
      <c r="L502" s="37"/>
      <c r="M502" s="38">
        <f>SUMIFS(M503:M506,A503:A506,"P")</f>
        <v>0</v>
      </c>
      <c r="N502" s="37"/>
    </row>
    <row r="503">
      <c r="A503" s="1" t="s">
        <v>63</v>
      </c>
      <c r="B503" s="28">
        <v>128</v>
      </c>
      <c r="C503" s="29" t="s">
        <v>122</v>
      </c>
      <c r="D503" s="28"/>
      <c r="E503" s="30" t="s">
        <v>123</v>
      </c>
      <c r="F503" s="31" t="s">
        <v>124</v>
      </c>
      <c r="G503" s="32">
        <v>1</v>
      </c>
      <c r="H503" s="32">
        <v>0</v>
      </c>
      <c r="I503" s="33">
        <f>ROUND(G503*H503,P4)</f>
        <v>0</v>
      </c>
      <c r="J503" s="28"/>
      <c r="K503" s="28"/>
      <c r="L503" s="33">
        <v>0</v>
      </c>
      <c r="M503" s="20">
        <f>ROUND(G503*L503,P4)</f>
        <v>0</v>
      </c>
      <c r="N503" s="36" t="s">
        <v>67</v>
      </c>
      <c r="O503" s="35">
        <f>M503*AA503</f>
        <v>0</v>
      </c>
      <c r="P503" s="1">
        <v>3</v>
      </c>
      <c r="AA503" s="1">
        <f>IF(P503=1,$O$3,IF(P503=2,$O$4,$O$5))</f>
        <v>0</v>
      </c>
    </row>
    <row r="504">
      <c r="A504" s="1" t="s">
        <v>68</v>
      </c>
      <c r="E504" s="30" t="s">
        <v>67</v>
      </c>
    </row>
    <row r="505">
      <c r="A505" s="1" t="s">
        <v>69</v>
      </c>
      <c r="E505" s="28"/>
    </row>
    <row r="506">
      <c r="A506" s="1" t="s">
        <v>70</v>
      </c>
      <c r="E506" s="30"/>
    </row>
    <row r="507">
      <c r="A507" s="1" t="s">
        <v>60</v>
      </c>
      <c r="C507" s="22" t="s">
        <v>390</v>
      </c>
      <c r="E507" s="23" t="s">
        <v>391</v>
      </c>
      <c r="L507" s="37"/>
      <c r="M507" s="38">
        <f>SUMIFS(M508:M511,A508:A511,"P")</f>
        <v>0</v>
      </c>
      <c r="N507" s="37"/>
    </row>
    <row r="508">
      <c r="A508" s="1" t="s">
        <v>63</v>
      </c>
      <c r="B508" s="28">
        <v>127</v>
      </c>
      <c r="C508" s="29" t="s">
        <v>392</v>
      </c>
      <c r="D508" s="28"/>
      <c r="E508" s="30" t="s">
        <v>391</v>
      </c>
      <c r="F508" s="31" t="s">
        <v>124</v>
      </c>
      <c r="G508" s="32">
        <v>1</v>
      </c>
      <c r="H508" s="32">
        <v>0</v>
      </c>
      <c r="I508" s="33">
        <f>ROUND(G508*H508,P4)</f>
        <v>0</v>
      </c>
      <c r="J508" s="28"/>
      <c r="K508" s="28"/>
      <c r="L508" s="33">
        <v>0</v>
      </c>
      <c r="M508" s="20">
        <f>ROUND(G508*L508,P4)</f>
        <v>0</v>
      </c>
      <c r="N508" s="36" t="s">
        <v>67</v>
      </c>
      <c r="O508" s="35">
        <f>M508*AA508</f>
        <v>0</v>
      </c>
      <c r="P508" s="1">
        <v>3</v>
      </c>
      <c r="AA508" s="1">
        <f>IF(P508=1,$O$3,IF(P508=2,$O$4,$O$5))</f>
        <v>0</v>
      </c>
    </row>
    <row r="509">
      <c r="A509" s="1" t="s">
        <v>68</v>
      </c>
      <c r="E509" s="30" t="s">
        <v>67</v>
      </c>
    </row>
    <row r="510">
      <c r="A510" s="1" t="s">
        <v>69</v>
      </c>
      <c r="E510" s="28"/>
    </row>
    <row r="511">
      <c r="A511" s="1" t="s">
        <v>70</v>
      </c>
      <c r="E511" s="30"/>
    </row>
    <row r="512">
      <c r="A512" s="1" t="s">
        <v>60</v>
      </c>
      <c r="C512" s="22" t="s">
        <v>125</v>
      </c>
      <c r="E512" s="23" t="s">
        <v>126</v>
      </c>
      <c r="L512" s="37"/>
      <c r="M512" s="38">
        <f>SUMIFS(M513:M532,A513:A532,"P")</f>
        <v>0</v>
      </c>
      <c r="N512" s="37"/>
    </row>
    <row r="513">
      <c r="A513" s="1" t="s">
        <v>63</v>
      </c>
      <c r="B513" s="28">
        <v>122</v>
      </c>
      <c r="C513" s="29" t="s">
        <v>393</v>
      </c>
      <c r="D513" s="28"/>
      <c r="E513" s="30" t="s">
        <v>128</v>
      </c>
      <c r="F513" s="31" t="s">
        <v>87</v>
      </c>
      <c r="G513" s="32">
        <v>1</v>
      </c>
      <c r="H513" s="32">
        <v>0</v>
      </c>
      <c r="I513" s="33">
        <f>ROUND(G513*H513,P4)</f>
        <v>0</v>
      </c>
      <c r="J513" s="28"/>
      <c r="K513" s="28"/>
      <c r="L513" s="33">
        <v>0</v>
      </c>
      <c r="M513" s="20">
        <f>ROUND(G513*L513,P4)</f>
        <v>0</v>
      </c>
      <c r="N513" s="36" t="s">
        <v>67</v>
      </c>
      <c r="O513" s="35">
        <f>M513*AA513</f>
        <v>0</v>
      </c>
      <c r="P513" s="1">
        <v>3</v>
      </c>
      <c r="AA513" s="1">
        <f>IF(P513=1,$O$3,IF(P513=2,$O$4,$O$5))</f>
        <v>0</v>
      </c>
    </row>
    <row r="514">
      <c r="A514" s="1" t="s">
        <v>68</v>
      </c>
      <c r="E514" s="30" t="s">
        <v>67</v>
      </c>
    </row>
    <row r="515">
      <c r="A515" s="1" t="s">
        <v>69</v>
      </c>
      <c r="E515" s="28"/>
    </row>
    <row r="516">
      <c r="A516" s="1" t="s">
        <v>70</v>
      </c>
      <c r="E516" s="30"/>
    </row>
    <row r="517">
      <c r="A517" s="1" t="s">
        <v>63</v>
      </c>
      <c r="B517" s="28">
        <v>123</v>
      </c>
      <c r="C517" s="29" t="s">
        <v>394</v>
      </c>
      <c r="D517" s="28"/>
      <c r="E517" s="30" t="s">
        <v>395</v>
      </c>
      <c r="F517" s="31" t="s">
        <v>87</v>
      </c>
      <c r="G517" s="32">
        <v>2</v>
      </c>
      <c r="H517" s="32">
        <v>0</v>
      </c>
      <c r="I517" s="33">
        <f>ROUND(G517*H517,P4)</f>
        <v>0</v>
      </c>
      <c r="J517" s="28"/>
      <c r="K517" s="28"/>
      <c r="L517" s="33">
        <v>0</v>
      </c>
      <c r="M517" s="20">
        <f>ROUND(G517*L517,P4)</f>
        <v>0</v>
      </c>
      <c r="N517" s="36" t="s">
        <v>67</v>
      </c>
      <c r="O517" s="35">
        <f>M517*AA517</f>
        <v>0</v>
      </c>
      <c r="P517" s="1">
        <v>3</v>
      </c>
      <c r="AA517" s="1">
        <f>IF(P517=1,$O$3,IF(P517=2,$O$4,$O$5))</f>
        <v>0</v>
      </c>
    </row>
    <row r="518">
      <c r="A518" s="1" t="s">
        <v>68</v>
      </c>
      <c r="E518" s="30" t="s">
        <v>67</v>
      </c>
    </row>
    <row r="519">
      <c r="A519" s="1" t="s">
        <v>69</v>
      </c>
      <c r="E519" s="28"/>
    </row>
    <row r="520">
      <c r="A520" s="1" t="s">
        <v>70</v>
      </c>
      <c r="E520" s="30"/>
    </row>
    <row r="521">
      <c r="A521" s="1" t="s">
        <v>63</v>
      </c>
      <c r="B521" s="28">
        <v>124</v>
      </c>
      <c r="C521" s="29" t="s">
        <v>396</v>
      </c>
      <c r="D521" s="28"/>
      <c r="E521" s="30" t="s">
        <v>397</v>
      </c>
      <c r="F521" s="31" t="s">
        <v>87</v>
      </c>
      <c r="G521" s="32">
        <v>2</v>
      </c>
      <c r="H521" s="32">
        <v>0</v>
      </c>
      <c r="I521" s="33">
        <f>ROUND(G521*H521,P4)</f>
        <v>0</v>
      </c>
      <c r="J521" s="28"/>
      <c r="K521" s="28"/>
      <c r="L521" s="33">
        <v>0</v>
      </c>
      <c r="M521" s="20">
        <f>ROUND(G521*L521,P4)</f>
        <v>0</v>
      </c>
      <c r="N521" s="36" t="s">
        <v>67</v>
      </c>
      <c r="O521" s="35">
        <f>M521*AA521</f>
        <v>0</v>
      </c>
      <c r="P521" s="1">
        <v>3</v>
      </c>
      <c r="AA521" s="1">
        <f>IF(P521=1,$O$3,IF(P521=2,$O$4,$O$5))</f>
        <v>0</v>
      </c>
    </row>
    <row r="522">
      <c r="A522" s="1" t="s">
        <v>68</v>
      </c>
      <c r="E522" s="30" t="s">
        <v>67</v>
      </c>
    </row>
    <row r="523">
      <c r="A523" s="1" t="s">
        <v>69</v>
      </c>
      <c r="E523" s="28"/>
    </row>
    <row r="524">
      <c r="A524" s="1" t="s">
        <v>70</v>
      </c>
      <c r="E524" s="30"/>
    </row>
    <row r="525">
      <c r="A525" s="1" t="s">
        <v>63</v>
      </c>
      <c r="B525" s="28">
        <v>125</v>
      </c>
      <c r="C525" s="29" t="s">
        <v>398</v>
      </c>
      <c r="D525" s="28"/>
      <c r="E525" s="30" t="s">
        <v>399</v>
      </c>
      <c r="F525" s="31" t="s">
        <v>87</v>
      </c>
      <c r="G525" s="32">
        <v>7</v>
      </c>
      <c r="H525" s="32">
        <v>0</v>
      </c>
      <c r="I525" s="33">
        <f>ROUND(G525*H525,P4)</f>
        <v>0</v>
      </c>
      <c r="J525" s="28"/>
      <c r="K525" s="28"/>
      <c r="L525" s="33">
        <v>0</v>
      </c>
      <c r="M525" s="20">
        <f>ROUND(G525*L525,P4)</f>
        <v>0</v>
      </c>
      <c r="N525" s="36" t="s">
        <v>67</v>
      </c>
      <c r="O525" s="35">
        <f>M525*AA525</f>
        <v>0</v>
      </c>
      <c r="P525" s="1">
        <v>3</v>
      </c>
      <c r="AA525" s="1">
        <f>IF(P525=1,$O$3,IF(P525=2,$O$4,$O$5))</f>
        <v>0</v>
      </c>
    </row>
    <row r="526">
      <c r="A526" s="1" t="s">
        <v>68</v>
      </c>
      <c r="E526" s="30" t="s">
        <v>67</v>
      </c>
    </row>
    <row r="527">
      <c r="A527" s="1" t="s">
        <v>69</v>
      </c>
      <c r="E527" s="28"/>
    </row>
    <row r="528">
      <c r="A528" s="1" t="s">
        <v>70</v>
      </c>
      <c r="E528" s="30"/>
    </row>
    <row r="529">
      <c r="A529" s="1" t="s">
        <v>63</v>
      </c>
      <c r="B529" s="28">
        <v>126</v>
      </c>
      <c r="C529" s="29" t="s">
        <v>400</v>
      </c>
      <c r="D529" s="28"/>
      <c r="E529" s="30" t="s">
        <v>401</v>
      </c>
      <c r="F529" s="31" t="s">
        <v>87</v>
      </c>
      <c r="G529" s="32">
        <v>1</v>
      </c>
      <c r="H529" s="32">
        <v>0</v>
      </c>
      <c r="I529" s="33">
        <f>ROUND(G529*H529,P4)</f>
        <v>0</v>
      </c>
      <c r="J529" s="28"/>
      <c r="K529" s="28"/>
      <c r="L529" s="33">
        <v>0</v>
      </c>
      <c r="M529" s="20">
        <f>ROUND(G529*L529,P4)</f>
        <v>0</v>
      </c>
      <c r="N529" s="36" t="s">
        <v>67</v>
      </c>
      <c r="O529" s="35">
        <f>M529*AA529</f>
        <v>0</v>
      </c>
      <c r="P529" s="1">
        <v>3</v>
      </c>
      <c r="AA529" s="1">
        <f>IF(P529=1,$O$3,IF(P529=2,$O$4,$O$5))</f>
        <v>0</v>
      </c>
    </row>
    <row r="530">
      <c r="A530" s="1" t="s">
        <v>68</v>
      </c>
      <c r="E530" s="30" t="s">
        <v>67</v>
      </c>
    </row>
    <row r="531">
      <c r="A531" s="1" t="s">
        <v>69</v>
      </c>
      <c r="E531" s="28"/>
    </row>
    <row r="532">
      <c r="A532" s="1" t="s">
        <v>70</v>
      </c>
      <c r="E532" s="30"/>
    </row>
  </sheetData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3.2"/>
  <cols>
    <col min="1" max="1" width="8.886719" style="1" hidden="1"/>
    <col min="2" max="2" width="11.5546875" style="1" customWidth="1"/>
    <col min="3" max="3" width="14.21875" style="1" customWidth="1"/>
    <col min="5" max="5" width="71.33203" style="1" customWidth="1"/>
    <col min="6" max="6" width="11.5546875" style="1" customWidth="1"/>
    <col min="7" max="7" width="16.332031" style="1" customWidth="1"/>
    <col min="8" max="8" width="16.332031" style="1" customWidth="1"/>
    <col min="9" max="9" width="16.332031" style="1" customWidth="1"/>
    <col min="10" max="10" width="8.886719" style="1" hidden="1"/>
    <col min="11" max="11" width="8.886719" style="1" hidden="1"/>
    <col min="12" max="12" width="16.332031" style="1" customWidth="1"/>
    <col min="13" max="13" width="16.332031" style="1" customWidth="1"/>
    <col min="14" max="14" width="16.332031" style="1" customWidth="1"/>
    <col min="15" max="15" width="8.886719" style="1" hidden="1"/>
    <col min="16" max="16" width="8.886719" style="1" hidden="1"/>
    <col min="17" max="17" width="8.886719" style="1" hidden="1"/>
    <col min="19" max="19" width="31" style="1" customWidth="1"/>
    <col min="27" max="27" width="8.886719" style="1" hidden="1"/>
  </cols>
  <sheetData>
    <row r="1" ht="36.850395" customHeight="1">
      <c r="A1" s="16" t="s">
        <v>38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39</v>
      </c>
      <c r="B3" s="17" t="s">
        <v>40</v>
      </c>
      <c r="C3" s="18" t="s">
        <v>1</v>
      </c>
      <c r="D3" s="1"/>
      <c r="E3" s="17" t="s">
        <v>2</v>
      </c>
      <c r="F3" s="1"/>
      <c r="G3" s="1"/>
      <c r="H3" s="1"/>
      <c r="L3" s="36" t="s">
        <v>402</v>
      </c>
      <c r="M3" s="20">
        <f>0+M9+M30+M51+M56+M61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42</v>
      </c>
      <c r="B4" s="17" t="s">
        <v>43</v>
      </c>
      <c r="C4" s="22" t="s">
        <v>22</v>
      </c>
      <c r="D4" s="22"/>
      <c r="E4" s="23" t="s">
        <v>23</v>
      </c>
      <c r="O4">
        <v>0.12</v>
      </c>
      <c r="P4">
        <v>2</v>
      </c>
    </row>
    <row r="5" ht="34.015747" customHeight="1">
      <c r="A5" s="16" t="s">
        <v>44</v>
      </c>
      <c r="B5" s="17" t="s">
        <v>45</v>
      </c>
      <c r="C5" s="22" t="s">
        <v>402</v>
      </c>
      <c r="D5" s="22"/>
      <c r="E5" s="23" t="s">
        <v>27</v>
      </c>
      <c r="O5">
        <v>0.20999999999999999</v>
      </c>
    </row>
    <row r="6">
      <c r="A6" s="9" t="s">
        <v>46</v>
      </c>
      <c r="B6" s="9" t="s">
        <v>47</v>
      </c>
      <c r="C6" s="9" t="s">
        <v>48</v>
      </c>
      <c r="D6" s="9" t="s">
        <v>49</v>
      </c>
      <c r="E6" s="9" t="s">
        <v>50</v>
      </c>
      <c r="F6" s="9" t="s">
        <v>51</v>
      </c>
      <c r="G6" s="9" t="s">
        <v>52</v>
      </c>
      <c r="H6" s="9" t="s">
        <v>53</v>
      </c>
      <c r="I6" s="9" t="s">
        <v>54</v>
      </c>
      <c r="J6" s="9" t="s">
        <v>55</v>
      </c>
      <c r="K6" s="9"/>
      <c r="L6" s="9" t="s">
        <v>55</v>
      </c>
      <c r="M6" s="25"/>
      <c r="N6" s="9" t="s">
        <v>56</v>
      </c>
    </row>
    <row r="7">
      <c r="A7" s="9"/>
      <c r="B7" s="9"/>
      <c r="C7" s="9"/>
      <c r="D7" s="9"/>
      <c r="E7" s="9"/>
      <c r="F7" s="9"/>
      <c r="G7" s="9"/>
      <c r="H7" s="9"/>
      <c r="I7" s="9"/>
      <c r="J7" s="25"/>
      <c r="K7" s="25"/>
      <c r="L7" s="25"/>
      <c r="M7" s="25"/>
      <c r="N7" s="9"/>
      <c r="S7" s="1" t="s">
        <v>57</v>
      </c>
      <c r="T7">
        <f>COUNTIFS(L9:L66,"=0",A9:A66,"P")+COUNTIFS(L9:L66,"",A9:A66,"P")+SUM(Q9:Q66)</f>
        <v>0</v>
      </c>
    </row>
    <row r="8">
      <c r="A8" s="9"/>
      <c r="B8" s="9"/>
      <c r="C8" s="9"/>
      <c r="D8" s="9"/>
      <c r="E8" s="9"/>
      <c r="F8" s="9"/>
      <c r="G8" s="9"/>
      <c r="H8" s="9"/>
      <c r="I8" s="9"/>
      <c r="J8" s="25"/>
      <c r="K8" s="25"/>
      <c r="L8" s="9" t="s">
        <v>58</v>
      </c>
      <c r="M8" s="9" t="s">
        <v>59</v>
      </c>
      <c r="N8" s="9"/>
    </row>
    <row r="9">
      <c r="A9" s="1" t="s">
        <v>60</v>
      </c>
      <c r="C9" s="22" t="s">
        <v>240</v>
      </c>
      <c r="E9" s="23" t="s">
        <v>403</v>
      </c>
      <c r="L9" s="37"/>
      <c r="M9" s="38">
        <f>SUMIFS(M10:M29,A10:A29,"P")</f>
        <v>0</v>
      </c>
      <c r="N9" s="37"/>
    </row>
    <row r="10" ht="26.4">
      <c r="A10" s="1" t="s">
        <v>63</v>
      </c>
      <c r="B10" s="28">
        <v>6</v>
      </c>
      <c r="C10" s="29" t="s">
        <v>242</v>
      </c>
      <c r="D10" s="28"/>
      <c r="E10" s="30" t="s">
        <v>243</v>
      </c>
      <c r="F10" s="31" t="s">
        <v>150</v>
      </c>
      <c r="G10" s="32">
        <v>25</v>
      </c>
      <c r="H10" s="32">
        <v>0</v>
      </c>
      <c r="I10" s="33">
        <f>ROUND(G10*H10,P4)</f>
        <v>0</v>
      </c>
      <c r="J10" s="28"/>
      <c r="K10" s="28"/>
      <c r="L10" s="33">
        <v>0</v>
      </c>
      <c r="M10" s="20">
        <f>ROUND(G10*L10,P4)</f>
        <v>0</v>
      </c>
      <c r="N10" s="36" t="s">
        <v>67</v>
      </c>
      <c r="O10" s="35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68</v>
      </c>
      <c r="E11" s="30" t="s">
        <v>67</v>
      </c>
    </row>
    <row r="12">
      <c r="A12" s="1" t="s">
        <v>69</v>
      </c>
      <c r="E12" s="28"/>
    </row>
    <row r="13">
      <c r="A13" s="1" t="s">
        <v>70</v>
      </c>
      <c r="E13" s="30"/>
    </row>
    <row r="14" ht="26.4">
      <c r="A14" s="1" t="s">
        <v>63</v>
      </c>
      <c r="B14" s="28">
        <v>7</v>
      </c>
      <c r="C14" s="29" t="s">
        <v>244</v>
      </c>
      <c r="D14" s="28"/>
      <c r="E14" s="30" t="s">
        <v>245</v>
      </c>
      <c r="F14" s="31" t="s">
        <v>150</v>
      </c>
      <c r="G14" s="32">
        <v>25</v>
      </c>
      <c r="H14" s="32">
        <v>0</v>
      </c>
      <c r="I14" s="33">
        <f>ROUND(G14*H14,P4)</f>
        <v>0</v>
      </c>
      <c r="J14" s="28"/>
      <c r="K14" s="28"/>
      <c r="L14" s="33">
        <v>0</v>
      </c>
      <c r="M14" s="20">
        <f>ROUND(G14*L14,P4)</f>
        <v>0</v>
      </c>
      <c r="N14" s="36" t="s">
        <v>67</v>
      </c>
      <c r="O14" s="35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68</v>
      </c>
      <c r="E15" s="30" t="s">
        <v>67</v>
      </c>
    </row>
    <row r="16">
      <c r="A16" s="1" t="s">
        <v>69</v>
      </c>
      <c r="E16" s="28"/>
    </row>
    <row r="17">
      <c r="A17" s="1" t="s">
        <v>70</v>
      </c>
      <c r="E17" s="30"/>
    </row>
    <row r="18">
      <c r="A18" s="1" t="s">
        <v>63</v>
      </c>
      <c r="B18" s="28">
        <v>8</v>
      </c>
      <c r="C18" s="29" t="s">
        <v>250</v>
      </c>
      <c r="D18" s="28"/>
      <c r="E18" s="30" t="s">
        <v>251</v>
      </c>
      <c r="F18" s="31" t="s">
        <v>87</v>
      </c>
      <c r="G18" s="32">
        <v>354</v>
      </c>
      <c r="H18" s="32">
        <v>0</v>
      </c>
      <c r="I18" s="33">
        <f>ROUND(G18*H18,P4)</f>
        <v>0</v>
      </c>
      <c r="J18" s="28"/>
      <c r="K18" s="28"/>
      <c r="L18" s="33">
        <v>0</v>
      </c>
      <c r="M18" s="20">
        <f>ROUND(G18*L18,P4)</f>
        <v>0</v>
      </c>
      <c r="N18" s="36" t="s">
        <v>67</v>
      </c>
      <c r="O18" s="35">
        <f>M18*AA18</f>
        <v>0</v>
      </c>
      <c r="P18" s="1">
        <v>3</v>
      </c>
      <c r="AA18" s="1">
        <f>IF(P18=1,$O$3,IF(P18=2,$O$4,$O$5))</f>
        <v>0</v>
      </c>
    </row>
    <row r="19">
      <c r="A19" s="1" t="s">
        <v>68</v>
      </c>
      <c r="E19" s="30" t="s">
        <v>67</v>
      </c>
    </row>
    <row r="20" ht="26.4">
      <c r="A20" s="1" t="s">
        <v>69</v>
      </c>
      <c r="E20" s="39" t="s">
        <v>404</v>
      </c>
    </row>
    <row r="21">
      <c r="A21" s="1" t="s">
        <v>70</v>
      </c>
      <c r="E21" s="30"/>
    </row>
    <row r="22">
      <c r="A22" s="1" t="s">
        <v>63</v>
      </c>
      <c r="B22" s="28">
        <v>9</v>
      </c>
      <c r="C22" s="29" t="s">
        <v>252</v>
      </c>
      <c r="D22" s="28"/>
      <c r="E22" s="30" t="s">
        <v>253</v>
      </c>
      <c r="F22" s="31" t="s">
        <v>87</v>
      </c>
      <c r="G22" s="32">
        <v>354</v>
      </c>
      <c r="H22" s="32">
        <v>0</v>
      </c>
      <c r="I22" s="33">
        <f>ROUND(G22*H22,P4)</f>
        <v>0</v>
      </c>
      <c r="J22" s="28"/>
      <c r="K22" s="28"/>
      <c r="L22" s="33">
        <v>0</v>
      </c>
      <c r="M22" s="20">
        <f>ROUND(G22*L22,P4)</f>
        <v>0</v>
      </c>
      <c r="N22" s="36" t="s">
        <v>67</v>
      </c>
      <c r="O22" s="35">
        <f>M22*AA22</f>
        <v>0</v>
      </c>
      <c r="P22" s="1">
        <v>3</v>
      </c>
      <c r="AA22" s="1">
        <f>IF(P22=1,$O$3,IF(P22=2,$O$4,$O$5))</f>
        <v>0</v>
      </c>
    </row>
    <row r="23">
      <c r="A23" s="1" t="s">
        <v>68</v>
      </c>
      <c r="E23" s="30" t="s">
        <v>67</v>
      </c>
    </row>
    <row r="24">
      <c r="A24" s="1" t="s">
        <v>69</v>
      </c>
      <c r="E24" s="28"/>
    </row>
    <row r="25">
      <c r="A25" s="1" t="s">
        <v>70</v>
      </c>
      <c r="E25" s="30"/>
    </row>
    <row r="26">
      <c r="A26" s="1" t="s">
        <v>63</v>
      </c>
      <c r="B26" s="28">
        <v>10</v>
      </c>
      <c r="C26" s="29" t="s">
        <v>256</v>
      </c>
      <c r="D26" s="28"/>
      <c r="E26" s="30" t="s">
        <v>257</v>
      </c>
      <c r="F26" s="31" t="s">
        <v>87</v>
      </c>
      <c r="G26" s="32">
        <v>15.946</v>
      </c>
      <c r="H26" s="32">
        <v>0</v>
      </c>
      <c r="I26" s="33">
        <f>ROUND(G26*H26,P4)</f>
        <v>0</v>
      </c>
      <c r="J26" s="28"/>
      <c r="K26" s="28"/>
      <c r="L26" s="33">
        <v>0</v>
      </c>
      <c r="M26" s="20">
        <f>ROUND(G26*L26,P4)</f>
        <v>0</v>
      </c>
      <c r="N26" s="36" t="s">
        <v>67</v>
      </c>
      <c r="O26" s="35">
        <f>M26*AA26</f>
        <v>0</v>
      </c>
      <c r="P26" s="1">
        <v>3</v>
      </c>
      <c r="AA26" s="1">
        <f>IF(P26=1,$O$3,IF(P26=2,$O$4,$O$5))</f>
        <v>0</v>
      </c>
    </row>
    <row r="27">
      <c r="A27" s="1" t="s">
        <v>68</v>
      </c>
      <c r="E27" s="30" t="s">
        <v>67</v>
      </c>
    </row>
    <row r="28">
      <c r="A28" s="1" t="s">
        <v>69</v>
      </c>
      <c r="E28" s="28"/>
    </row>
    <row r="29">
      <c r="A29" s="1" t="s">
        <v>70</v>
      </c>
      <c r="E29" s="30"/>
    </row>
    <row r="30">
      <c r="A30" s="1" t="s">
        <v>60</v>
      </c>
      <c r="C30" s="22" t="s">
        <v>405</v>
      </c>
      <c r="E30" s="23" t="s">
        <v>406</v>
      </c>
      <c r="L30" s="37"/>
      <c r="M30" s="38">
        <f>SUMIFS(M31:M50,A31:A50,"P")</f>
        <v>0</v>
      </c>
      <c r="N30" s="37"/>
    </row>
    <row r="31">
      <c r="A31" s="1" t="s">
        <v>63</v>
      </c>
      <c r="B31" s="28">
        <v>1</v>
      </c>
      <c r="C31" s="29" t="s">
        <v>407</v>
      </c>
      <c r="D31" s="28"/>
      <c r="E31" s="30" t="s">
        <v>408</v>
      </c>
      <c r="F31" s="31" t="s">
        <v>150</v>
      </c>
      <c r="G31" s="32">
        <v>48</v>
      </c>
      <c r="H31" s="32">
        <v>0</v>
      </c>
      <c r="I31" s="33">
        <f>ROUND(G31*H31,P4)</f>
        <v>0</v>
      </c>
      <c r="J31" s="28"/>
      <c r="K31" s="28"/>
      <c r="L31" s="33">
        <v>0</v>
      </c>
      <c r="M31" s="20">
        <f>ROUND(G31*L31,P4)</f>
        <v>0</v>
      </c>
      <c r="N31" s="36" t="s">
        <v>67</v>
      </c>
      <c r="O31" s="35">
        <f>M31*AA31</f>
        <v>0</v>
      </c>
      <c r="P31" s="1">
        <v>3</v>
      </c>
      <c r="AA31" s="1">
        <f>IF(P31=1,$O$3,IF(P31=2,$O$4,$O$5))</f>
        <v>0</v>
      </c>
    </row>
    <row r="32">
      <c r="A32" s="1" t="s">
        <v>68</v>
      </c>
      <c r="E32" s="30" t="s">
        <v>67</v>
      </c>
    </row>
    <row r="33">
      <c r="A33" s="1" t="s">
        <v>69</v>
      </c>
      <c r="E33" s="28"/>
    </row>
    <row r="34">
      <c r="A34" s="1" t="s">
        <v>70</v>
      </c>
      <c r="E34" s="30"/>
    </row>
    <row r="35">
      <c r="A35" s="1" t="s">
        <v>63</v>
      </c>
      <c r="B35" s="28">
        <v>2</v>
      </c>
      <c r="C35" s="29" t="s">
        <v>409</v>
      </c>
      <c r="D35" s="28"/>
      <c r="E35" s="30" t="s">
        <v>410</v>
      </c>
      <c r="F35" s="31" t="s">
        <v>411</v>
      </c>
      <c r="G35" s="32">
        <v>48</v>
      </c>
      <c r="H35" s="32">
        <v>0</v>
      </c>
      <c r="I35" s="33">
        <f>ROUND(G35*H35,P4)</f>
        <v>0</v>
      </c>
      <c r="J35" s="28"/>
      <c r="K35" s="28"/>
      <c r="L35" s="33">
        <v>0</v>
      </c>
      <c r="M35" s="20">
        <f>ROUND(G35*L35,P4)</f>
        <v>0</v>
      </c>
      <c r="N35" s="36" t="s">
        <v>67</v>
      </c>
      <c r="O35" s="35">
        <f>M35*AA35</f>
        <v>0</v>
      </c>
      <c r="P35" s="1">
        <v>3</v>
      </c>
      <c r="AA35" s="1">
        <f>IF(P35=1,$O$3,IF(P35=2,$O$4,$O$5))</f>
        <v>0</v>
      </c>
    </row>
    <row r="36">
      <c r="A36" s="1" t="s">
        <v>68</v>
      </c>
      <c r="E36" s="30" t="s">
        <v>67</v>
      </c>
    </row>
    <row r="37">
      <c r="A37" s="1" t="s">
        <v>69</v>
      </c>
      <c r="E37" s="28"/>
    </row>
    <row r="38">
      <c r="A38" s="1" t="s">
        <v>70</v>
      </c>
      <c r="E38" s="30"/>
    </row>
    <row r="39">
      <c r="A39" s="1" t="s">
        <v>63</v>
      </c>
      <c r="B39" s="28">
        <v>3</v>
      </c>
      <c r="C39" s="29" t="s">
        <v>412</v>
      </c>
      <c r="D39" s="28"/>
      <c r="E39" s="30" t="s">
        <v>413</v>
      </c>
      <c r="F39" s="31" t="s">
        <v>87</v>
      </c>
      <c r="G39" s="32">
        <v>48</v>
      </c>
      <c r="H39" s="32">
        <v>0</v>
      </c>
      <c r="I39" s="33">
        <f>ROUND(G39*H39,P4)</f>
        <v>0</v>
      </c>
      <c r="J39" s="28"/>
      <c r="K39" s="28"/>
      <c r="L39" s="33">
        <v>0</v>
      </c>
      <c r="M39" s="20">
        <f>ROUND(G39*L39,P4)</f>
        <v>0</v>
      </c>
      <c r="N39" s="36" t="s">
        <v>67</v>
      </c>
      <c r="O39" s="35">
        <f>M39*AA39</f>
        <v>0</v>
      </c>
      <c r="P39" s="1">
        <v>3</v>
      </c>
      <c r="AA39" s="1">
        <f>IF(P39=1,$O$3,IF(P39=2,$O$4,$O$5))</f>
        <v>0</v>
      </c>
    </row>
    <row r="40">
      <c r="A40" s="1" t="s">
        <v>68</v>
      </c>
      <c r="E40" s="30" t="s">
        <v>67</v>
      </c>
    </row>
    <row r="41">
      <c r="A41" s="1" t="s">
        <v>69</v>
      </c>
      <c r="E41" s="28"/>
    </row>
    <row r="42">
      <c r="A42" s="1" t="s">
        <v>70</v>
      </c>
      <c r="E42" s="30"/>
    </row>
    <row r="43">
      <c r="A43" s="1" t="s">
        <v>63</v>
      </c>
      <c r="B43" s="28">
        <v>4</v>
      </c>
      <c r="C43" s="29" t="s">
        <v>414</v>
      </c>
      <c r="D43" s="28"/>
      <c r="E43" s="30" t="s">
        <v>415</v>
      </c>
      <c r="F43" s="31" t="s">
        <v>87</v>
      </c>
      <c r="G43" s="32">
        <v>24</v>
      </c>
      <c r="H43" s="32">
        <v>0</v>
      </c>
      <c r="I43" s="33">
        <f>ROUND(G43*H43,P4)</f>
        <v>0</v>
      </c>
      <c r="J43" s="28"/>
      <c r="K43" s="28"/>
      <c r="L43" s="33">
        <v>0</v>
      </c>
      <c r="M43" s="20">
        <f>ROUND(G43*L43,P4)</f>
        <v>0</v>
      </c>
      <c r="N43" s="36" t="s">
        <v>67</v>
      </c>
      <c r="O43" s="35">
        <f>M43*AA43</f>
        <v>0</v>
      </c>
      <c r="P43" s="1">
        <v>3</v>
      </c>
      <c r="AA43" s="1">
        <f>IF(P43=1,$O$3,IF(P43=2,$O$4,$O$5))</f>
        <v>0</v>
      </c>
    </row>
    <row r="44">
      <c r="A44" s="1" t="s">
        <v>68</v>
      </c>
      <c r="E44" s="30" t="s">
        <v>67</v>
      </c>
    </row>
    <row r="45">
      <c r="A45" s="1" t="s">
        <v>69</v>
      </c>
      <c r="E45" s="28"/>
    </row>
    <row r="46">
      <c r="A46" s="1" t="s">
        <v>70</v>
      </c>
      <c r="E46" s="30"/>
    </row>
    <row r="47">
      <c r="A47" s="1" t="s">
        <v>63</v>
      </c>
      <c r="B47" s="28">
        <v>5</v>
      </c>
      <c r="C47" s="29" t="s">
        <v>416</v>
      </c>
      <c r="D47" s="28"/>
      <c r="E47" s="30" t="s">
        <v>417</v>
      </c>
      <c r="F47" s="31" t="s">
        <v>87</v>
      </c>
      <c r="G47" s="32">
        <v>24</v>
      </c>
      <c r="H47" s="32">
        <v>0</v>
      </c>
      <c r="I47" s="33">
        <f>ROUND(G47*H47,P4)</f>
        <v>0</v>
      </c>
      <c r="J47" s="28"/>
      <c r="K47" s="28"/>
      <c r="L47" s="33">
        <v>0</v>
      </c>
      <c r="M47" s="20">
        <f>ROUND(G47*L47,P4)</f>
        <v>0</v>
      </c>
      <c r="N47" s="36" t="s">
        <v>67</v>
      </c>
      <c r="O47" s="35">
        <f>M47*AA47</f>
        <v>0</v>
      </c>
      <c r="P47" s="1">
        <v>3</v>
      </c>
      <c r="AA47" s="1">
        <f>IF(P47=1,$O$3,IF(P47=2,$O$4,$O$5))</f>
        <v>0</v>
      </c>
    </row>
    <row r="48">
      <c r="A48" s="1" t="s">
        <v>68</v>
      </c>
      <c r="E48" s="30" t="s">
        <v>67</v>
      </c>
    </row>
    <row r="49">
      <c r="A49" s="1" t="s">
        <v>69</v>
      </c>
      <c r="E49" s="28"/>
    </row>
    <row r="50">
      <c r="A50" s="1" t="s">
        <v>70</v>
      </c>
      <c r="E50" s="30"/>
    </row>
    <row r="51">
      <c r="A51" s="1" t="s">
        <v>60</v>
      </c>
      <c r="C51" s="22" t="s">
        <v>120</v>
      </c>
      <c r="E51" s="23" t="s">
        <v>121</v>
      </c>
      <c r="L51" s="37"/>
      <c r="M51" s="38">
        <f>SUMIFS(M52:M55,A52:A55,"P")</f>
        <v>0</v>
      </c>
      <c r="N51" s="37"/>
    </row>
    <row r="52">
      <c r="A52" s="1" t="s">
        <v>63</v>
      </c>
      <c r="B52" s="28">
        <v>13</v>
      </c>
      <c r="C52" s="29" t="s">
        <v>122</v>
      </c>
      <c r="D52" s="28"/>
      <c r="E52" s="30" t="s">
        <v>123</v>
      </c>
      <c r="F52" s="31" t="s">
        <v>124</v>
      </c>
      <c r="G52" s="32">
        <v>1</v>
      </c>
      <c r="H52" s="32">
        <v>0</v>
      </c>
      <c r="I52" s="33">
        <f>ROUND(G52*H52,P4)</f>
        <v>0</v>
      </c>
      <c r="J52" s="28"/>
      <c r="K52" s="28"/>
      <c r="L52" s="33">
        <v>0</v>
      </c>
      <c r="M52" s="20">
        <f>ROUND(G52*L52,P4)</f>
        <v>0</v>
      </c>
      <c r="N52" s="36" t="s">
        <v>67</v>
      </c>
      <c r="O52" s="35">
        <f>M52*AA52</f>
        <v>0</v>
      </c>
      <c r="P52" s="1">
        <v>3</v>
      </c>
      <c r="AA52" s="1">
        <f>IF(P52=1,$O$3,IF(P52=2,$O$4,$O$5))</f>
        <v>0</v>
      </c>
    </row>
    <row r="53">
      <c r="A53" s="1" t="s">
        <v>68</v>
      </c>
      <c r="E53" s="30" t="s">
        <v>67</v>
      </c>
    </row>
    <row r="54">
      <c r="A54" s="1" t="s">
        <v>69</v>
      </c>
      <c r="E54" s="28"/>
    </row>
    <row r="55">
      <c r="A55" s="1" t="s">
        <v>70</v>
      </c>
      <c r="E55" s="30"/>
    </row>
    <row r="56">
      <c r="A56" s="1" t="s">
        <v>60</v>
      </c>
      <c r="C56" s="22" t="s">
        <v>390</v>
      </c>
      <c r="E56" s="23" t="s">
        <v>391</v>
      </c>
      <c r="L56" s="37"/>
      <c r="M56" s="38">
        <f>SUMIFS(M57:M60,A57:A60,"P")</f>
        <v>0</v>
      </c>
      <c r="N56" s="37"/>
    </row>
    <row r="57">
      <c r="A57" s="1" t="s">
        <v>63</v>
      </c>
      <c r="B57" s="28">
        <v>12</v>
      </c>
      <c r="C57" s="29" t="s">
        <v>392</v>
      </c>
      <c r="D57" s="28"/>
      <c r="E57" s="30" t="s">
        <v>391</v>
      </c>
      <c r="F57" s="31" t="s">
        <v>124</v>
      </c>
      <c r="G57" s="32">
        <v>1</v>
      </c>
      <c r="H57" s="32">
        <v>0</v>
      </c>
      <c r="I57" s="33">
        <f>ROUND(G57*H57,P4)</f>
        <v>0</v>
      </c>
      <c r="J57" s="28"/>
      <c r="K57" s="28"/>
      <c r="L57" s="33">
        <v>0</v>
      </c>
      <c r="M57" s="20">
        <f>ROUND(G57*L57,P4)</f>
        <v>0</v>
      </c>
      <c r="N57" s="36" t="s">
        <v>67</v>
      </c>
      <c r="O57" s="35">
        <f>M57*AA57</f>
        <v>0</v>
      </c>
      <c r="P57" s="1">
        <v>3</v>
      </c>
      <c r="AA57" s="1">
        <f>IF(P57=1,$O$3,IF(P57=2,$O$4,$O$5))</f>
        <v>0</v>
      </c>
    </row>
    <row r="58">
      <c r="A58" s="1" t="s">
        <v>68</v>
      </c>
      <c r="E58" s="30" t="s">
        <v>67</v>
      </c>
    </row>
    <row r="59">
      <c r="A59" s="1" t="s">
        <v>69</v>
      </c>
      <c r="E59" s="28"/>
    </row>
    <row r="60">
      <c r="A60" s="1" t="s">
        <v>70</v>
      </c>
      <c r="E60" s="30"/>
    </row>
    <row r="61">
      <c r="A61" s="1" t="s">
        <v>60</v>
      </c>
      <c r="C61" s="22" t="s">
        <v>125</v>
      </c>
      <c r="E61" s="23" t="s">
        <v>126</v>
      </c>
      <c r="L61" s="37"/>
      <c r="M61" s="38">
        <f>SUMIFS(M62:M65,A62:A65,"P")</f>
        <v>0</v>
      </c>
      <c r="N61" s="37"/>
    </row>
    <row r="62">
      <c r="A62" s="1" t="s">
        <v>63</v>
      </c>
      <c r="B62" s="28">
        <v>11</v>
      </c>
      <c r="C62" s="29" t="s">
        <v>393</v>
      </c>
      <c r="D62" s="28"/>
      <c r="E62" s="30" t="s">
        <v>128</v>
      </c>
      <c r="F62" s="31" t="s">
        <v>87</v>
      </c>
      <c r="G62" s="32">
        <v>1</v>
      </c>
      <c r="H62" s="32">
        <v>0</v>
      </c>
      <c r="I62" s="33">
        <f>ROUND(G62*H62,P4)</f>
        <v>0</v>
      </c>
      <c r="J62" s="28"/>
      <c r="K62" s="28"/>
      <c r="L62" s="33">
        <v>0</v>
      </c>
      <c r="M62" s="20">
        <f>ROUND(G62*L62,P4)</f>
        <v>0</v>
      </c>
      <c r="N62" s="36" t="s">
        <v>67</v>
      </c>
      <c r="O62" s="35">
        <f>M62*AA62</f>
        <v>0</v>
      </c>
      <c r="P62" s="1">
        <v>3</v>
      </c>
      <c r="AA62" s="1">
        <f>IF(P62=1,$O$3,IF(P62=2,$O$4,$O$5))</f>
        <v>0</v>
      </c>
    </row>
    <row r="63">
      <c r="A63" s="1" t="s">
        <v>68</v>
      </c>
      <c r="E63" s="30" t="s">
        <v>67</v>
      </c>
    </row>
    <row r="64">
      <c r="A64" s="1" t="s">
        <v>69</v>
      </c>
      <c r="E64" s="28"/>
    </row>
    <row r="65">
      <c r="A65" s="1" t="s">
        <v>70</v>
      </c>
      <c r="E65" s="30"/>
    </row>
  </sheetData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3.2"/>
  <cols>
    <col min="1" max="1" width="8.886719" style="1" hidden="1"/>
    <col min="2" max="2" width="11.5546875" style="1" customWidth="1"/>
    <col min="3" max="3" width="14.21875" style="1" customWidth="1"/>
    <col min="5" max="5" width="71.33203" style="1" customWidth="1"/>
    <col min="6" max="6" width="11.5546875" style="1" customWidth="1"/>
    <col min="7" max="7" width="16.332031" style="1" customWidth="1"/>
    <col min="8" max="8" width="16.332031" style="1" customWidth="1"/>
    <col min="9" max="9" width="16.332031" style="1" customWidth="1"/>
    <col min="10" max="10" width="8.886719" style="1" hidden="1"/>
    <col min="11" max="11" width="8.886719" style="1" hidden="1"/>
    <col min="12" max="12" width="16.332031" style="1" customWidth="1"/>
    <col min="13" max="13" width="16.332031" style="1" customWidth="1"/>
    <col min="14" max="14" width="16.332031" style="1" customWidth="1"/>
    <col min="15" max="15" width="8.886719" style="1" hidden="1"/>
    <col min="16" max="16" width="8.886719" style="1" hidden="1"/>
    <col min="17" max="17" width="8.886719" style="1" hidden="1"/>
    <col min="19" max="19" width="31" style="1" customWidth="1"/>
    <col min="27" max="27" width="8.886719" style="1" hidden="1"/>
  </cols>
  <sheetData>
    <row r="1" ht="36.850395" customHeight="1">
      <c r="A1" s="16" t="s">
        <v>38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39</v>
      </c>
      <c r="B3" s="17" t="s">
        <v>40</v>
      </c>
      <c r="C3" s="18" t="s">
        <v>1</v>
      </c>
      <c r="D3" s="1"/>
      <c r="E3" s="17" t="s">
        <v>2</v>
      </c>
      <c r="F3" s="1"/>
      <c r="G3" s="1"/>
      <c r="H3" s="1"/>
      <c r="L3" s="36" t="s">
        <v>418</v>
      </c>
      <c r="M3" s="20">
        <f>0+M9+M34+M39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42</v>
      </c>
      <c r="B4" s="17" t="s">
        <v>43</v>
      </c>
      <c r="C4" s="22" t="s">
        <v>28</v>
      </c>
      <c r="D4" s="22"/>
      <c r="E4" s="23" t="s">
        <v>29</v>
      </c>
      <c r="O4">
        <v>0.12</v>
      </c>
      <c r="P4">
        <v>2</v>
      </c>
    </row>
    <row r="5" ht="34.015747" customHeight="1">
      <c r="A5" s="16" t="s">
        <v>44</v>
      </c>
      <c r="B5" s="17" t="s">
        <v>45</v>
      </c>
      <c r="C5" s="22" t="s">
        <v>418</v>
      </c>
      <c r="D5" s="22"/>
      <c r="E5" s="23" t="s">
        <v>31</v>
      </c>
      <c r="O5">
        <v>0.20999999999999999</v>
      </c>
    </row>
    <row r="6">
      <c r="A6" s="9" t="s">
        <v>46</v>
      </c>
      <c r="B6" s="9" t="s">
        <v>47</v>
      </c>
      <c r="C6" s="9" t="s">
        <v>48</v>
      </c>
      <c r="D6" s="9" t="s">
        <v>49</v>
      </c>
      <c r="E6" s="9" t="s">
        <v>50</v>
      </c>
      <c r="F6" s="9" t="s">
        <v>51</v>
      </c>
      <c r="G6" s="9" t="s">
        <v>52</v>
      </c>
      <c r="H6" s="9" t="s">
        <v>53</v>
      </c>
      <c r="I6" s="9" t="s">
        <v>54</v>
      </c>
      <c r="J6" s="9" t="s">
        <v>55</v>
      </c>
      <c r="K6" s="9"/>
      <c r="L6" s="9" t="s">
        <v>55</v>
      </c>
      <c r="M6" s="25"/>
      <c r="N6" s="9" t="s">
        <v>56</v>
      </c>
    </row>
    <row r="7">
      <c r="A7" s="9"/>
      <c r="B7" s="9"/>
      <c r="C7" s="9"/>
      <c r="D7" s="9"/>
      <c r="E7" s="9"/>
      <c r="F7" s="9"/>
      <c r="G7" s="9"/>
      <c r="H7" s="9"/>
      <c r="I7" s="9"/>
      <c r="J7" s="25"/>
      <c r="K7" s="25"/>
      <c r="L7" s="25"/>
      <c r="M7" s="25"/>
      <c r="N7" s="9"/>
      <c r="S7" s="1" t="s">
        <v>57</v>
      </c>
      <c r="T7">
        <f>COUNTIFS(L9:L44,"=0",A9:A44,"P")+COUNTIFS(L9:L44,"",A9:A44,"P")+SUM(Q9:Q44)</f>
        <v>0</v>
      </c>
    </row>
    <row r="8">
      <c r="A8" s="9"/>
      <c r="B8" s="9"/>
      <c r="C8" s="9"/>
      <c r="D8" s="9"/>
      <c r="E8" s="9"/>
      <c r="F8" s="9"/>
      <c r="G8" s="9"/>
      <c r="H8" s="9"/>
      <c r="I8" s="9"/>
      <c r="J8" s="25"/>
      <c r="K8" s="25"/>
      <c r="L8" s="9" t="s">
        <v>58</v>
      </c>
      <c r="M8" s="9" t="s">
        <v>59</v>
      </c>
      <c r="N8" s="9"/>
    </row>
    <row r="9">
      <c r="A9" s="1" t="s">
        <v>60</v>
      </c>
      <c r="C9" s="22" t="s">
        <v>419</v>
      </c>
      <c r="E9" s="23" t="s">
        <v>420</v>
      </c>
      <c r="L9" s="37"/>
      <c r="M9" s="38">
        <f>SUMIFS(M10:M33,A10:A33,"P")</f>
        <v>0</v>
      </c>
      <c r="N9" s="37"/>
    </row>
    <row r="10">
      <c r="A10" s="1" t="s">
        <v>63</v>
      </c>
      <c r="B10" s="28">
        <v>1</v>
      </c>
      <c r="C10" s="29" t="s">
        <v>421</v>
      </c>
      <c r="D10" s="28"/>
      <c r="E10" s="30" t="s">
        <v>422</v>
      </c>
      <c r="F10" s="31" t="s">
        <v>87</v>
      </c>
      <c r="G10" s="32">
        <v>8</v>
      </c>
      <c r="H10" s="32">
        <v>0</v>
      </c>
      <c r="I10" s="33">
        <f>ROUND(G10*H10,P4)</f>
        <v>0</v>
      </c>
      <c r="J10" s="28"/>
      <c r="K10" s="28"/>
      <c r="L10" s="33">
        <v>0</v>
      </c>
      <c r="M10" s="20">
        <f>ROUND(G10*L10,P4)</f>
        <v>0</v>
      </c>
      <c r="N10" s="36" t="s">
        <v>67</v>
      </c>
      <c r="O10" s="35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68</v>
      </c>
      <c r="E11" s="30" t="s">
        <v>67</v>
      </c>
    </row>
    <row r="12">
      <c r="A12" s="1" t="s">
        <v>69</v>
      </c>
      <c r="E12" s="28"/>
    </row>
    <row r="13">
      <c r="A13" s="1" t="s">
        <v>70</v>
      </c>
      <c r="E13" s="30"/>
    </row>
    <row r="14">
      <c r="A14" s="1" t="s">
        <v>63</v>
      </c>
      <c r="B14" s="28">
        <v>2</v>
      </c>
      <c r="C14" s="29" t="s">
        <v>423</v>
      </c>
      <c r="D14" s="28"/>
      <c r="E14" s="30" t="s">
        <v>424</v>
      </c>
      <c r="F14" s="31" t="s">
        <v>150</v>
      </c>
      <c r="G14" s="32">
        <v>1</v>
      </c>
      <c r="H14" s="32">
        <v>0</v>
      </c>
      <c r="I14" s="33">
        <f>ROUND(G14*H14,P4)</f>
        <v>0</v>
      </c>
      <c r="J14" s="28"/>
      <c r="K14" s="28"/>
      <c r="L14" s="33">
        <v>0</v>
      </c>
      <c r="M14" s="20">
        <f>ROUND(G14*L14,P4)</f>
        <v>0</v>
      </c>
      <c r="N14" s="36" t="s">
        <v>67</v>
      </c>
      <c r="O14" s="35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68</v>
      </c>
      <c r="E15" s="30" t="s">
        <v>67</v>
      </c>
    </row>
    <row r="16">
      <c r="A16" s="1" t="s">
        <v>69</v>
      </c>
      <c r="E16" s="28"/>
    </row>
    <row r="17">
      <c r="A17" s="1" t="s">
        <v>70</v>
      </c>
      <c r="E17" s="30"/>
    </row>
    <row r="18">
      <c r="A18" s="1" t="s">
        <v>63</v>
      </c>
      <c r="B18" s="28">
        <v>3</v>
      </c>
      <c r="C18" s="29" t="s">
        <v>425</v>
      </c>
      <c r="D18" s="28"/>
      <c r="E18" s="30" t="s">
        <v>426</v>
      </c>
      <c r="F18" s="31" t="s">
        <v>150</v>
      </c>
      <c r="G18" s="32">
        <v>1</v>
      </c>
      <c r="H18" s="32">
        <v>0</v>
      </c>
      <c r="I18" s="33">
        <f>ROUND(G18*H18,P4)</f>
        <v>0</v>
      </c>
      <c r="J18" s="28"/>
      <c r="K18" s="28"/>
      <c r="L18" s="33">
        <v>0</v>
      </c>
      <c r="M18" s="20">
        <f>ROUND(G18*L18,P4)</f>
        <v>0</v>
      </c>
      <c r="N18" s="36" t="s">
        <v>67</v>
      </c>
      <c r="O18" s="35">
        <f>M18*AA18</f>
        <v>0</v>
      </c>
      <c r="P18" s="1">
        <v>3</v>
      </c>
      <c r="AA18" s="1">
        <f>IF(P18=1,$O$3,IF(P18=2,$O$4,$O$5))</f>
        <v>0</v>
      </c>
    </row>
    <row r="19">
      <c r="A19" s="1" t="s">
        <v>68</v>
      </c>
      <c r="E19" s="30" t="s">
        <v>67</v>
      </c>
    </row>
    <row r="20">
      <c r="A20" s="1" t="s">
        <v>69</v>
      </c>
      <c r="E20" s="28"/>
    </row>
    <row r="21">
      <c r="A21" s="1" t="s">
        <v>70</v>
      </c>
      <c r="E21" s="30"/>
    </row>
    <row r="22">
      <c r="A22" s="1" t="s">
        <v>63</v>
      </c>
      <c r="B22" s="28">
        <v>4</v>
      </c>
      <c r="C22" s="29" t="s">
        <v>427</v>
      </c>
      <c r="D22" s="28"/>
      <c r="E22" s="30" t="s">
        <v>428</v>
      </c>
      <c r="F22" s="31" t="s">
        <v>87</v>
      </c>
      <c r="G22" s="32">
        <v>8</v>
      </c>
      <c r="H22" s="32">
        <v>0</v>
      </c>
      <c r="I22" s="33">
        <f>ROUND(G22*H22,P4)</f>
        <v>0</v>
      </c>
      <c r="J22" s="28"/>
      <c r="K22" s="28"/>
      <c r="L22" s="33">
        <v>0</v>
      </c>
      <c r="M22" s="20">
        <f>ROUND(G22*L22,P4)</f>
        <v>0</v>
      </c>
      <c r="N22" s="36" t="s">
        <v>67</v>
      </c>
      <c r="O22" s="35">
        <f>M22*AA22</f>
        <v>0</v>
      </c>
      <c r="P22" s="1">
        <v>3</v>
      </c>
      <c r="AA22" s="1">
        <f>IF(P22=1,$O$3,IF(P22=2,$O$4,$O$5))</f>
        <v>0</v>
      </c>
    </row>
    <row r="23">
      <c r="A23" s="1" t="s">
        <v>68</v>
      </c>
      <c r="E23" s="30" t="s">
        <v>67</v>
      </c>
    </row>
    <row r="24">
      <c r="A24" s="1" t="s">
        <v>69</v>
      </c>
      <c r="E24" s="28"/>
    </row>
    <row r="25">
      <c r="A25" s="1" t="s">
        <v>70</v>
      </c>
      <c r="E25" s="30"/>
    </row>
    <row r="26">
      <c r="A26" s="1" t="s">
        <v>63</v>
      </c>
      <c r="B26" s="28">
        <v>5</v>
      </c>
      <c r="C26" s="29" t="s">
        <v>429</v>
      </c>
      <c r="D26" s="28"/>
      <c r="E26" s="30" t="s">
        <v>430</v>
      </c>
      <c r="F26" s="31" t="s">
        <v>431</v>
      </c>
      <c r="G26" s="32">
        <v>8</v>
      </c>
      <c r="H26" s="32">
        <v>0</v>
      </c>
      <c r="I26" s="33">
        <f>ROUND(G26*H26,P4)</f>
        <v>0</v>
      </c>
      <c r="J26" s="28"/>
      <c r="K26" s="28"/>
      <c r="L26" s="33">
        <v>0</v>
      </c>
      <c r="M26" s="20">
        <f>ROUND(G26*L26,P4)</f>
        <v>0</v>
      </c>
      <c r="N26" s="36" t="s">
        <v>67</v>
      </c>
      <c r="O26" s="35">
        <f>M26*AA26</f>
        <v>0</v>
      </c>
      <c r="P26" s="1">
        <v>3</v>
      </c>
      <c r="AA26" s="1">
        <f>IF(P26=1,$O$3,IF(P26=2,$O$4,$O$5))</f>
        <v>0</v>
      </c>
    </row>
    <row r="27">
      <c r="A27" s="1" t="s">
        <v>68</v>
      </c>
      <c r="E27" s="30" t="s">
        <v>67</v>
      </c>
    </row>
    <row r="28">
      <c r="A28" s="1" t="s">
        <v>69</v>
      </c>
      <c r="E28" s="28"/>
    </row>
    <row r="29">
      <c r="A29" s="1" t="s">
        <v>70</v>
      </c>
      <c r="E29" s="30"/>
    </row>
    <row r="30">
      <c r="A30" s="1" t="s">
        <v>63</v>
      </c>
      <c r="B30" s="28">
        <v>6</v>
      </c>
      <c r="C30" s="29" t="s">
        <v>432</v>
      </c>
      <c r="D30" s="28"/>
      <c r="E30" s="30" t="s">
        <v>433</v>
      </c>
      <c r="F30" s="31" t="s">
        <v>150</v>
      </c>
      <c r="G30" s="32">
        <v>4.0499999999999998</v>
      </c>
      <c r="H30" s="32">
        <v>0</v>
      </c>
      <c r="I30" s="33">
        <f>ROUND(G30*H30,P4)</f>
        <v>0</v>
      </c>
      <c r="J30" s="28"/>
      <c r="K30" s="28"/>
      <c r="L30" s="33">
        <v>0</v>
      </c>
      <c r="M30" s="20">
        <f>ROUND(G30*L30,P4)</f>
        <v>0</v>
      </c>
      <c r="N30" s="36" t="s">
        <v>67</v>
      </c>
      <c r="O30" s="35">
        <f>M30*AA30</f>
        <v>0</v>
      </c>
      <c r="P30" s="1">
        <v>3</v>
      </c>
      <c r="AA30" s="1">
        <f>IF(P30=1,$O$3,IF(P30=2,$O$4,$O$5))</f>
        <v>0</v>
      </c>
    </row>
    <row r="31">
      <c r="A31" s="1" t="s">
        <v>68</v>
      </c>
      <c r="E31" s="30" t="s">
        <v>67</v>
      </c>
    </row>
    <row r="32" ht="26.4">
      <c r="A32" s="1" t="s">
        <v>69</v>
      </c>
      <c r="E32" s="39" t="s">
        <v>434</v>
      </c>
    </row>
    <row r="33">
      <c r="A33" s="1" t="s">
        <v>70</v>
      </c>
      <c r="E33" s="30"/>
    </row>
    <row r="34">
      <c r="A34" s="1" t="s">
        <v>60</v>
      </c>
      <c r="C34" s="22" t="s">
        <v>120</v>
      </c>
      <c r="E34" s="23" t="s">
        <v>121</v>
      </c>
      <c r="L34" s="37"/>
      <c r="M34" s="38">
        <f>SUMIFS(M35:M38,A35:A38,"P")</f>
        <v>0</v>
      </c>
      <c r="N34" s="37"/>
    </row>
    <row r="35">
      <c r="A35" s="1" t="s">
        <v>63</v>
      </c>
      <c r="B35" s="28">
        <v>8</v>
      </c>
      <c r="C35" s="29" t="s">
        <v>122</v>
      </c>
      <c r="D35" s="28"/>
      <c r="E35" s="30" t="s">
        <v>435</v>
      </c>
      <c r="F35" s="31" t="s">
        <v>124</v>
      </c>
      <c r="G35" s="32">
        <v>1</v>
      </c>
      <c r="H35" s="32">
        <v>0</v>
      </c>
      <c r="I35" s="33">
        <f>ROUND(G35*H35,P4)</f>
        <v>0</v>
      </c>
      <c r="J35" s="28"/>
      <c r="K35" s="28"/>
      <c r="L35" s="33">
        <v>0</v>
      </c>
      <c r="M35" s="20">
        <f>ROUND(G35*L35,P4)</f>
        <v>0</v>
      </c>
      <c r="N35" s="36" t="s">
        <v>67</v>
      </c>
      <c r="O35" s="35">
        <f>M35*AA35</f>
        <v>0</v>
      </c>
      <c r="P35" s="1">
        <v>3</v>
      </c>
      <c r="AA35" s="1">
        <f>IF(P35=1,$O$3,IF(P35=2,$O$4,$O$5))</f>
        <v>0</v>
      </c>
    </row>
    <row r="36">
      <c r="A36" s="1" t="s">
        <v>68</v>
      </c>
      <c r="E36" s="30" t="s">
        <v>67</v>
      </c>
    </row>
    <row r="37">
      <c r="A37" s="1" t="s">
        <v>69</v>
      </c>
      <c r="E37" s="28"/>
    </row>
    <row r="38">
      <c r="A38" s="1" t="s">
        <v>70</v>
      </c>
      <c r="E38" s="30"/>
    </row>
    <row r="39">
      <c r="A39" s="1" t="s">
        <v>60</v>
      </c>
      <c r="C39" s="22" t="s">
        <v>390</v>
      </c>
      <c r="E39" s="23" t="s">
        <v>391</v>
      </c>
      <c r="L39" s="37"/>
      <c r="M39" s="38">
        <f>SUMIFS(M40:M43,A40:A43,"P")</f>
        <v>0</v>
      </c>
      <c r="N39" s="37"/>
    </row>
    <row r="40">
      <c r="A40" s="1" t="s">
        <v>63</v>
      </c>
      <c r="B40" s="28">
        <v>7</v>
      </c>
      <c r="C40" s="29" t="s">
        <v>392</v>
      </c>
      <c r="D40" s="28"/>
      <c r="E40" s="30" t="s">
        <v>391</v>
      </c>
      <c r="F40" s="31" t="s">
        <v>124</v>
      </c>
      <c r="G40" s="32">
        <v>1</v>
      </c>
      <c r="H40" s="32">
        <v>0</v>
      </c>
      <c r="I40" s="33">
        <f>ROUND(G40*H40,P4)</f>
        <v>0</v>
      </c>
      <c r="J40" s="28"/>
      <c r="K40" s="28"/>
      <c r="L40" s="33">
        <v>0</v>
      </c>
      <c r="M40" s="20">
        <f>ROUND(G40*L40,P4)</f>
        <v>0</v>
      </c>
      <c r="N40" s="36" t="s">
        <v>67</v>
      </c>
      <c r="O40" s="35">
        <f>M40*AA40</f>
        <v>0</v>
      </c>
      <c r="P40" s="1">
        <v>3</v>
      </c>
      <c r="AA40" s="1">
        <f>IF(P40=1,$O$3,IF(P40=2,$O$4,$O$5))</f>
        <v>0</v>
      </c>
    </row>
    <row r="41">
      <c r="A41" s="1" t="s">
        <v>68</v>
      </c>
      <c r="E41" s="30" t="s">
        <v>67</v>
      </c>
    </row>
    <row r="42">
      <c r="A42" s="1" t="s">
        <v>69</v>
      </c>
      <c r="E42" s="28"/>
    </row>
    <row r="43">
      <c r="A43" s="1" t="s">
        <v>70</v>
      </c>
      <c r="E43" s="30"/>
    </row>
  </sheetData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3.2"/>
  <cols>
    <col min="1" max="1" width="8.886719" style="1" hidden="1"/>
    <col min="2" max="2" width="11.5546875" style="1" customWidth="1"/>
    <col min="3" max="3" width="14.21875" style="1" customWidth="1"/>
    <col min="5" max="5" width="71.33203" style="1" customWidth="1"/>
    <col min="6" max="6" width="11.5546875" style="1" customWidth="1"/>
    <col min="7" max="7" width="16.332031" style="1" customWidth="1"/>
    <col min="8" max="8" width="16.332031" style="1" customWidth="1"/>
    <col min="9" max="9" width="16.332031" style="1" customWidth="1"/>
    <col min="10" max="10" width="8.886719" style="1" hidden="1"/>
    <col min="11" max="11" width="8.886719" style="1" hidden="1"/>
    <col min="12" max="12" width="16.332031" style="1" customWidth="1"/>
    <col min="13" max="13" width="16.332031" style="1" customWidth="1"/>
    <col min="14" max="14" width="16.332031" style="1" customWidth="1"/>
    <col min="15" max="15" width="8.886719" style="1" hidden="1"/>
    <col min="16" max="16" width="8.886719" style="1" hidden="1"/>
    <col min="17" max="17" width="8.886719" style="1" hidden="1"/>
    <col min="19" max="19" width="31" style="1" customWidth="1"/>
    <col min="27" max="27" width="8.886719" style="1" hidden="1"/>
  </cols>
  <sheetData>
    <row r="1" ht="36.850395" customHeight="1">
      <c r="A1" s="16" t="s">
        <v>38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39</v>
      </c>
      <c r="B3" s="17" t="s">
        <v>40</v>
      </c>
      <c r="C3" s="18" t="s">
        <v>1</v>
      </c>
      <c r="D3" s="1"/>
      <c r="E3" s="17" t="s">
        <v>2</v>
      </c>
      <c r="F3" s="1"/>
      <c r="G3" s="1"/>
      <c r="H3" s="1"/>
      <c r="L3" s="36" t="s">
        <v>436</v>
      </c>
      <c r="M3" s="20">
        <f>0+M9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42</v>
      </c>
      <c r="B4" s="17" t="s">
        <v>43</v>
      </c>
      <c r="C4" s="22" t="s">
        <v>32</v>
      </c>
      <c r="D4" s="22"/>
      <c r="E4" s="23" t="s">
        <v>33</v>
      </c>
      <c r="O4">
        <v>0.12</v>
      </c>
      <c r="P4">
        <v>2</v>
      </c>
    </row>
    <row r="5" ht="34.015747" customHeight="1">
      <c r="A5" s="16" t="s">
        <v>44</v>
      </c>
      <c r="B5" s="17" t="s">
        <v>45</v>
      </c>
      <c r="C5" s="22" t="s">
        <v>436</v>
      </c>
      <c r="D5" s="22"/>
      <c r="E5" s="23" t="s">
        <v>35</v>
      </c>
      <c r="O5">
        <v>0.20999999999999999</v>
      </c>
    </row>
    <row r="6">
      <c r="A6" s="9" t="s">
        <v>46</v>
      </c>
      <c r="B6" s="9" t="s">
        <v>47</v>
      </c>
      <c r="C6" s="9" t="s">
        <v>48</v>
      </c>
      <c r="D6" s="9" t="s">
        <v>49</v>
      </c>
      <c r="E6" s="9" t="s">
        <v>50</v>
      </c>
      <c r="F6" s="9" t="s">
        <v>51</v>
      </c>
      <c r="G6" s="9" t="s">
        <v>52</v>
      </c>
      <c r="H6" s="9" t="s">
        <v>53</v>
      </c>
      <c r="I6" s="9" t="s">
        <v>54</v>
      </c>
      <c r="J6" s="9" t="s">
        <v>55</v>
      </c>
      <c r="K6" s="9"/>
      <c r="L6" s="9" t="s">
        <v>55</v>
      </c>
      <c r="M6" s="25"/>
      <c r="N6" s="9" t="s">
        <v>56</v>
      </c>
    </row>
    <row r="7">
      <c r="A7" s="9"/>
      <c r="B7" s="9"/>
      <c r="C7" s="9"/>
      <c r="D7" s="9"/>
      <c r="E7" s="9"/>
      <c r="F7" s="9"/>
      <c r="G7" s="9"/>
      <c r="H7" s="9"/>
      <c r="I7" s="9"/>
      <c r="J7" s="25"/>
      <c r="K7" s="25"/>
      <c r="L7" s="25"/>
      <c r="M7" s="25"/>
      <c r="N7" s="9"/>
      <c r="S7" s="1" t="s">
        <v>57</v>
      </c>
      <c r="T7">
        <f>COUNTIFS(L9:L26,"=0",A9:A26,"P")+COUNTIFS(L9:L26,"",A9:A26,"P")+SUM(Q9:Q26)</f>
        <v>0</v>
      </c>
    </row>
    <row r="8">
      <c r="A8" s="9"/>
      <c r="B8" s="9"/>
      <c r="C8" s="9"/>
      <c r="D8" s="9"/>
      <c r="E8" s="9"/>
      <c r="F8" s="9"/>
      <c r="G8" s="9"/>
      <c r="H8" s="9"/>
      <c r="I8" s="9"/>
      <c r="J8" s="25"/>
      <c r="K8" s="25"/>
      <c r="L8" s="9" t="s">
        <v>58</v>
      </c>
      <c r="M8" s="9" t="s">
        <v>59</v>
      </c>
      <c r="N8" s="9"/>
    </row>
    <row r="9">
      <c r="A9" s="1" t="s">
        <v>60</v>
      </c>
      <c r="C9" s="22" t="s">
        <v>437</v>
      </c>
      <c r="E9" s="23" t="s">
        <v>35</v>
      </c>
      <c r="L9" s="37"/>
      <c r="M9" s="38">
        <f>SUMIFS(M10:M25,A10:A25,"P")</f>
        <v>0</v>
      </c>
      <c r="N9" s="37"/>
    </row>
    <row r="10">
      <c r="A10" s="1" t="s">
        <v>63</v>
      </c>
      <c r="B10" s="28">
        <v>1</v>
      </c>
      <c r="C10" s="29" t="s">
        <v>438</v>
      </c>
      <c r="D10" s="28"/>
      <c r="E10" s="30" t="s">
        <v>439</v>
      </c>
      <c r="F10" s="31" t="s">
        <v>440</v>
      </c>
      <c r="G10" s="32">
        <v>1</v>
      </c>
      <c r="H10" s="32">
        <v>0</v>
      </c>
      <c r="I10" s="33">
        <f>ROUND(G10*H10,P4)</f>
        <v>0</v>
      </c>
      <c r="J10" s="28"/>
      <c r="K10" s="28"/>
      <c r="L10" s="33">
        <v>0</v>
      </c>
      <c r="M10" s="20">
        <f>ROUND(G10*L10,P4)</f>
        <v>0</v>
      </c>
      <c r="N10" s="36" t="s">
        <v>67</v>
      </c>
      <c r="O10" s="35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68</v>
      </c>
      <c r="E11" s="30" t="s">
        <v>67</v>
      </c>
    </row>
    <row r="12">
      <c r="A12" s="1" t="s">
        <v>69</v>
      </c>
      <c r="E12" s="28"/>
    </row>
    <row r="13" ht="145.2">
      <c r="A13" s="1" t="s">
        <v>70</v>
      </c>
      <c r="E13" s="30" t="s">
        <v>441</v>
      </c>
    </row>
    <row r="14">
      <c r="A14" s="1" t="s">
        <v>63</v>
      </c>
      <c r="B14" s="28">
        <v>2</v>
      </c>
      <c r="C14" s="29" t="s">
        <v>442</v>
      </c>
      <c r="D14" s="28"/>
      <c r="E14" s="30" t="s">
        <v>443</v>
      </c>
      <c r="F14" s="31" t="s">
        <v>440</v>
      </c>
      <c r="G14" s="32">
        <v>1</v>
      </c>
      <c r="H14" s="32">
        <v>0</v>
      </c>
      <c r="I14" s="33">
        <f>ROUND(G14*H14,P4)</f>
        <v>0</v>
      </c>
      <c r="J14" s="28"/>
      <c r="K14" s="28"/>
      <c r="L14" s="33">
        <v>0</v>
      </c>
      <c r="M14" s="20">
        <f>ROUND(G14*L14,P4)</f>
        <v>0</v>
      </c>
      <c r="N14" s="36" t="s">
        <v>67</v>
      </c>
      <c r="O14" s="35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68</v>
      </c>
      <c r="E15" s="30" t="s">
        <v>67</v>
      </c>
    </row>
    <row r="16">
      <c r="A16" s="1" t="s">
        <v>69</v>
      </c>
      <c r="E16" s="28"/>
    </row>
    <row r="17" ht="145.2">
      <c r="A17" s="1" t="s">
        <v>70</v>
      </c>
      <c r="E17" s="30" t="s">
        <v>444</v>
      </c>
    </row>
    <row r="18">
      <c r="A18" s="1" t="s">
        <v>63</v>
      </c>
      <c r="B18" s="28">
        <v>3</v>
      </c>
      <c r="C18" s="29" t="s">
        <v>445</v>
      </c>
      <c r="D18" s="28"/>
      <c r="E18" s="30" t="s">
        <v>446</v>
      </c>
      <c r="F18" s="31" t="s">
        <v>440</v>
      </c>
      <c r="G18" s="32">
        <v>1</v>
      </c>
      <c r="H18" s="32">
        <v>0</v>
      </c>
      <c r="I18" s="33">
        <f>ROUND(G18*H18,P4)</f>
        <v>0</v>
      </c>
      <c r="J18" s="28"/>
      <c r="K18" s="28"/>
      <c r="L18" s="33">
        <v>0</v>
      </c>
      <c r="M18" s="20">
        <f>ROUND(G18*L18,P4)</f>
        <v>0</v>
      </c>
      <c r="N18" s="36" t="s">
        <v>67</v>
      </c>
      <c r="O18" s="35">
        <f>M18*AA18</f>
        <v>0</v>
      </c>
      <c r="P18" s="1">
        <v>3</v>
      </c>
      <c r="AA18" s="1">
        <f>IF(P18=1,$O$3,IF(P18=2,$O$4,$O$5))</f>
        <v>0</v>
      </c>
    </row>
    <row r="19">
      <c r="A19" s="1" t="s">
        <v>68</v>
      </c>
      <c r="E19" s="30" t="s">
        <v>67</v>
      </c>
    </row>
    <row r="20">
      <c r="A20" s="1" t="s">
        <v>69</v>
      </c>
      <c r="E20" s="28"/>
    </row>
    <row r="21" ht="145.2">
      <c r="A21" s="1" t="s">
        <v>70</v>
      </c>
      <c r="E21" s="30" t="s">
        <v>447</v>
      </c>
    </row>
    <row r="22">
      <c r="A22" s="1" t="s">
        <v>63</v>
      </c>
      <c r="B22" s="28">
        <v>4</v>
      </c>
      <c r="C22" s="29" t="s">
        <v>448</v>
      </c>
      <c r="D22" s="28"/>
      <c r="E22" s="30" t="s">
        <v>449</v>
      </c>
      <c r="F22" s="31" t="s">
        <v>440</v>
      </c>
      <c r="G22" s="32">
        <v>1</v>
      </c>
      <c r="H22" s="32">
        <v>0</v>
      </c>
      <c r="I22" s="33">
        <f>ROUND(G22*H22,P4)</f>
        <v>0</v>
      </c>
      <c r="J22" s="28"/>
      <c r="K22" s="28"/>
      <c r="L22" s="33">
        <v>0</v>
      </c>
      <c r="M22" s="20">
        <f>ROUND(G22*L22,P4)</f>
        <v>0</v>
      </c>
      <c r="N22" s="36" t="s">
        <v>67</v>
      </c>
      <c r="O22" s="35">
        <f>M22*AA22</f>
        <v>0</v>
      </c>
      <c r="P22" s="1">
        <v>3</v>
      </c>
      <c r="AA22" s="1">
        <f>IF(P22=1,$O$3,IF(P22=2,$O$4,$O$5))</f>
        <v>0</v>
      </c>
    </row>
    <row r="23">
      <c r="A23" s="1" t="s">
        <v>68</v>
      </c>
      <c r="E23" s="30" t="s">
        <v>67</v>
      </c>
    </row>
    <row r="24">
      <c r="A24" s="1" t="s">
        <v>69</v>
      </c>
      <c r="E24" s="28"/>
    </row>
    <row r="25">
      <c r="A25" s="1" t="s">
        <v>70</v>
      </c>
      <c r="E25" s="30"/>
    </row>
  </sheetData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3.2"/>
  <cols>
    <col min="1" max="1" width="8.886719" style="1" hidden="1"/>
    <col min="2" max="2" width="11.5546875" style="1" customWidth="1"/>
    <col min="3" max="3" width="14.21875" style="1" customWidth="1"/>
    <col min="5" max="5" width="71.33203" style="1" customWidth="1"/>
    <col min="6" max="6" width="11.5546875" style="1" customWidth="1"/>
    <col min="7" max="7" width="16.332031" style="1" customWidth="1"/>
    <col min="8" max="8" width="16.332031" style="1" customWidth="1"/>
    <col min="9" max="9" width="16.332031" style="1" customWidth="1"/>
    <col min="10" max="10" width="8.886719" style="1" hidden="1"/>
    <col min="11" max="11" width="8.886719" style="1" hidden="1"/>
    <col min="12" max="12" width="16.332031" style="1" customWidth="1"/>
    <col min="13" max="13" width="16.332031" style="1" customWidth="1"/>
    <col min="14" max="14" width="16.332031" style="1" customWidth="1"/>
    <col min="15" max="15" width="8.886719" style="1" hidden="1"/>
    <col min="16" max="16" width="8.886719" style="1" hidden="1"/>
    <col min="17" max="17" width="8.886719" style="1" hidden="1"/>
    <col min="19" max="19" width="31" style="1" customWidth="1"/>
    <col min="27" max="27" width="8.886719" style="1" hidden="1"/>
  </cols>
  <sheetData>
    <row r="1" ht="36.850395" customHeight="1">
      <c r="A1" s="16" t="s">
        <v>38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39</v>
      </c>
      <c r="B3" s="17" t="s">
        <v>40</v>
      </c>
      <c r="C3" s="18" t="s">
        <v>1</v>
      </c>
      <c r="D3" s="1"/>
      <c r="E3" s="17" t="s">
        <v>2</v>
      </c>
      <c r="F3" s="1"/>
      <c r="G3" s="1"/>
      <c r="H3" s="1"/>
      <c r="L3" s="36" t="s">
        <v>450</v>
      </c>
      <c r="M3" s="20">
        <f>0+M9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42</v>
      </c>
      <c r="B4" s="17" t="s">
        <v>43</v>
      </c>
      <c r="C4" s="22" t="s">
        <v>32</v>
      </c>
      <c r="D4" s="22"/>
      <c r="E4" s="23" t="s">
        <v>33</v>
      </c>
      <c r="O4">
        <v>0.12</v>
      </c>
      <c r="P4">
        <v>2</v>
      </c>
    </row>
    <row r="5" ht="34.015747" customHeight="1">
      <c r="A5" s="16" t="s">
        <v>44</v>
      </c>
      <c r="B5" s="17" t="s">
        <v>45</v>
      </c>
      <c r="C5" s="22" t="s">
        <v>450</v>
      </c>
      <c r="D5" s="22"/>
      <c r="E5" s="23" t="s">
        <v>37</v>
      </c>
      <c r="O5">
        <v>0.20999999999999999</v>
      </c>
    </row>
    <row r="6">
      <c r="A6" s="9" t="s">
        <v>46</v>
      </c>
      <c r="B6" s="9" t="s">
        <v>47</v>
      </c>
      <c r="C6" s="9" t="s">
        <v>48</v>
      </c>
      <c r="D6" s="9" t="s">
        <v>49</v>
      </c>
      <c r="E6" s="9" t="s">
        <v>50</v>
      </c>
      <c r="F6" s="9" t="s">
        <v>51</v>
      </c>
      <c r="G6" s="9" t="s">
        <v>52</v>
      </c>
      <c r="H6" s="9" t="s">
        <v>53</v>
      </c>
      <c r="I6" s="9" t="s">
        <v>54</v>
      </c>
      <c r="J6" s="9" t="s">
        <v>55</v>
      </c>
      <c r="K6" s="9"/>
      <c r="L6" s="9" t="s">
        <v>55</v>
      </c>
      <c r="M6" s="25"/>
      <c r="N6" s="9" t="s">
        <v>56</v>
      </c>
    </row>
    <row r="7">
      <c r="A7" s="9"/>
      <c r="B7" s="9"/>
      <c r="C7" s="9"/>
      <c r="D7" s="9"/>
      <c r="E7" s="9"/>
      <c r="F7" s="9"/>
      <c r="G7" s="9"/>
      <c r="H7" s="9"/>
      <c r="I7" s="9"/>
      <c r="J7" s="25"/>
      <c r="K7" s="25"/>
      <c r="L7" s="25"/>
      <c r="M7" s="25"/>
      <c r="N7" s="9"/>
      <c r="S7" s="1" t="s">
        <v>57</v>
      </c>
      <c r="T7">
        <f>COUNTIFS(L9:L42,"=0",A9:A42,"P")+COUNTIFS(L9:L42,"",A9:A42,"P")+SUM(Q9:Q42)</f>
        <v>0</v>
      </c>
    </row>
    <row r="8">
      <c r="A8" s="9"/>
      <c r="B8" s="9"/>
      <c r="C8" s="9"/>
      <c r="D8" s="9"/>
      <c r="E8" s="9"/>
      <c r="F8" s="9"/>
      <c r="G8" s="9"/>
      <c r="H8" s="9"/>
      <c r="I8" s="9"/>
      <c r="J8" s="25"/>
      <c r="K8" s="25"/>
      <c r="L8" s="9" t="s">
        <v>58</v>
      </c>
      <c r="M8" s="9" t="s">
        <v>59</v>
      </c>
      <c r="N8" s="9"/>
    </row>
    <row r="9">
      <c r="A9" s="1" t="s">
        <v>60</v>
      </c>
      <c r="C9" s="22" t="s">
        <v>32</v>
      </c>
      <c r="E9" s="23" t="s">
        <v>33</v>
      </c>
      <c r="L9" s="37"/>
      <c r="M9" s="38">
        <f>SUMIFS(M10:M41,A10:A41,"P")</f>
        <v>0</v>
      </c>
      <c r="N9" s="37"/>
    </row>
    <row r="10">
      <c r="A10" s="1" t="s">
        <v>63</v>
      </c>
      <c r="B10" s="28">
        <v>1</v>
      </c>
      <c r="C10" s="29" t="s">
        <v>451</v>
      </c>
      <c r="D10" s="28"/>
      <c r="E10" s="30" t="s">
        <v>452</v>
      </c>
      <c r="F10" s="31" t="s">
        <v>124</v>
      </c>
      <c r="G10" s="32">
        <v>1</v>
      </c>
      <c r="H10" s="32">
        <v>0</v>
      </c>
      <c r="I10" s="33">
        <f>ROUND(G10*H10,P4)</f>
        <v>0</v>
      </c>
      <c r="J10" s="28"/>
      <c r="K10" s="28"/>
      <c r="L10" s="33">
        <v>0</v>
      </c>
      <c r="M10" s="20">
        <f>ROUND(G10*L10,P4)</f>
        <v>0</v>
      </c>
      <c r="N10" s="36" t="s">
        <v>67</v>
      </c>
      <c r="O10" s="35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68</v>
      </c>
      <c r="E11" s="30" t="s">
        <v>67</v>
      </c>
    </row>
    <row r="12">
      <c r="A12" s="1" t="s">
        <v>69</v>
      </c>
      <c r="E12" s="28"/>
    </row>
    <row r="13">
      <c r="A13" s="1" t="s">
        <v>70</v>
      </c>
      <c r="E13" s="30"/>
    </row>
    <row r="14">
      <c r="A14" s="1" t="s">
        <v>63</v>
      </c>
      <c r="B14" s="28">
        <v>2</v>
      </c>
      <c r="C14" s="29" t="s">
        <v>453</v>
      </c>
      <c r="D14" s="28"/>
      <c r="E14" s="30" t="s">
        <v>454</v>
      </c>
      <c r="F14" s="31" t="s">
        <v>440</v>
      </c>
      <c r="G14" s="32">
        <v>1</v>
      </c>
      <c r="H14" s="32">
        <v>0</v>
      </c>
      <c r="I14" s="33">
        <f>ROUND(G14*H14,P4)</f>
        <v>0</v>
      </c>
      <c r="J14" s="28"/>
      <c r="K14" s="28"/>
      <c r="L14" s="33">
        <v>0</v>
      </c>
      <c r="M14" s="20">
        <f>ROUND(G14*L14,P4)</f>
        <v>0</v>
      </c>
      <c r="N14" s="36" t="s">
        <v>67</v>
      </c>
      <c r="O14" s="35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68</v>
      </c>
      <c r="E15" s="30" t="s">
        <v>67</v>
      </c>
    </row>
    <row r="16">
      <c r="A16" s="1" t="s">
        <v>69</v>
      </c>
      <c r="E16" s="28"/>
    </row>
    <row r="17" ht="92.4">
      <c r="A17" s="1" t="s">
        <v>70</v>
      </c>
      <c r="E17" s="30" t="s">
        <v>455</v>
      </c>
    </row>
    <row r="18">
      <c r="A18" s="1" t="s">
        <v>63</v>
      </c>
      <c r="B18" s="28">
        <v>3</v>
      </c>
      <c r="C18" s="29" t="s">
        <v>456</v>
      </c>
      <c r="D18" s="28"/>
      <c r="E18" s="30" t="s">
        <v>457</v>
      </c>
      <c r="F18" s="31" t="s">
        <v>440</v>
      </c>
      <c r="G18" s="32">
        <v>1</v>
      </c>
      <c r="H18" s="32">
        <v>0</v>
      </c>
      <c r="I18" s="33">
        <f>ROUND(G18*H18,P4)</f>
        <v>0</v>
      </c>
      <c r="J18" s="28"/>
      <c r="K18" s="28"/>
      <c r="L18" s="33">
        <v>0</v>
      </c>
      <c r="M18" s="20">
        <f>ROUND(G18*L18,P4)</f>
        <v>0</v>
      </c>
      <c r="N18" s="36" t="s">
        <v>67</v>
      </c>
      <c r="O18" s="35">
        <f>M18*AA18</f>
        <v>0</v>
      </c>
      <c r="P18" s="1">
        <v>3</v>
      </c>
      <c r="AA18" s="1">
        <f>IF(P18=1,$O$3,IF(P18=2,$O$4,$O$5))</f>
        <v>0</v>
      </c>
    </row>
    <row r="19">
      <c r="A19" s="1" t="s">
        <v>68</v>
      </c>
      <c r="E19" s="30" t="s">
        <v>67</v>
      </c>
    </row>
    <row r="20">
      <c r="A20" s="1" t="s">
        <v>69</v>
      </c>
      <c r="E20" s="28"/>
    </row>
    <row r="21">
      <c r="A21" s="1" t="s">
        <v>70</v>
      </c>
      <c r="E21" s="30"/>
    </row>
    <row r="22">
      <c r="A22" s="1" t="s">
        <v>63</v>
      </c>
      <c r="B22" s="28">
        <v>4</v>
      </c>
      <c r="C22" s="29" t="s">
        <v>458</v>
      </c>
      <c r="D22" s="28"/>
      <c r="E22" s="30" t="s">
        <v>459</v>
      </c>
      <c r="F22" s="31" t="s">
        <v>124</v>
      </c>
      <c r="G22" s="32">
        <v>1</v>
      </c>
      <c r="H22" s="32">
        <v>0</v>
      </c>
      <c r="I22" s="33">
        <f>ROUND(G22*H22,P4)</f>
        <v>0</v>
      </c>
      <c r="J22" s="28"/>
      <c r="K22" s="28"/>
      <c r="L22" s="33">
        <v>0</v>
      </c>
      <c r="M22" s="20">
        <f>ROUND(G22*L22,P4)</f>
        <v>0</v>
      </c>
      <c r="N22" s="36" t="s">
        <v>67</v>
      </c>
      <c r="O22" s="35">
        <f>M22*AA22</f>
        <v>0</v>
      </c>
      <c r="P22" s="1">
        <v>3</v>
      </c>
      <c r="AA22" s="1">
        <f>IF(P22=1,$O$3,IF(P22=2,$O$4,$O$5))</f>
        <v>0</v>
      </c>
    </row>
    <row r="23">
      <c r="A23" s="1" t="s">
        <v>68</v>
      </c>
      <c r="E23" s="30" t="s">
        <v>67</v>
      </c>
    </row>
    <row r="24">
      <c r="A24" s="1" t="s">
        <v>69</v>
      </c>
      <c r="E24" s="28"/>
    </row>
    <row r="25">
      <c r="A25" s="1" t="s">
        <v>70</v>
      </c>
      <c r="E25" s="30"/>
    </row>
    <row r="26">
      <c r="A26" s="1" t="s">
        <v>63</v>
      </c>
      <c r="B26" s="28">
        <v>5</v>
      </c>
      <c r="C26" s="29" t="s">
        <v>460</v>
      </c>
      <c r="D26" s="28"/>
      <c r="E26" s="30" t="s">
        <v>461</v>
      </c>
      <c r="F26" s="31" t="s">
        <v>124</v>
      </c>
      <c r="G26" s="32">
        <v>1</v>
      </c>
      <c r="H26" s="32">
        <v>0</v>
      </c>
      <c r="I26" s="33">
        <f>ROUND(G26*H26,P4)</f>
        <v>0</v>
      </c>
      <c r="J26" s="28"/>
      <c r="K26" s="28"/>
      <c r="L26" s="33">
        <v>0</v>
      </c>
      <c r="M26" s="20">
        <f>ROUND(G26*L26,P4)</f>
        <v>0</v>
      </c>
      <c r="N26" s="36" t="s">
        <v>67</v>
      </c>
      <c r="O26" s="35">
        <f>M26*AA26</f>
        <v>0</v>
      </c>
      <c r="P26" s="1">
        <v>3</v>
      </c>
      <c r="AA26" s="1">
        <f>IF(P26=1,$O$3,IF(P26=2,$O$4,$O$5))</f>
        <v>0</v>
      </c>
    </row>
    <row r="27">
      <c r="A27" s="1" t="s">
        <v>68</v>
      </c>
      <c r="E27" s="30" t="s">
        <v>67</v>
      </c>
    </row>
    <row r="28">
      <c r="A28" s="1" t="s">
        <v>69</v>
      </c>
      <c r="E28" s="28"/>
    </row>
    <row r="29">
      <c r="A29" s="1" t="s">
        <v>70</v>
      </c>
      <c r="E29" s="30"/>
    </row>
    <row r="30">
      <c r="A30" s="1" t="s">
        <v>63</v>
      </c>
      <c r="B30" s="28">
        <v>6</v>
      </c>
      <c r="C30" s="29" t="s">
        <v>462</v>
      </c>
      <c r="D30" s="28"/>
      <c r="E30" s="30" t="s">
        <v>463</v>
      </c>
      <c r="F30" s="31" t="s">
        <v>124</v>
      </c>
      <c r="G30" s="32">
        <v>1</v>
      </c>
      <c r="H30" s="32">
        <v>0</v>
      </c>
      <c r="I30" s="33">
        <f>ROUND(G30*H30,P4)</f>
        <v>0</v>
      </c>
      <c r="J30" s="28"/>
      <c r="K30" s="28"/>
      <c r="L30" s="33">
        <v>0</v>
      </c>
      <c r="M30" s="20">
        <f>ROUND(G30*L30,P4)</f>
        <v>0</v>
      </c>
      <c r="N30" s="36" t="s">
        <v>67</v>
      </c>
      <c r="O30" s="35">
        <f>M30*AA30</f>
        <v>0</v>
      </c>
      <c r="P30" s="1">
        <v>3</v>
      </c>
      <c r="AA30" s="1">
        <f>IF(P30=1,$O$3,IF(P30=2,$O$4,$O$5))</f>
        <v>0</v>
      </c>
    </row>
    <row r="31">
      <c r="A31" s="1" t="s">
        <v>68</v>
      </c>
      <c r="E31" s="30" t="s">
        <v>67</v>
      </c>
    </row>
    <row r="32">
      <c r="A32" s="1" t="s">
        <v>69</v>
      </c>
      <c r="E32" s="28"/>
    </row>
    <row r="33">
      <c r="A33" s="1" t="s">
        <v>70</v>
      </c>
      <c r="E33" s="30"/>
    </row>
    <row r="34" ht="26.4">
      <c r="A34" s="1" t="s">
        <v>63</v>
      </c>
      <c r="B34" s="28">
        <v>7</v>
      </c>
      <c r="C34" s="29" t="s">
        <v>464</v>
      </c>
      <c r="D34" s="28"/>
      <c r="E34" s="30" t="s">
        <v>465</v>
      </c>
      <c r="F34" s="31" t="s">
        <v>87</v>
      </c>
      <c r="G34" s="32">
        <v>1</v>
      </c>
      <c r="H34" s="32">
        <v>0</v>
      </c>
      <c r="I34" s="33">
        <f>ROUND(G34*H34,P4)</f>
        <v>0</v>
      </c>
      <c r="J34" s="28"/>
      <c r="K34" s="28"/>
      <c r="L34" s="33">
        <v>0</v>
      </c>
      <c r="M34" s="20">
        <f>ROUND(G34*L34,P4)</f>
        <v>0</v>
      </c>
      <c r="N34" s="36" t="s">
        <v>67</v>
      </c>
      <c r="O34" s="35">
        <f>M34*AA34</f>
        <v>0</v>
      </c>
      <c r="P34" s="1">
        <v>3</v>
      </c>
      <c r="AA34" s="1">
        <f>IF(P34=1,$O$3,IF(P34=2,$O$4,$O$5))</f>
        <v>0</v>
      </c>
    </row>
    <row r="35">
      <c r="A35" s="1" t="s">
        <v>68</v>
      </c>
      <c r="E35" s="30" t="s">
        <v>67</v>
      </c>
    </row>
    <row r="36">
      <c r="A36" s="1" t="s">
        <v>69</v>
      </c>
      <c r="E36" s="28"/>
    </row>
    <row r="37" ht="105.6">
      <c r="A37" s="1" t="s">
        <v>70</v>
      </c>
      <c r="E37" s="30" t="s">
        <v>466</v>
      </c>
    </row>
    <row r="38">
      <c r="A38" s="1" t="s">
        <v>63</v>
      </c>
      <c r="B38" s="28">
        <v>8</v>
      </c>
      <c r="C38" s="29" t="s">
        <v>467</v>
      </c>
      <c r="D38" s="28"/>
      <c r="E38" s="30" t="s">
        <v>468</v>
      </c>
      <c r="F38" s="31" t="s">
        <v>124</v>
      </c>
      <c r="G38" s="32">
        <v>1</v>
      </c>
      <c r="H38" s="32">
        <v>0</v>
      </c>
      <c r="I38" s="33">
        <f>ROUND(G38*H38,P4)</f>
        <v>0</v>
      </c>
      <c r="J38" s="28"/>
      <c r="K38" s="28"/>
      <c r="L38" s="33">
        <v>0</v>
      </c>
      <c r="M38" s="20">
        <f>ROUND(G38*L38,P4)</f>
        <v>0</v>
      </c>
      <c r="N38" s="36" t="s">
        <v>67</v>
      </c>
      <c r="O38" s="35">
        <f>M38*AA38</f>
        <v>0</v>
      </c>
      <c r="P38" s="1">
        <v>3</v>
      </c>
      <c r="AA38" s="1">
        <f>IF(P38=1,$O$3,IF(P38=2,$O$4,$O$5))</f>
        <v>0</v>
      </c>
    </row>
    <row r="39">
      <c r="A39" s="1" t="s">
        <v>68</v>
      </c>
      <c r="E39" s="30" t="s">
        <v>67</v>
      </c>
    </row>
    <row r="40">
      <c r="A40" s="1" t="s">
        <v>69</v>
      </c>
      <c r="E40" s="28"/>
    </row>
    <row r="41">
      <c r="A41" s="1" t="s">
        <v>70</v>
      </c>
      <c r="E41" s="30"/>
    </row>
  </sheetData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2026-08-05T10:03:01Z</dcterms:created>
  <dcterms:modified xsi:type="dcterms:W3CDTF">2026-08-05T10:03:02Z</dcterms:modified>
</cp:coreProperties>
</file>