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Nová složka\"/>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svr...'!$C$115:$K$333</definedName>
    <definedName name="_xlnm.Print_Area" localSheetId="25">'SO 01 - Práce na žel. svr...'!$C$4:$J$76,'SO 01 - Práce na žel. svr...'!$C$82:$J$97,'SO 01 - Práce na žel. svr...'!$C$103:$J$333</definedName>
    <definedName name="_xlnm.Print_Titles" localSheetId="25">'SO 01 - Práce na žel. svr...'!$115:$115</definedName>
    <definedName name="_xlnm._FilterDatabase" localSheetId="26" hidden="1">'SO 02 - Práce na žel. svr...'!$C$115:$K$364</definedName>
    <definedName name="_xlnm.Print_Area" localSheetId="26">'SO 02 - Práce na žel. svr...'!$C$4:$J$76,'SO 02 - Práce na žel. svr...'!$C$82:$J$97,'SO 02 - Práce na žel. svr...'!$C$103:$J$364</definedName>
    <definedName name="_xlnm.Print_Titles" localSheetId="26">'SO 02 - Práce na žel. svr...'!$115:$115</definedName>
    <definedName name="_xlnm._FilterDatabase" localSheetId="27" hidden="1">'SO 03 - Práce na žel. svr...'!$C$115:$K$344</definedName>
    <definedName name="_xlnm.Print_Area" localSheetId="27">'SO 03 - Práce na žel. svr...'!$C$4:$J$76,'SO 03 - Práce na žel. svr...'!$C$82:$J$97,'SO 03 - Práce na žel. svr...'!$C$103:$J$344</definedName>
    <definedName name="_xlnm.Print_Titles" localSheetId="27">'SO 03 - Práce na žel. svr...'!$115:$115</definedName>
    <definedName name="_xlnm._FilterDatabase" localSheetId="28" hidden="1">'SO 04 - Práce na žel. svr...'!$C$115:$K$360</definedName>
    <definedName name="_xlnm.Print_Area" localSheetId="28">'SO 04 - Práce na žel. svr...'!$C$4:$J$76,'SO 04 - Práce na žel. svr...'!$C$82:$J$97,'SO 04 - Práce na žel. svr...'!$C$103:$J$360</definedName>
    <definedName name="_xlnm.Print_Titles" localSheetId="28">'SO 04 - Práce na žel. svr...'!$115:$115</definedName>
    <definedName name="_xlnm._FilterDatabase" localSheetId="29" hidden="1">'SO 05 - Práce na žel. svr...'!$C$115:$K$290</definedName>
    <definedName name="_xlnm.Print_Area" localSheetId="29">'SO 05 - Práce na žel. svr...'!$C$4:$J$76,'SO 05 - Práce na žel. svr...'!$C$82:$J$97,'SO 05 - Práce na žel. svr...'!$C$103:$J$290</definedName>
    <definedName name="_xlnm.Print_Titles" localSheetId="29">'SO 05 - Práce na žel. svr...'!$115:$115</definedName>
    <definedName name="_xlnm._FilterDatabase" localSheetId="30" hidden="1">'SO 06 - Práce na žel. svr...'!$C$115:$K$364</definedName>
    <definedName name="_xlnm.Print_Area" localSheetId="30">'SO 06 - Práce na žel. svr...'!$C$4:$J$76,'SO 06 - Práce na žel. svr...'!$C$82:$J$97,'SO 06 - Práce na žel. svr...'!$C$103:$J$364</definedName>
    <definedName name="_xlnm.Print_Titles" localSheetId="30">'SO 06 - Práce na žel. svr...'!$115:$115</definedName>
    <definedName name="_xlnm._FilterDatabase" localSheetId="31" hidden="1">'SO 07 - Práce na žel. svr...'!$C$115:$K$344</definedName>
    <definedName name="_xlnm.Print_Area" localSheetId="31">'SO 07 - Práce na žel. svr...'!$C$4:$J$76,'SO 07 - Práce na žel. svr...'!$C$82:$J$97,'SO 07 - Práce na žel. svr...'!$C$103:$J$344</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objednatele'!$C$124:$K$372</definedName>
    <definedName name="_xlnm.Print_Area" localSheetId="35">'SO 11 - Materiál objednatele'!$C$4:$J$76,'SO 11 - Materiál objednatele'!$C$82:$J$106,'SO 11 - Materiál objednatele'!$C$112:$J$372</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92"/>
  <c r="J23"/>
  <c r="J21"/>
  <c r="E21"/>
  <c r="J112"/>
  <c r="J20"/>
  <c r="J18"/>
  <c r="E18"/>
  <c r="F113"/>
  <c r="J17"/>
  <c r="J15"/>
  <c r="E15"/>
  <c r="F112"/>
  <c r="J14"/>
  <c r="J12"/>
  <c r="J110"/>
  <c r="E7"/>
  <c r="E106"/>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122"/>
  <c r="J23"/>
  <c r="J21"/>
  <c r="E21"/>
  <c r="J121"/>
  <c r="J20"/>
  <c r="J18"/>
  <c r="E18"/>
  <c r="F92"/>
  <c r="J17"/>
  <c r="J15"/>
  <c r="E15"/>
  <c r="F121"/>
  <c r="J14"/>
  <c r="J12"/>
  <c r="J89"/>
  <c r="E7"/>
  <c r="E8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106"/>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112"/>
  <c r="J14"/>
  <c r="J12"/>
  <c r="J110"/>
  <c r="E7"/>
  <c r="E106"/>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89"/>
  <c r="E7"/>
  <c r="E106"/>
  <c i="32" r="J37"/>
  <c r="J36"/>
  <c i="1" r="AY147"/>
  <c i="32" r="J35"/>
  <c i="1" r="AX147"/>
  <c i="32"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89"/>
  <c r="E7"/>
  <c r="E106"/>
  <c i="31" r="J37"/>
  <c r="J36"/>
  <c i="1" r="AY146"/>
  <c i="31" r="J35"/>
  <c i="1" r="AX146"/>
  <c i="31"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1"/>
  <c r="BH331"/>
  <c r="BG331"/>
  <c r="BF331"/>
  <c r="T331"/>
  <c r="R331"/>
  <c r="P331"/>
  <c r="BI329"/>
  <c r="BH329"/>
  <c r="BG329"/>
  <c r="BF329"/>
  <c r="T329"/>
  <c r="R329"/>
  <c r="P329"/>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1"/>
  <c r="BH251"/>
  <c r="BG251"/>
  <c r="BF251"/>
  <c r="T251"/>
  <c r="R251"/>
  <c r="P251"/>
  <c r="BI248"/>
  <c r="BH248"/>
  <c r="BG248"/>
  <c r="BF248"/>
  <c r="T248"/>
  <c r="R248"/>
  <c r="P248"/>
  <c r="BI246"/>
  <c r="BH246"/>
  <c r="BG246"/>
  <c r="BF246"/>
  <c r="T246"/>
  <c r="R246"/>
  <c r="P246"/>
  <c r="BI244"/>
  <c r="BH244"/>
  <c r="BG244"/>
  <c r="BF244"/>
  <c r="T244"/>
  <c r="R244"/>
  <c r="P244"/>
  <c r="BI241"/>
  <c r="BH241"/>
  <c r="BG241"/>
  <c r="BF241"/>
  <c r="T241"/>
  <c r="R241"/>
  <c r="P241"/>
  <c r="BI239"/>
  <c r="BH239"/>
  <c r="BG239"/>
  <c r="BF239"/>
  <c r="T239"/>
  <c r="R239"/>
  <c r="P239"/>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106"/>
  <c i="30" r="J37"/>
  <c r="J36"/>
  <c i="1" r="AY145"/>
  <c i="30" r="J35"/>
  <c i="1" r="AX145"/>
  <c i="30"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89"/>
  <c r="E7"/>
  <c r="E85"/>
  <c i="29" r="J37"/>
  <c r="J36"/>
  <c i="1" r="AY144"/>
  <c i="29" r="J35"/>
  <c i="1" r="AX144"/>
  <c i="29"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89"/>
  <c r="E7"/>
  <c r="E106"/>
  <c i="28" r="J37"/>
  <c r="J36"/>
  <c i="1" r="AY143"/>
  <c i="28" r="J35"/>
  <c i="1" r="AX143"/>
  <c i="28"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110"/>
  <c r="E7"/>
  <c r="E106"/>
  <c i="27" r="J37"/>
  <c r="J36"/>
  <c i="1" r="AY142"/>
  <c i="27" r="J35"/>
  <c i="1" r="AX142"/>
  <c i="27"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10"/>
  <c r="BH310"/>
  <c r="BG310"/>
  <c r="BF310"/>
  <c r="T310"/>
  <c r="R310"/>
  <c r="P310"/>
  <c r="BI307"/>
  <c r="BH307"/>
  <c r="BG307"/>
  <c r="BF307"/>
  <c r="T307"/>
  <c r="R307"/>
  <c r="P307"/>
  <c r="BI304"/>
  <c r="BH304"/>
  <c r="BG304"/>
  <c r="BF304"/>
  <c r="T304"/>
  <c r="R304"/>
  <c r="P304"/>
  <c r="BI302"/>
  <c r="BH302"/>
  <c r="BG302"/>
  <c r="BF302"/>
  <c r="T302"/>
  <c r="R302"/>
  <c r="P302"/>
  <c r="BI300"/>
  <c r="BH300"/>
  <c r="BG300"/>
  <c r="BF300"/>
  <c r="T300"/>
  <c r="R300"/>
  <c r="P300"/>
  <c r="BI298"/>
  <c r="BH298"/>
  <c r="BG298"/>
  <c r="BF298"/>
  <c r="T298"/>
  <c r="R298"/>
  <c r="P298"/>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8"/>
  <c r="BH248"/>
  <c r="BG248"/>
  <c r="BF248"/>
  <c r="T248"/>
  <c r="R248"/>
  <c r="P248"/>
  <c r="BI245"/>
  <c r="BH245"/>
  <c r="BG245"/>
  <c r="BF245"/>
  <c r="T245"/>
  <c r="R245"/>
  <c r="P245"/>
  <c r="BI242"/>
  <c r="BH242"/>
  <c r="BG242"/>
  <c r="BF242"/>
  <c r="T242"/>
  <c r="R242"/>
  <c r="P242"/>
  <c r="BI239"/>
  <c r="BH239"/>
  <c r="BG239"/>
  <c r="BF239"/>
  <c r="T239"/>
  <c r="R239"/>
  <c r="P239"/>
  <c r="BI237"/>
  <c r="BH237"/>
  <c r="BG237"/>
  <c r="BF237"/>
  <c r="T237"/>
  <c r="R237"/>
  <c r="P237"/>
  <c r="BI235"/>
  <c r="BH235"/>
  <c r="BG235"/>
  <c r="BF235"/>
  <c r="T235"/>
  <c r="R235"/>
  <c r="P235"/>
  <c r="BI232"/>
  <c r="BH232"/>
  <c r="BG232"/>
  <c r="BF232"/>
  <c r="T232"/>
  <c r="R232"/>
  <c r="P232"/>
  <c r="BI230"/>
  <c r="BH230"/>
  <c r="BG230"/>
  <c r="BF230"/>
  <c r="T230"/>
  <c r="R230"/>
  <c r="P230"/>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85"/>
  <c i="26" r="J37"/>
  <c r="J36"/>
  <c i="1" r="AY141"/>
  <c i="26" r="J35"/>
  <c i="1" r="AX141"/>
  <c i="26" r="BI331"/>
  <c r="BH331"/>
  <c r="BG331"/>
  <c r="BF331"/>
  <c r="T331"/>
  <c r="R331"/>
  <c r="P331"/>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110"/>
  <c r="E7"/>
  <c r="E85"/>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120"/>
  <c r="J22"/>
  <c r="J20"/>
  <c r="E20"/>
  <c r="F94"/>
  <c r="J19"/>
  <c r="J17"/>
  <c r="E17"/>
  <c r="F120"/>
  <c r="J16"/>
  <c r="J14"/>
  <c r="J118"/>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94"/>
  <c r="J25"/>
  <c r="J23"/>
  <c r="E23"/>
  <c r="J125"/>
  <c r="J22"/>
  <c r="J20"/>
  <c r="E20"/>
  <c r="F126"/>
  <c r="J19"/>
  <c r="J17"/>
  <c r="E17"/>
  <c r="F93"/>
  <c r="J16"/>
  <c r="J14"/>
  <c r="J123"/>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114"/>
  <c r="J17"/>
  <c r="J12"/>
  <c r="J89"/>
  <c r="E7"/>
  <c r="E107"/>
  <c i="22" r="J41"/>
  <c r="J40"/>
  <c i="1" r="AY136"/>
  <c i="22" r="J39"/>
  <c i="1" r="AX136"/>
  <c i="22" r="BI129"/>
  <c r="BH129"/>
  <c r="BG129"/>
  <c r="BF129"/>
  <c r="T129"/>
  <c r="R129"/>
  <c r="P129"/>
  <c r="BI127"/>
  <c r="BH127"/>
  <c r="BG127"/>
  <c r="BF127"/>
  <c r="T127"/>
  <c r="R127"/>
  <c r="P127"/>
  <c r="J122"/>
  <c r="J121"/>
  <c r="F121"/>
  <c r="F119"/>
  <c r="E117"/>
  <c r="J96"/>
  <c r="J95"/>
  <c r="F95"/>
  <c r="F93"/>
  <c r="E91"/>
  <c r="J22"/>
  <c r="E22"/>
  <c r="F122"/>
  <c r="J21"/>
  <c r="J16"/>
  <c r="J93"/>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85"/>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85"/>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18" r="P126"/>
  <c r="P125"/>
  <c i="1" r="AU128"/>
  <c i="18"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119"/>
  <c r="E7"/>
  <c r="E85"/>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112"/>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119"/>
  <c r="E7"/>
  <c r="E111"/>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96"/>
  <c r="J21"/>
  <c r="J16"/>
  <c r="J119"/>
  <c r="E7"/>
  <c r="E85"/>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111"/>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85"/>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93"/>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121"/>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124"/>
  <c r="J21"/>
  <c r="J16"/>
  <c r="J121"/>
  <c r="E7"/>
  <c r="E113"/>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119"/>
  <c r="E7"/>
  <c r="E111"/>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85"/>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1" r="AY97"/>
  <c i="2" r="J41"/>
  <c r="J40"/>
  <c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113"/>
  <c i="1" r="L90"/>
  <c r="AM90"/>
  <c r="AM89"/>
  <c r="L89"/>
  <c r="AM87"/>
  <c r="L87"/>
  <c r="L85"/>
  <c r="L84"/>
  <c i="2" r="J133"/>
  <c r="BK159"/>
  <c r="BK147"/>
  <c r="BK138"/>
  <c i="1" r="AS99"/>
  <c i="2" r="J175"/>
  <c r="J167"/>
  <c r="J161"/>
  <c i="1" r="AS119"/>
  <c r="AS129"/>
  <c i="3" r="BK129"/>
  <c r="J131"/>
  <c i="4" r="J172"/>
  <c r="BK164"/>
  <c r="BK130"/>
  <c r="BK128"/>
  <c r="BK197"/>
  <c r="J136"/>
  <c i="5" r="BK159"/>
  <c r="J141"/>
  <c r="BK155"/>
  <c r="BK163"/>
  <c i="6" r="J186"/>
  <c r="J176"/>
  <c r="BK188"/>
  <c r="BK148"/>
  <c r="BK138"/>
  <c r="J160"/>
  <c r="BK154"/>
  <c i="7" r="BK159"/>
  <c r="J165"/>
  <c r="BK149"/>
  <c r="BK138"/>
  <c r="J159"/>
  <c r="BK151"/>
  <c i="8" r="J137"/>
  <c i="9" r="J178"/>
  <c r="BK168"/>
  <c r="BK148"/>
  <c r="J182"/>
  <c r="J172"/>
  <c r="BK138"/>
  <c i="10" r="J156"/>
  <c r="BK156"/>
  <c r="J187"/>
  <c r="J150"/>
  <c i="11" r="J173"/>
  <c r="BK163"/>
  <c r="BK159"/>
  <c r="BK169"/>
  <c r="BK149"/>
  <c i="12" r="J127"/>
  <c i="13" r="J156"/>
  <c r="BK187"/>
  <c r="BK168"/>
  <c r="BK148"/>
  <c r="BK126"/>
  <c r="BK172"/>
  <c i="14" r="BK180"/>
  <c r="J176"/>
  <c r="J162"/>
  <c r="J126"/>
  <c r="J152"/>
  <c r="J168"/>
  <c r="BK126"/>
  <c i="15" r="J168"/>
  <c r="BK172"/>
  <c r="BK180"/>
  <c r="BK158"/>
  <c r="J162"/>
  <c r="BK126"/>
  <c i="16" r="BK139"/>
  <c r="J145"/>
  <c r="BK150"/>
  <c r="BK181"/>
  <c r="J187"/>
  <c r="J139"/>
  <c i="17" r="BK129"/>
  <c i="18" r="J129"/>
  <c i="19" r="J132"/>
  <c r="J190"/>
  <c r="J186"/>
  <c r="BK164"/>
  <c r="BK162"/>
  <c r="J146"/>
  <c i="20" r="J173"/>
  <c r="BK171"/>
  <c r="J127"/>
  <c r="J165"/>
  <c r="BK181"/>
  <c r="J131"/>
  <c i="21" r="J139"/>
  <c r="BK147"/>
  <c r="BK171"/>
  <c r="J135"/>
  <c r="J163"/>
  <c r="BK135"/>
  <c i="22" r="BK129"/>
  <c i="23" r="BK119"/>
  <c i="24" r="BK188"/>
  <c r="BK241"/>
  <c r="BK139"/>
  <c r="J196"/>
  <c i="25" r="J140"/>
  <c r="J129"/>
  <c i="26" r="J311"/>
  <c r="BK246"/>
  <c r="J264"/>
  <c r="J135"/>
  <c r="J201"/>
  <c r="J326"/>
  <c r="BK249"/>
  <c r="BK156"/>
  <c r="J308"/>
  <c r="J316"/>
  <c r="BK322"/>
  <c r="BK195"/>
  <c r="J249"/>
  <c r="J150"/>
  <c i="27" r="BK183"/>
  <c r="BK126"/>
  <c r="J300"/>
  <c r="BK338"/>
  <c r="J248"/>
  <c r="BK129"/>
  <c r="BK310"/>
  <c r="J135"/>
  <c r="J189"/>
  <c r="BK300"/>
  <c r="J180"/>
  <c r="BK362"/>
  <c r="BK347"/>
  <c r="BK251"/>
  <c r="BK159"/>
  <c r="J207"/>
  <c r="J310"/>
  <c r="BK189"/>
  <c i="28" r="J324"/>
  <c r="J129"/>
  <c r="J285"/>
  <c r="BK249"/>
  <c r="BK174"/>
  <c r="J315"/>
  <c r="BK150"/>
  <c r="J279"/>
  <c r="J237"/>
  <c r="J216"/>
  <c r="J219"/>
  <c r="J288"/>
  <c r="BK303"/>
  <c r="J174"/>
  <c i="29" r="J189"/>
  <c r="BK257"/>
  <c r="BK141"/>
  <c r="J281"/>
  <c r="J210"/>
  <c r="BK240"/>
  <c r="J156"/>
  <c r="J117"/>
  <c r="J302"/>
  <c r="BK358"/>
  <c r="BK204"/>
  <c r="BK302"/>
  <c r="BK213"/>
  <c r="J254"/>
  <c r="BK349"/>
  <c r="BK287"/>
  <c r="J141"/>
  <c i="30" r="BK222"/>
  <c r="BK201"/>
  <c r="BK147"/>
  <c r="J246"/>
  <c r="J120"/>
  <c r="J249"/>
  <c r="J156"/>
  <c r="J225"/>
  <c r="BK189"/>
  <c r="BK261"/>
  <c i="31" r="J295"/>
  <c r="J301"/>
  <c r="J274"/>
  <c r="BK357"/>
  <c r="J189"/>
  <c r="BK320"/>
  <c r="BK180"/>
  <c r="J262"/>
  <c r="J141"/>
  <c r="BK144"/>
  <c i="32" r="J201"/>
  <c r="J273"/>
  <c r="BK333"/>
  <c r="J237"/>
  <c r="BK177"/>
  <c r="BK282"/>
  <c r="J174"/>
  <c r="J183"/>
  <c r="BK339"/>
  <c i="33" r="BK135"/>
  <c r="J186"/>
  <c r="J189"/>
  <c i="34" r="BK243"/>
  <c r="BK138"/>
  <c r="J201"/>
  <c r="BK129"/>
  <c r="BK225"/>
  <c r="BK249"/>
  <c r="BK147"/>
  <c r="BK156"/>
  <c r="BK171"/>
  <c r="J162"/>
  <c i="35" r="J231"/>
  <c r="BK231"/>
  <c r="J150"/>
  <c r="BK132"/>
  <c r="BK117"/>
  <c r="J159"/>
  <c r="J132"/>
  <c r="BK183"/>
  <c i="36" r="BK242"/>
  <c r="BK328"/>
  <c r="BK207"/>
  <c r="J359"/>
  <c r="BK289"/>
  <c r="J179"/>
  <c r="J364"/>
  <c r="BK197"/>
  <c r="BK140"/>
  <c r="J197"/>
  <c r="J222"/>
  <c r="BK258"/>
  <c r="J187"/>
  <c r="BK287"/>
  <c r="J140"/>
  <c r="BK173"/>
  <c r="J299"/>
  <c r="BK262"/>
  <c r="J328"/>
  <c r="BK168"/>
  <c r="J252"/>
  <c i="37" r="BK123"/>
  <c r="J131"/>
  <c r="J121"/>
  <c i="2" r="BK131"/>
  <c r="BK169"/>
  <c r="J149"/>
  <c r="BK141"/>
  <c i="1" r="AS96"/>
  <c i="2" r="BK161"/>
  <c r="BK133"/>
  <c i="1" r="AS106"/>
  <c i="4" r="BK190"/>
  <c r="BK168"/>
  <c r="J166"/>
  <c r="J148"/>
  <c r="J186"/>
  <c r="J132"/>
  <c r="J130"/>
  <c r="BK132"/>
  <c r="J142"/>
  <c i="5" r="BK157"/>
  <c r="J161"/>
  <c r="J137"/>
  <c r="J155"/>
  <c r="BK137"/>
  <c r="J167"/>
  <c r="J145"/>
  <c i="6" r="J178"/>
  <c r="BK146"/>
  <c r="BK132"/>
  <c r="BK186"/>
  <c r="J174"/>
  <c r="J152"/>
  <c i="7" r="BK175"/>
  <c r="J151"/>
  <c r="BK145"/>
  <c i="9" r="J160"/>
  <c r="J130"/>
  <c r="BK130"/>
  <c r="J187"/>
  <c r="J140"/>
  <c i="10" r="J144"/>
  <c r="J154"/>
  <c r="J142"/>
  <c r="J189"/>
  <c r="BK187"/>
  <c r="J176"/>
  <c i="11" r="BK127"/>
  <c r="BK139"/>
  <c r="J149"/>
  <c r="J159"/>
  <c r="BK135"/>
  <c i="12" r="J131"/>
  <c i="13" r="J128"/>
  <c r="J185"/>
  <c r="J138"/>
  <c r="J168"/>
  <c r="J162"/>
  <c r="J187"/>
  <c r="BK189"/>
  <c i="14" r="BK164"/>
  <c r="BK160"/>
  <c r="BK136"/>
  <c r="J174"/>
  <c r="J158"/>
  <c r="BK132"/>
  <c i="15" r="BK150"/>
  <c r="J182"/>
  <c r="J138"/>
  <c r="BK146"/>
  <c r="BK166"/>
  <c r="BK138"/>
  <c i="16" r="J159"/>
  <c r="J148"/>
  <c r="J141"/>
  <c r="J177"/>
  <c r="J133"/>
  <c i="19" r="BK180"/>
  <c r="BK158"/>
  <c r="BK138"/>
  <c r="J130"/>
  <c r="BK160"/>
  <c r="BK132"/>
  <c r="BK166"/>
  <c i="20" r="BK153"/>
  <c r="BK161"/>
  <c i="23" r="BK121"/>
  <c i="24" r="BK217"/>
  <c r="J226"/>
  <c r="J229"/>
  <c r="J163"/>
  <c i="25" r="J157"/>
  <c r="BK140"/>
  <c i="26" r="BK255"/>
  <c r="J267"/>
  <c r="BK153"/>
  <c r="J219"/>
  <c r="J132"/>
  <c r="J305"/>
  <c r="BK219"/>
  <c r="BK311"/>
  <c r="BK285"/>
  <c r="J165"/>
  <c r="BK290"/>
  <c r="J261"/>
  <c r="J153"/>
  <c i="27" r="BK287"/>
  <c r="BK174"/>
  <c r="J165"/>
  <c r="BK344"/>
  <c r="BK260"/>
  <c r="BK320"/>
  <c r="J132"/>
  <c r="BK332"/>
  <c r="J216"/>
  <c r="BK216"/>
  <c r="BK322"/>
  <c r="BK222"/>
  <c r="BK245"/>
  <c r="BK266"/>
  <c r="J210"/>
  <c r="J275"/>
  <c r="J123"/>
  <c r="BK239"/>
  <c i="28" r="J339"/>
  <c r="J192"/>
  <c r="BK321"/>
  <c r="BK270"/>
  <c r="BK327"/>
  <c r="BK138"/>
  <c r="BK312"/>
  <c r="J147"/>
  <c r="BK120"/>
  <c r="BK183"/>
  <c r="BK165"/>
  <c r="J222"/>
  <c r="BK216"/>
  <c r="J210"/>
  <c i="29" r="J278"/>
  <c r="BK120"/>
  <c r="BK254"/>
  <c r="BK129"/>
  <c r="J251"/>
  <c r="BK171"/>
  <c r="BK123"/>
  <c r="J180"/>
  <c r="J331"/>
  <c r="BK355"/>
  <c r="BK299"/>
  <c r="BK326"/>
  <c r="BK174"/>
  <c r="BK278"/>
  <c r="J328"/>
  <c r="BK150"/>
  <c r="BK313"/>
  <c r="J266"/>
  <c i="30" r="BK141"/>
  <c r="BK279"/>
  <c r="BK156"/>
  <c i="31" r="J183"/>
  <c r="J216"/>
  <c r="J244"/>
  <c r="BK248"/>
  <c r="BK153"/>
  <c r="J171"/>
  <c r="BK310"/>
  <c r="BK329"/>
  <c r="BK363"/>
  <c r="J225"/>
  <c r="BK301"/>
  <c r="J144"/>
  <c r="J277"/>
  <c r="J135"/>
  <c r="BK256"/>
  <c r="J234"/>
  <c r="BK129"/>
  <c i="32" r="BK240"/>
  <c r="BK144"/>
  <c r="BK279"/>
  <c r="J177"/>
  <c r="BK159"/>
  <c r="J258"/>
  <c r="J162"/>
  <c r="BK132"/>
  <c r="BK138"/>
  <c r="BK267"/>
  <c r="J180"/>
  <c r="BK234"/>
  <c r="J135"/>
  <c i="33" r="J231"/>
  <c r="J138"/>
  <c r="J174"/>
  <c r="J237"/>
  <c r="J213"/>
  <c r="BK138"/>
  <c r="J216"/>
  <c r="BK171"/>
  <c r="J132"/>
  <c i="34" r="J135"/>
  <c r="J216"/>
  <c r="J153"/>
  <c r="J138"/>
  <c r="J234"/>
  <c r="J141"/>
  <c r="J117"/>
  <c r="J159"/>
  <c r="BK120"/>
  <c i="35" r="BK195"/>
  <c r="BK222"/>
  <c r="BK234"/>
  <c r="BK129"/>
  <c r="J198"/>
  <c r="J195"/>
  <c r="BK201"/>
  <c r="BK189"/>
  <c i="36" r="J348"/>
  <c r="J189"/>
  <c r="BK321"/>
  <c r="BK160"/>
  <c r="BK348"/>
  <c r="J237"/>
  <c r="J149"/>
  <c r="BK187"/>
  <c r="J308"/>
  <c r="BK183"/>
  <c i="37" r="J135"/>
  <c r="BK119"/>
  <c i="1" r="AS114"/>
  <c i="2" r="BK143"/>
  <c r="J136"/>
  <c r="J38"/>
  <c i="1" r="AS121"/>
  <c r="AS133"/>
  <c i="3" r="J133"/>
  <c i="4" r="J162"/>
  <c r="BK176"/>
  <c r="BK184"/>
  <c r="J184"/>
  <c i="5" r="J179"/>
  <c r="J157"/>
  <c r="J177"/>
  <c r="BK147"/>
  <c i="6" r="J184"/>
  <c r="J180"/>
  <c r="BK176"/>
  <c r="J136"/>
  <c r="J162"/>
  <c i="7" r="J169"/>
  <c r="BK161"/>
  <c r="BK173"/>
  <c r="J155"/>
  <c i="9" r="BK191"/>
  <c i="10" r="J148"/>
  <c r="BK150"/>
  <c r="BK158"/>
  <c r="J182"/>
  <c i="11" r="J171"/>
  <c i="13" r="J180"/>
  <c r="J132"/>
  <c i="14" r="BK178"/>
  <c r="J164"/>
  <c r="BK128"/>
  <c r="J134"/>
  <c i="16" r="BK185"/>
  <c r="J163"/>
  <c r="J183"/>
  <c r="BK155"/>
  <c i="17" r="J133"/>
  <c r="BK137"/>
  <c i="20" r="J167"/>
  <c r="BK173"/>
  <c i="21" r="BK183"/>
  <c r="J127"/>
  <c r="BK141"/>
  <c r="J155"/>
  <c r="BK125"/>
  <c r="J151"/>
  <c i="24" r="J142"/>
  <c r="J201"/>
  <c r="BK215"/>
  <c r="J146"/>
  <c i="25" r="J137"/>
  <c r="BK151"/>
  <c i="26" r="J216"/>
  <c r="J168"/>
  <c r="BK204"/>
  <c r="BK240"/>
  <c r="J237"/>
  <c r="BK198"/>
  <c r="BK117"/>
  <c r="BK276"/>
  <c r="BK270"/>
  <c r="BK168"/>
  <c r="J322"/>
  <c r="J180"/>
  <c r="J282"/>
  <c r="BK189"/>
  <c i="27" r="J341"/>
  <c r="BK356"/>
  <c r="J290"/>
  <c r="BK138"/>
  <c r="J225"/>
  <c r="J304"/>
  <c r="BK290"/>
  <c r="J213"/>
  <c r="J326"/>
  <c r="J254"/>
  <c r="BK156"/>
  <c r="BK219"/>
  <c r="J322"/>
  <c r="BK207"/>
  <c r="J356"/>
  <c r="BK307"/>
  <c i="28" r="J333"/>
  <c r="J132"/>
  <c r="J306"/>
  <c r="J267"/>
  <c r="BK300"/>
  <c r="J336"/>
  <c r="J291"/>
  <c r="BK264"/>
  <c r="BK222"/>
  <c r="BK168"/>
  <c r="J204"/>
  <c r="BK156"/>
  <c r="BK198"/>
  <c i="29" r="J272"/>
  <c r="BK248"/>
  <c r="J309"/>
  <c r="BK225"/>
  <c r="J293"/>
  <c r="BK238"/>
  <c r="J201"/>
  <c r="BK293"/>
  <c r="BK162"/>
  <c r="BK222"/>
  <c r="BK340"/>
  <c r="BK210"/>
  <c r="J340"/>
  <c r="BK189"/>
  <c r="J311"/>
  <c r="BK343"/>
  <c r="J135"/>
  <c r="J284"/>
  <c i="30" r="BK246"/>
  <c r="BK207"/>
  <c r="BK183"/>
  <c r="J282"/>
  <c r="J141"/>
  <c r="BK171"/>
  <c r="J126"/>
  <c r="J204"/>
  <c r="BK249"/>
  <c r="J255"/>
  <c i="31" r="BK322"/>
  <c r="BK336"/>
  <c r="BK333"/>
  <c r="J198"/>
  <c r="BK251"/>
  <c r="J228"/>
  <c r="BK314"/>
  <c r="J210"/>
  <c r="J320"/>
  <c r="J289"/>
  <c r="J304"/>
  <c r="J117"/>
  <c r="BK239"/>
  <c r="J345"/>
  <c r="BK141"/>
  <c r="BK126"/>
  <c r="J204"/>
  <c r="BK135"/>
  <c r="BK192"/>
  <c i="32" r="J297"/>
  <c r="BK336"/>
  <c r="J213"/>
  <c r="BK153"/>
  <c r="BK135"/>
  <c r="J321"/>
  <c r="BK330"/>
  <c r="J309"/>
  <c r="BK261"/>
  <c r="J207"/>
  <c r="BK249"/>
  <c r="BK126"/>
  <c i="33" r="BK165"/>
  <c r="BK159"/>
  <c r="BK150"/>
  <c r="J225"/>
  <c r="BK210"/>
  <c r="BK234"/>
  <c r="BK183"/>
  <c i="34" r="J246"/>
  <c r="BK222"/>
  <c r="BK132"/>
  <c r="J228"/>
  <c r="J252"/>
  <c r="J222"/>
  <c i="35" r="BK216"/>
  <c r="J144"/>
  <c i="36" r="J334"/>
  <c r="BK146"/>
  <c r="J324"/>
  <c r="BK205"/>
  <c r="BK324"/>
  <c r="BK260"/>
  <c r="J260"/>
  <c r="J340"/>
  <c r="J177"/>
  <c r="BK284"/>
  <c i="37" r="J123"/>
  <c i="2" r="J169"/>
  <c r="BK153"/>
  <c r="J141"/>
  <c i="1" r="AS124"/>
  <c i="2" r="BK167"/>
  <c r="J163"/>
  <c r="J129"/>
  <c i="1" r="AS135"/>
  <c i="3" r="BK131"/>
  <c i="4" r="J199"/>
  <c r="BK166"/>
  <c r="J160"/>
  <c r="BK180"/>
  <c r="J174"/>
  <c r="BK140"/>
  <c i="5" r="J181"/>
  <c r="BK141"/>
  <c r="J131"/>
  <c r="BK133"/>
  <c r="BK165"/>
  <c r="J143"/>
  <c i="7" r="BK143"/>
  <c r="J129"/>
  <c r="J138"/>
  <c i="8" r="J135"/>
  <c r="BK135"/>
  <c i="9" r="J146"/>
  <c r="BK152"/>
  <c r="J162"/>
  <c r="J184"/>
  <c i="10" r="BK128"/>
  <c r="J162"/>
  <c r="J136"/>
  <c r="J130"/>
  <c i="11" r="BK125"/>
  <c r="BK175"/>
  <c r="BK131"/>
  <c i="12" r="J133"/>
  <c i="13" r="BK130"/>
  <c r="BK158"/>
  <c r="J176"/>
  <c r="BK156"/>
  <c r="J191"/>
  <c r="J182"/>
  <c i="14" r="BK158"/>
  <c r="BK156"/>
  <c r="BK172"/>
  <c r="J156"/>
  <c r="J150"/>
  <c i="15" r="J172"/>
  <c r="BK154"/>
  <c r="BK170"/>
  <c r="BK134"/>
  <c r="BK185"/>
  <c r="BK168"/>
  <c i="16" r="BK161"/>
  <c r="BK169"/>
  <c r="J169"/>
  <c r="J185"/>
  <c r="BK171"/>
  <c r="BK137"/>
  <c i="17" r="J131"/>
  <c i="19" r="J166"/>
  <c r="BK134"/>
  <c r="BK182"/>
  <c r="J170"/>
  <c r="J136"/>
  <c r="J178"/>
  <c i="1" r="AU127"/>
  <c i="20" r="BK141"/>
  <c r="J143"/>
  <c r="J181"/>
  <c r="J175"/>
  <c r="BK127"/>
  <c i="21" r="J169"/>
  <c i="24" r="J223"/>
  <c i="25" r="J131"/>
  <c i="26" r="BK299"/>
  <c r="BK261"/>
  <c r="J302"/>
  <c r="BK174"/>
  <c r="BK180"/>
  <c r="J204"/>
  <c r="J318"/>
  <c r="BK293"/>
  <c r="BK324"/>
  <c r="BK138"/>
  <c r="J299"/>
  <c r="BK186"/>
  <c i="27" r="J293"/>
  <c r="J344"/>
  <c r="J307"/>
  <c r="J235"/>
  <c r="J117"/>
  <c r="J318"/>
  <c r="BK228"/>
  <c r="J159"/>
  <c r="BK177"/>
  <c r="BK293"/>
  <c r="J126"/>
  <c r="J260"/>
  <c r="BK162"/>
  <c r="J245"/>
  <c r="BK284"/>
  <c r="J156"/>
  <c i="28" r="BK318"/>
  <c r="J144"/>
  <c r="BK282"/>
  <c r="J153"/>
  <c r="BK171"/>
  <c r="BK132"/>
  <c r="J270"/>
  <c r="BK231"/>
  <c r="J261"/>
  <c r="BK297"/>
  <c r="J156"/>
  <c r="BK219"/>
  <c r="J177"/>
  <c i="29" r="J219"/>
  <c r="BK180"/>
  <c r="BK242"/>
  <c r="J334"/>
  <c r="J248"/>
  <c r="BK117"/>
  <c r="BK216"/>
  <c r="J343"/>
  <c r="J238"/>
  <c r="J305"/>
  <c r="J337"/>
  <c r="BK235"/>
  <c r="BK266"/>
  <c r="BK126"/>
  <c r="BK147"/>
  <c i="30" r="BK231"/>
  <c r="BK213"/>
  <c r="J195"/>
  <c r="BK285"/>
  <c r="BK135"/>
  <c r="BK240"/>
  <c r="J135"/>
  <c r="J207"/>
  <c r="J183"/>
  <c r="J267"/>
  <c r="BK270"/>
  <c r="J180"/>
  <c i="31" r="BK351"/>
  <c r="J165"/>
  <c r="J138"/>
  <c r="BK132"/>
  <c r="BK246"/>
  <c r="BK339"/>
  <c r="BK219"/>
  <c r="J322"/>
  <c r="J219"/>
  <c r="BK277"/>
  <c r="J180"/>
  <c r="BK147"/>
  <c r="BK283"/>
  <c r="J123"/>
  <c r="J248"/>
  <c r="J246"/>
  <c i="32" r="J294"/>
  <c r="BK213"/>
  <c r="J339"/>
  <c r="J291"/>
  <c r="J276"/>
  <c r="J156"/>
  <c r="BK246"/>
  <c r="J198"/>
  <c r="BK297"/>
  <c r="BK318"/>
  <c r="BK258"/>
  <c r="BK225"/>
  <c r="BK255"/>
  <c r="BK201"/>
  <c r="BK207"/>
  <c i="33" r="J168"/>
  <c r="BK207"/>
  <c r="BK147"/>
  <c r="BK240"/>
  <c r="BK243"/>
  <c i="34" r="J180"/>
  <c r="J168"/>
  <c r="BK168"/>
  <c r="BK141"/>
  <c i="35" r="BK147"/>
  <c r="J234"/>
  <c r="J246"/>
  <c r="J174"/>
  <c r="BK180"/>
  <c r="J177"/>
  <c r="BK213"/>
  <c r="J225"/>
  <c r="BK174"/>
  <c r="BK150"/>
  <c i="36" r="BK228"/>
  <c r="BK350"/>
  <c r="BK217"/>
  <c r="BK354"/>
  <c r="J287"/>
  <c r="BK212"/>
  <c r="J209"/>
  <c r="BK149"/>
  <c r="BK234"/>
  <c r="BK340"/>
  <c r="J305"/>
  <c r="BK143"/>
  <c r="J289"/>
  <c r="BK193"/>
  <c r="J276"/>
  <c r="BK315"/>
  <c r="J264"/>
  <c r="J165"/>
  <c r="J250"/>
  <c r="BK165"/>
  <c i="2" r="BK175"/>
  <c r="BK165"/>
  <c r="J159"/>
  <c i="1" r="AS101"/>
  <c r="AS117"/>
  <c i="3" r="J129"/>
  <c i="4" r="J144"/>
  <c r="J190"/>
  <c r="J140"/>
  <c r="BK174"/>
  <c r="J176"/>
  <c r="BK188"/>
  <c r="J146"/>
  <c i="5" r="J153"/>
  <c r="J127"/>
  <c r="J175"/>
  <c r="BK127"/>
  <c r="J129"/>
  <c r="J185"/>
  <c i="6" r="BK182"/>
  <c r="BK144"/>
  <c r="BK140"/>
  <c r="J168"/>
  <c r="BK134"/>
  <c r="J158"/>
  <c i="7" r="BK177"/>
  <c r="BK169"/>
  <c r="J143"/>
  <c i="9" r="BK162"/>
  <c r="J156"/>
  <c r="BK174"/>
  <c r="BK140"/>
  <c r="BK184"/>
  <c r="J152"/>
  <c r="BK160"/>
  <c i="10" r="BK182"/>
  <c r="J172"/>
  <c r="BK148"/>
  <c r="BK180"/>
  <c r="BK189"/>
  <c r="BK152"/>
  <c i="11" r="J145"/>
  <c r="J135"/>
  <c r="BK137"/>
  <c r="J151"/>
  <c r="J137"/>
  <c i="12" r="BK125"/>
  <c i="13" r="BK185"/>
  <c r="BK182"/>
  <c r="J144"/>
  <c r="BK154"/>
  <c r="BK152"/>
  <c r="J166"/>
  <c r="J148"/>
  <c r="BK176"/>
  <c i="14" r="J183"/>
  <c r="BK174"/>
  <c r="BK150"/>
  <c r="J154"/>
  <c r="BK146"/>
  <c r="J128"/>
  <c i="15" r="J166"/>
  <c r="J146"/>
  <c r="BK178"/>
  <c r="J136"/>
  <c r="BK152"/>
  <c r="J130"/>
  <c i="16" r="J137"/>
  <c r="J129"/>
  <c r="J181"/>
  <c r="BK167"/>
  <c r="BK173"/>
  <c r="BK145"/>
  <c i="17" r="F39"/>
  <c i="19" r="J193"/>
  <c r="BK142"/>
  <c r="BK136"/>
  <c i="20" r="J155"/>
  <c r="BK179"/>
  <c r="J171"/>
  <c r="BK157"/>
  <c r="J139"/>
  <c r="BK133"/>
  <c i="21" r="J165"/>
  <c r="J175"/>
  <c r="BK173"/>
  <c r="J149"/>
  <c r="J157"/>
  <c r="J133"/>
  <c i="22" r="J127"/>
  <c i="24" r="BK219"/>
  <c r="BK238"/>
  <c r="BK153"/>
  <c r="BK205"/>
  <c r="J235"/>
  <c i="25" r="BK137"/>
  <c i="26" r="J252"/>
  <c r="BK201"/>
  <c r="BK210"/>
  <c r="J258"/>
  <c r="J243"/>
  <c r="J177"/>
  <c r="BK279"/>
  <c r="J290"/>
  <c r="BK326"/>
  <c r="J276"/>
  <c r="BK171"/>
  <c r="BK302"/>
  <c r="J228"/>
  <c i="27" r="BK237"/>
  <c r="BK350"/>
  <c r="J201"/>
  <c r="BK312"/>
  <c r="BK141"/>
  <c r="BK275"/>
  <c i="28" r="J303"/>
  <c r="BK123"/>
  <c r="BK276"/>
  <c r="J120"/>
  <c r="BK177"/>
  <c r="J327"/>
  <c r="BK201"/>
  <c r="BK273"/>
  <c r="BK243"/>
  <c r="J213"/>
  <c r="J240"/>
  <c r="J252"/>
  <c r="BK180"/>
  <c r="BK213"/>
  <c i="29" r="BK296"/>
  <c r="BK331"/>
  <c r="J222"/>
  <c r="BK309"/>
  <c r="J242"/>
  <c r="BK192"/>
  <c r="BK195"/>
  <c r="BK352"/>
  <c r="BK245"/>
  <c r="BK315"/>
  <c r="J355"/>
  <c i="30" r="BK123"/>
  <c r="J192"/>
  <c r="J150"/>
  <c r="BK255"/>
  <c r="BK252"/>
  <c r="BK159"/>
  <c i="31" r="J265"/>
  <c r="J357"/>
  <c r="BK159"/>
  <c r="J177"/>
  <c r="BK259"/>
  <c r="BK237"/>
  <c r="BK234"/>
  <c r="J159"/>
  <c r="J314"/>
  <c r="BK162"/>
  <c r="J324"/>
  <c r="J360"/>
  <c r="BK177"/>
  <c r="BK345"/>
  <c r="BK210"/>
  <c r="BK225"/>
  <c r="BK216"/>
  <c r="BK165"/>
  <c i="32" r="BK204"/>
  <c r="BK243"/>
  <c r="J342"/>
  <c r="BK294"/>
  <c r="BK183"/>
  <c r="J168"/>
  <c r="BK129"/>
  <c r="BK189"/>
  <c r="J192"/>
  <c r="J303"/>
  <c r="J315"/>
  <c r="J285"/>
  <c r="J240"/>
  <c r="BK120"/>
  <c r="BK198"/>
  <c r="J225"/>
  <c i="33" r="BK231"/>
  <c r="BK144"/>
  <c r="BK153"/>
  <c r="J204"/>
  <c r="J117"/>
  <c r="J165"/>
  <c r="BK204"/>
  <c r="J153"/>
  <c i="34" r="J231"/>
  <c r="BK258"/>
  <c r="J207"/>
  <c r="J147"/>
  <c r="BK240"/>
  <c r="J261"/>
  <c r="J225"/>
  <c r="J132"/>
  <c r="J174"/>
  <c r="J183"/>
  <c i="35" r="J207"/>
  <c r="BK243"/>
  <c r="J240"/>
  <c r="J153"/>
  <c r="J180"/>
  <c r="J204"/>
  <c r="BK198"/>
  <c r="J168"/>
  <c i="36" r="BK356"/>
  <c r="J344"/>
  <c r="BK209"/>
  <c r="BK367"/>
  <c r="BK302"/>
  <c r="J220"/>
  <c r="BK369"/>
  <c r="J199"/>
  <c r="BK299"/>
  <c r="J157"/>
  <c r="BK214"/>
  <c r="J254"/>
  <c r="J129"/>
  <c r="J282"/>
  <c r="BK191"/>
  <c r="BK274"/>
  <c r="J330"/>
  <c r="J266"/>
  <c r="J171"/>
  <c r="J268"/>
  <c r="BK157"/>
  <c r="BK272"/>
  <c r="BK155"/>
  <c i="37" r="J125"/>
  <c r="BK133"/>
  <c i="1" r="AS103"/>
  <c i="2" r="J151"/>
  <c r="J143"/>
  <c r="BK129"/>
  <c r="BK177"/>
  <c r="J173"/>
  <c r="J165"/>
  <c r="J157"/>
  <c r="F40"/>
  <c i="4" r="J182"/>
  <c r="J168"/>
  <c r="BK172"/>
  <c r="BK138"/>
  <c r="J152"/>
  <c i="5" r="J139"/>
  <c r="J159"/>
  <c r="J173"/>
  <c r="BK145"/>
  <c r="J169"/>
  <c i="6" r="BK170"/>
  <c r="J150"/>
  <c r="BK190"/>
  <c r="BK130"/>
  <c r="J164"/>
  <c i="7" r="BK171"/>
  <c r="BK135"/>
  <c r="J177"/>
  <c r="J149"/>
  <c r="J135"/>
  <c r="J163"/>
  <c r="BK140"/>
  <c i="8" r="J129"/>
  <c i="9" r="BK158"/>
  <c r="J166"/>
  <c r="J191"/>
  <c r="J170"/>
  <c r="BK128"/>
  <c r="J193"/>
  <c r="BK136"/>
  <c r="J142"/>
  <c i="10" r="BK132"/>
  <c r="J132"/>
  <c r="J178"/>
  <c r="BK170"/>
  <c r="BK185"/>
  <c r="J152"/>
  <c r="J170"/>
  <c r="BK140"/>
  <c i="11" r="J131"/>
  <c r="BK167"/>
  <c r="J153"/>
  <c r="BK173"/>
  <c i="12" r="J125"/>
  <c i="13" r="J142"/>
  <c r="BK160"/>
  <c r="BK128"/>
  <c r="J189"/>
  <c r="J164"/>
  <c r="BK138"/>
  <c r="J178"/>
  <c r="BK180"/>
  <c i="14" r="J140"/>
  <c r="J172"/>
  <c r="J146"/>
  <c r="BK130"/>
  <c r="BK154"/>
  <c r="J130"/>
  <c r="J138"/>
  <c i="15" r="J164"/>
  <c r="J156"/>
  <c r="J180"/>
  <c r="J152"/>
  <c r="J174"/>
  <c r="J187"/>
  <c r="J142"/>
  <c r="J140"/>
  <c i="16" r="BK141"/>
  <c r="J157"/>
  <c r="J131"/>
  <c r="BK153"/>
  <c r="BK159"/>
  <c r="J179"/>
  <c r="BK143"/>
  <c i="17" r="J129"/>
  <c r="BK135"/>
  <c i="19" r="J174"/>
  <c r="J180"/>
  <c r="J144"/>
  <c r="BK190"/>
  <c r="BK186"/>
  <c r="J168"/>
  <c i="20" r="BK163"/>
  <c r="BK149"/>
  <c r="J153"/>
  <c r="J169"/>
  <c r="J183"/>
  <c r="J129"/>
  <c r="BK155"/>
  <c i="21" r="J143"/>
  <c r="J159"/>
  <c r="J161"/>
  <c r="J141"/>
  <c r="BK169"/>
  <c r="J137"/>
  <c i="22" r="BK127"/>
  <c i="24" r="BK148"/>
  <c r="J132"/>
  <c r="BK169"/>
  <c r="BK212"/>
  <c r="J244"/>
  <c r="J157"/>
  <c r="J192"/>
  <c r="J150"/>
  <c r="J159"/>
  <c r="J148"/>
  <c r="BK185"/>
  <c i="25" r="J148"/>
  <c i="26" r="BK132"/>
  <c r="BK141"/>
  <c r="BK252"/>
  <c r="BK183"/>
  <c r="J314"/>
  <c r="J225"/>
  <c r="BK147"/>
  <c i="27" r="J192"/>
  <c r="BK180"/>
  <c r="BK304"/>
  <c r="J219"/>
  <c r="J316"/>
  <c r="J141"/>
  <c r="J296"/>
  <c r="J239"/>
  <c r="BK168"/>
  <c r="J263"/>
  <c r="BK150"/>
  <c r="J328"/>
  <c r="BK254"/>
  <c r="J138"/>
  <c r="J129"/>
  <c r="BK257"/>
  <c r="J150"/>
  <c i="28" r="BK225"/>
  <c r="BK315"/>
  <c r="BK261"/>
  <c r="BK330"/>
  <c r="BK126"/>
  <c r="BK306"/>
  <c r="BK294"/>
  <c r="J255"/>
  <c r="J135"/>
  <c r="BK246"/>
  <c r="J168"/>
  <c r="J186"/>
  <c r="J258"/>
  <c r="BK135"/>
  <c r="J195"/>
  <c i="29" r="J245"/>
  <c r="BK186"/>
  <c r="BK251"/>
  <c r="J287"/>
  <c r="J235"/>
  <c r="BK153"/>
  <c r="J168"/>
  <c r="J315"/>
  <c r="J349"/>
  <c r="J192"/>
  <c r="J313"/>
  <c r="J319"/>
  <c r="BK231"/>
  <c i="30" r="BK216"/>
  <c r="BK168"/>
  <c r="BK258"/>
  <c r="J264"/>
  <c r="J165"/>
  <c r="J129"/>
  <c i="31" r="BK168"/>
  <c r="BK213"/>
  <c r="BK286"/>
  <c r="BK289"/>
  <c r="BK189"/>
  <c r="BK295"/>
  <c r="J132"/>
  <c r="J316"/>
  <c r="J195"/>
  <c r="BK123"/>
  <c r="BK241"/>
  <c r="J348"/>
  <c r="BK150"/>
  <c r="BK342"/>
  <c r="J237"/>
  <c r="BK316"/>
  <c r="BK156"/>
  <c r="BK198"/>
  <c i="32" r="J279"/>
  <c r="J129"/>
  <c r="J231"/>
  <c r="BK150"/>
  <c r="BK306"/>
  <c r="BK123"/>
  <c r="J141"/>
  <c r="BK285"/>
  <c r="BK171"/>
  <c r="J147"/>
  <c r="J330"/>
  <c r="J336"/>
  <c r="J300"/>
  <c r="BK264"/>
  <c r="BK237"/>
  <c r="BK309"/>
  <c r="J222"/>
  <c r="J138"/>
  <c r="J186"/>
  <c i="33" r="J180"/>
  <c r="BK126"/>
  <c r="BK117"/>
  <c r="J159"/>
  <c r="BK132"/>
  <c r="J171"/>
  <c r="BK195"/>
  <c r="J126"/>
  <c r="J198"/>
  <c r="BK141"/>
  <c i="34" r="BK216"/>
  <c r="J255"/>
  <c r="J177"/>
  <c r="BK144"/>
  <c r="BK234"/>
  <c r="J123"/>
  <c r="BK231"/>
  <c r="J120"/>
  <c r="BK177"/>
  <c r="BK186"/>
  <c r="BK180"/>
  <c i="35" r="J186"/>
  <c r="BK246"/>
  <c r="BK162"/>
  <c r="BK237"/>
  <c r="BK168"/>
  <c r="BK249"/>
  <c r="BK210"/>
  <c r="J165"/>
  <c r="J147"/>
  <c r="J171"/>
  <c r="BK135"/>
  <c i="36" r="J143"/>
  <c r="J207"/>
  <c r="BK276"/>
  <c r="J350"/>
  <c r="J224"/>
  <c r="BK326"/>
  <c r="BK278"/>
  <c i="37" r="J133"/>
  <c i="2" r="BK179"/>
  <c r="BK155"/>
  <c r="J145"/>
  <c r="J138"/>
  <c r="F39"/>
  <c i="3" r="BK137"/>
  <c i="4" r="BK162"/>
  <c r="BK156"/>
  <c r="J158"/>
  <c r="J164"/>
  <c r="BK192"/>
  <c r="BK160"/>
  <c r="J150"/>
  <c i="5" r="J135"/>
  <c r="J165"/>
  <c r="BK169"/>
  <c r="J183"/>
  <c r="BK131"/>
  <c r="BK153"/>
  <c r="BK129"/>
  <c i="6" r="J132"/>
  <c r="J138"/>
  <c r="J188"/>
  <c r="BK184"/>
  <c r="BK166"/>
  <c r="BK172"/>
  <c r="BK174"/>
  <c i="7" r="J167"/>
  <c r="BK133"/>
  <c r="J145"/>
  <c r="J133"/>
  <c r="BK131"/>
  <c r="BK153"/>
  <c r="J131"/>
  <c i="8" r="BK129"/>
  <c r="J131"/>
  <c i="9" r="J132"/>
  <c r="J158"/>
  <c r="J168"/>
  <c r="J174"/>
  <c r="J189"/>
  <c r="BK146"/>
  <c r="J180"/>
  <c r="J128"/>
  <c i="10" r="BK172"/>
  <c r="J140"/>
  <c r="BK130"/>
  <c r="J160"/>
  <c r="J180"/>
  <c r="BK146"/>
  <c i="11" r="BK157"/>
  <c r="J127"/>
  <c r="J141"/>
  <c r="BK153"/>
  <c r="J139"/>
  <c i="12" r="BK127"/>
  <c i="13" r="BK162"/>
  <c r="BK142"/>
  <c r="BK132"/>
  <c r="J140"/>
  <c r="J134"/>
  <c r="BK170"/>
  <c i="14" r="J178"/>
  <c r="J160"/>
  <c r="BK166"/>
  <c r="BK140"/>
  <c r="J166"/>
  <c r="J180"/>
  <c r="BK134"/>
  <c i="15" r="J150"/>
  <c r="BK182"/>
  <c r="BK156"/>
  <c i="16" r="BK131"/>
  <c r="BK133"/>
  <c i="19" r="J184"/>
  <c r="J188"/>
  <c r="J162"/>
  <c r="BK146"/>
  <c i="20" r="J145"/>
  <c r="J147"/>
  <c r="BK131"/>
  <c r="J159"/>
  <c r="BK167"/>
  <c r="J133"/>
  <c i="21" r="BK163"/>
  <c r="BK149"/>
  <c r="BK175"/>
  <c r="J145"/>
  <c r="BK177"/>
  <c r="BK143"/>
  <c i="22" r="J129"/>
  <c i="23" r="J119"/>
  <c i="24" r="BK190"/>
  <c r="J205"/>
  <c r="BK244"/>
  <c r="BK155"/>
  <c r="J166"/>
  <c r="J194"/>
  <c r="J153"/>
  <c r="BK199"/>
  <c r="BK194"/>
  <c r="J181"/>
  <c i="25" r="BK148"/>
  <c r="J134"/>
  <c r="BK134"/>
  <c i="26" r="BK234"/>
  <c r="BK207"/>
  <c r="J117"/>
  <c r="J141"/>
  <c r="BK222"/>
  <c r="J138"/>
  <c r="J285"/>
  <c r="BK296"/>
  <c r="BK331"/>
  <c r="BK320"/>
  <c r="BK318"/>
  <c r="BK308"/>
  <c r="J162"/>
  <c r="J126"/>
  <c i="27" r="J232"/>
  <c r="BK281"/>
  <c r="J278"/>
  <c r="J177"/>
  <c r="J237"/>
  <c r="BK359"/>
  <c r="BK230"/>
  <c r="J204"/>
  <c r="J324"/>
  <c r="J251"/>
  <c r="BK117"/>
  <c r="J147"/>
  <c r="J281"/>
  <c r="BK235"/>
  <c r="J359"/>
  <c r="J144"/>
  <c r="J298"/>
  <c r="BK123"/>
  <c i="28" r="BK285"/>
  <c r="BK333"/>
  <c r="BK147"/>
  <c r="J180"/>
  <c r="J321"/>
  <c r="BK189"/>
  <c r="BK267"/>
  <c r="J225"/>
  <c r="BK129"/>
  <c r="J123"/>
  <c r="BK228"/>
  <c i="29" r="BK328"/>
  <c r="BK228"/>
  <c r="BK183"/>
  <c r="J233"/>
  <c r="J126"/>
  <c r="J204"/>
  <c r="BK219"/>
  <c r="J120"/>
  <c r="J358"/>
  <c r="J275"/>
  <c r="J352"/>
  <c r="BK177"/>
  <c r="J296"/>
  <c r="J198"/>
  <c r="J165"/>
  <c r="J129"/>
  <c r="BK305"/>
  <c r="BK144"/>
  <c i="30" r="BK228"/>
  <c r="J210"/>
  <c r="BK192"/>
  <c r="J123"/>
  <c r="J258"/>
  <c r="J138"/>
  <c r="J252"/>
  <c r="BK234"/>
  <c r="J243"/>
  <c r="J201"/>
  <c r="J279"/>
  <c r="BK264"/>
  <c r="BK282"/>
  <c r="BK153"/>
  <c i="31" r="BK174"/>
  <c r="BK207"/>
  <c r="BK304"/>
  <c r="BK244"/>
  <c r="BK326"/>
  <c r="J222"/>
  <c r="J329"/>
  <c r="J292"/>
  <c r="J120"/>
  <c r="BK271"/>
  <c r="J333"/>
  <c i="32" r="BK219"/>
  <c r="J261"/>
  <c r="J282"/>
  <c r="J120"/>
  <c r="J144"/>
  <c r="BK312"/>
  <c r="BK273"/>
  <c r="J270"/>
  <c r="J195"/>
  <c r="J210"/>
  <c i="33" r="J123"/>
  <c r="BK228"/>
  <c r="J135"/>
  <c r="J234"/>
  <c r="BK129"/>
  <c r="BK201"/>
  <c r="BK237"/>
  <c r="BK213"/>
  <c r="BK216"/>
  <c i="34" r="BK261"/>
  <c r="J189"/>
  <c r="J219"/>
  <c r="BK159"/>
  <c r="BK246"/>
  <c r="BK219"/>
  <c r="J258"/>
  <c r="BK210"/>
  <c r="BK183"/>
  <c r="BK189"/>
  <c r="BK198"/>
  <c r="BK153"/>
  <c i="35" r="BK144"/>
  <c r="J213"/>
  <c r="J201"/>
  <c r="J243"/>
  <c r="J216"/>
  <c r="BK141"/>
  <c r="J120"/>
  <c r="J219"/>
  <c i="36" r="BK332"/>
  <c r="BK352"/>
  <c r="J234"/>
  <c r="J203"/>
  <c r="J352"/>
  <c r="BK266"/>
  <c r="BK181"/>
  <c r="BK240"/>
  <c r="BK171"/>
  <c r="BK270"/>
  <c r="J212"/>
  <c r="BK250"/>
  <c r="J321"/>
  <c r="BK264"/>
  <c r="BK338"/>
  <c r="BK256"/>
  <c r="BK308"/>
  <c r="BK254"/>
  <c r="J136"/>
  <c r="BK199"/>
  <c r="J280"/>
  <c r="BK138"/>
  <c i="37" r="BK121"/>
  <c r="BK135"/>
  <c i="3" r="BK135"/>
  <c r="J137"/>
  <c i="4" r="BK146"/>
  <c r="J154"/>
  <c r="J156"/>
  <c i="5" r="BK183"/>
  <c i="6" r="J172"/>
  <c r="BK158"/>
  <c r="J182"/>
  <c r="J140"/>
  <c r="J156"/>
  <c r="BK136"/>
  <c i="7" r="BK165"/>
  <c r="J161"/>
  <c r="J153"/>
  <c i="8" r="BK133"/>
  <c i="9" r="BK154"/>
  <c r="BK172"/>
  <c r="BK193"/>
  <c r="BK176"/>
  <c r="J136"/>
  <c i="10" r="BK174"/>
  <c r="BK168"/>
  <c r="BK178"/>
  <c r="J164"/>
  <c r="J174"/>
  <c i="11" r="J155"/>
  <c r="BK129"/>
  <c r="BK147"/>
  <c r="BK145"/>
  <c r="J175"/>
  <c i="14" r="BK138"/>
  <c r="BK170"/>
  <c r="J136"/>
  <c i="15" r="BK164"/>
  <c r="J160"/>
  <c r="BK144"/>
  <c r="J185"/>
  <c i="16" r="J165"/>
  <c r="BK129"/>
  <c r="BK187"/>
  <c r="J167"/>
  <c i="17" r="BK131"/>
  <c i="19" r="BK188"/>
  <c r="J152"/>
  <c r="BK156"/>
  <c r="BK168"/>
  <c r="BK144"/>
  <c r="J176"/>
  <c i="20" r="BK159"/>
  <c r="J179"/>
  <c r="BK125"/>
  <c r="J163"/>
  <c r="J151"/>
  <c r="J161"/>
  <c i="21" r="J181"/>
  <c r="BK181"/>
  <c r="BK145"/>
  <c r="BK159"/>
  <c r="J171"/>
  <c r="J147"/>
  <c r="J129"/>
  <c i="24" r="BK223"/>
  <c r="BK235"/>
  <c r="J232"/>
  <c r="J203"/>
  <c i="25" r="J151"/>
  <c r="J154"/>
  <c r="BK129"/>
  <c i="26" r="BK213"/>
  <c r="BK150"/>
  <c r="BK165"/>
  <c r="J174"/>
  <c r="J246"/>
  <c r="BK328"/>
  <c r="BK273"/>
  <c r="J234"/>
  <c r="BK316"/>
  <c r="J328"/>
  <c r="J296"/>
  <c r="J144"/>
  <c r="BK159"/>
  <c i="27" r="J284"/>
  <c r="BK278"/>
  <c r="J347"/>
  <c r="BK263"/>
  <c r="J314"/>
  <c r="BK204"/>
  <c r="J330"/>
  <c r="BK210"/>
  <c i="28" r="J231"/>
  <c r="BK336"/>
  <c r="J246"/>
  <c r="J117"/>
  <c r="BK117"/>
  <c r="J294"/>
  <c r="J276"/>
  <c r="BK234"/>
  <c r="BK204"/>
  <c r="BK252"/>
  <c r="BK141"/>
  <c r="J264"/>
  <c i="29" r="J307"/>
  <c r="J132"/>
  <c r="J150"/>
  <c r="BK168"/>
  <c r="BK284"/>
  <c r="BK201"/>
  <c r="BK132"/>
  <c r="BK198"/>
  <c r="J326"/>
  <c r="BK311"/>
  <c r="J177"/>
  <c r="BK275"/>
  <c r="J346"/>
  <c r="J290"/>
  <c r="J183"/>
  <c r="J162"/>
  <c r="BK337"/>
  <c r="BK281"/>
  <c i="30" r="J216"/>
  <c r="J189"/>
  <c r="BK267"/>
  <c r="J132"/>
  <c r="J234"/>
  <c r="BK180"/>
  <c r="BK210"/>
  <c r="J174"/>
  <c r="J147"/>
  <c r="J261"/>
  <c r="BK243"/>
  <c r="BK132"/>
  <c i="31" r="J241"/>
  <c r="BK280"/>
  <c r="BK292"/>
  <c r="BK307"/>
  <c r="BK253"/>
  <c r="BK186"/>
  <c r="J298"/>
  <c r="J129"/>
  <c r="BK312"/>
  <c r="J342"/>
  <c r="J280"/>
  <c r="J192"/>
  <c r="J153"/>
  <c r="BK274"/>
  <c r="BK120"/>
  <c r="J201"/>
  <c r="J283"/>
  <c r="J126"/>
  <c i="32" r="BK162"/>
  <c r="J171"/>
  <c r="J318"/>
  <c r="J249"/>
  <c r="BK210"/>
  <c r="J264"/>
  <c r="J159"/>
  <c r="J126"/>
  <c r="J267"/>
  <c i="33" r="J240"/>
  <c r="J192"/>
  <c r="BK168"/>
  <c r="J150"/>
  <c i="34" r="BK201"/>
  <c r="BK192"/>
  <c r="J126"/>
  <c r="BK204"/>
  <c r="J243"/>
  <c r="BK174"/>
  <c r="J129"/>
  <c r="J144"/>
  <c i="35" r="BK177"/>
  <c r="BK204"/>
  <c r="BK225"/>
  <c r="BK138"/>
  <c r="BK165"/>
  <c r="J210"/>
  <c r="BK171"/>
  <c i="36" r="J336"/>
  <c r="BK361"/>
  <c r="J295"/>
  <c r="J138"/>
  <c r="J356"/>
  <c r="J274"/>
  <c r="BK189"/>
  <c r="J367"/>
  <c r="J193"/>
  <c r="J272"/>
  <c r="BK177"/>
  <c r="J181"/>
  <c r="BK247"/>
  <c r="J315"/>
  <c r="J240"/>
  <c r="J183"/>
  <c r="BK295"/>
  <c r="J173"/>
  <c r="J258"/>
  <c r="J131"/>
  <c r="BK231"/>
  <c i="37" r="J129"/>
  <c r="BK129"/>
  <c r="J117"/>
  <c i="2" r="J171"/>
  <c r="BK149"/>
  <c r="BK145"/>
  <c r="J131"/>
  <c r="J177"/>
  <c r="BK173"/>
  <c r="J155"/>
  <c i="1" r="AS138"/>
  <c i="4" r="BK158"/>
  <c r="BK152"/>
  <c r="BK154"/>
  <c r="BK178"/>
  <c r="BK186"/>
  <c r="BK142"/>
  <c i="5" r="BK167"/>
  <c r="J147"/>
  <c r="BK181"/>
  <c r="BK143"/>
  <c i="8" r="BK131"/>
  <c i="9" r="BK178"/>
  <c r="J138"/>
  <c r="BK166"/>
  <c r="BK142"/>
  <c r="BK150"/>
  <c i="10" r="J166"/>
  <c r="BK154"/>
  <c r="BK160"/>
  <c r="J138"/>
  <c i="11" r="BK133"/>
  <c r="BK141"/>
  <c r="J161"/>
  <c r="J125"/>
  <c i="12" r="BK133"/>
  <c i="13" r="BK164"/>
  <c r="J152"/>
  <c r="J174"/>
  <c r="J158"/>
  <c r="J126"/>
  <c r="BK146"/>
  <c r="BK150"/>
  <c i="14" r="BK142"/>
  <c r="BK152"/>
  <c r="BK176"/>
  <c r="J148"/>
  <c r="BK148"/>
  <c i="15" r="BK160"/>
  <c r="J132"/>
  <c r="BK140"/>
  <c r="J148"/>
  <c r="BK174"/>
  <c i="16" r="J161"/>
  <c r="BK163"/>
  <c r="BK148"/>
  <c r="BK183"/>
  <c r="J155"/>
  <c r="J171"/>
  <c r="J150"/>
  <c i="17" r="J137"/>
  <c i="18" r="BK127"/>
  <c i="19" r="BK184"/>
  <c r="J164"/>
  <c r="J158"/>
  <c r="BK178"/>
  <c r="J156"/>
  <c r="J148"/>
  <c r="J160"/>
  <c r="BK140"/>
  <c i="20" r="BK143"/>
  <c r="BK139"/>
  <c r="BK175"/>
  <c r="BK185"/>
  <c r="BK137"/>
  <c r="BK129"/>
  <c i="21" r="BK167"/>
  <c r="BK165"/>
  <c r="J153"/>
  <c r="BK133"/>
  <c r="J125"/>
  <c i="23" r="J123"/>
  <c i="24" r="BK232"/>
  <c r="J139"/>
  <c r="J199"/>
  <c r="J217"/>
  <c r="J241"/>
  <c i="25" r="J127"/>
  <c i="26" r="J279"/>
  <c r="J171"/>
  <c r="J195"/>
  <c r="J213"/>
  <c r="J198"/>
  <c r="BK135"/>
  <c r="BK258"/>
  <c r="BK237"/>
  <c r="BK126"/>
  <c r="J156"/>
  <c r="J186"/>
  <c r="BK314"/>
  <c r="BK282"/>
  <c r="BK177"/>
  <c i="27" r="BK298"/>
  <c r="J171"/>
  <c r="J350"/>
  <c r="J222"/>
  <c r="BK328"/>
  <c r="J183"/>
  <c r="J320"/>
  <c r="BK195"/>
  <c r="BK186"/>
  <c i="28" r="BK339"/>
  <c r="BK279"/>
  <c r="BK144"/>
  <c r="BK291"/>
  <c r="J318"/>
  <c r="BK195"/>
  <c r="J228"/>
  <c r="BK237"/>
  <c r="BK153"/>
  <c r="J273"/>
  <c r="J243"/>
  <c r="J282"/>
  <c r="BK162"/>
  <c r="BK240"/>
  <c r="J189"/>
  <c r="J201"/>
  <c i="29" r="J207"/>
  <c r="BK317"/>
  <c r="J231"/>
  <c r="BK263"/>
  <c r="J213"/>
  <c r="BK324"/>
  <c r="J147"/>
  <c r="J174"/>
  <c r="BK334"/>
  <c r="BK156"/>
  <c r="J186"/>
  <c r="J321"/>
  <c r="J240"/>
  <c r="BK290"/>
  <c r="J159"/>
  <c r="BK307"/>
  <c i="30" r="J237"/>
  <c r="J219"/>
  <c r="J198"/>
  <c r="J288"/>
  <c r="BK150"/>
  <c r="J117"/>
  <c r="BK237"/>
  <c r="J222"/>
  <c r="BK195"/>
  <c r="J273"/>
  <c r="BK276"/>
  <c r="BK138"/>
  <c i="31" r="J326"/>
  <c r="J307"/>
  <c r="BK222"/>
  <c r="BK298"/>
  <c r="J351"/>
  <c r="J251"/>
  <c r="J312"/>
  <c r="J286"/>
  <c r="BK171"/>
  <c i="32" r="J234"/>
  <c r="J246"/>
  <c r="BK147"/>
  <c r="J312"/>
  <c r="BK156"/>
  <c r="J165"/>
  <c r="BK117"/>
  <c r="J216"/>
  <c r="BK231"/>
  <c r="BK342"/>
  <c r="BK141"/>
  <c r="BK321"/>
  <c r="BK291"/>
  <c r="J255"/>
  <c r="J219"/>
  <c r="BK252"/>
  <c r="BK180"/>
  <c r="J189"/>
  <c i="33" r="BK225"/>
  <c r="J210"/>
  <c r="BK156"/>
  <c r="J183"/>
  <c r="J219"/>
  <c r="J120"/>
  <c r="BK186"/>
  <c r="J243"/>
  <c r="J195"/>
  <c r="BK174"/>
  <c i="34" r="J249"/>
  <c r="BK207"/>
  <c r="J237"/>
  <c r="BK195"/>
  <c r="BK252"/>
  <c r="BK135"/>
  <c r="BK237"/>
  <c r="J150"/>
  <c r="BK150"/>
  <c r="BK117"/>
  <c r="J198"/>
  <c i="35" r="J222"/>
  <c r="J123"/>
  <c r="BK159"/>
  <c r="BK219"/>
  <c r="BK126"/>
  <c r="BK192"/>
  <c r="J117"/>
  <c r="J126"/>
  <c r="BK153"/>
  <c r="J129"/>
  <c i="36" r="BK311"/>
  <c r="J354"/>
  <c r="J326"/>
  <c r="J214"/>
  <c r="J201"/>
  <c r="BK364"/>
  <c r="BK297"/>
  <c r="J228"/>
  <c r="BK371"/>
  <c r="BK359"/>
  <c r="BK195"/>
  <c r="BK334"/>
  <c r="J205"/>
  <c r="J346"/>
  <c r="BK134"/>
  <c r="BK252"/>
  <c r="BK344"/>
  <c r="BK292"/>
  <c r="BK336"/>
  <c r="J242"/>
  <c r="J313"/>
  <c r="J284"/>
  <c r="BK203"/>
  <c r="BK330"/>
  <c r="BK220"/>
  <c r="J146"/>
  <c r="BK282"/>
  <c r="BK244"/>
  <c r="BK152"/>
  <c i="37" r="BK127"/>
  <c r="J119"/>
  <c i="1" r="AS111"/>
  <c i="2" r="BK157"/>
  <c r="J147"/>
  <c r="BK136"/>
  <c r="J179"/>
  <c r="BK171"/>
  <c r="BK163"/>
  <c r="BK151"/>
  <c r="F41"/>
  <c i="4" r="J134"/>
  <c r="BK182"/>
  <c r="BK148"/>
  <c i="5" r="J171"/>
  <c r="J149"/>
  <c r="BK161"/>
  <c r="BK171"/>
  <c r="BK185"/>
  <c r="BK149"/>
  <c i="6" r="J190"/>
  <c r="BK162"/>
  <c r="J144"/>
  <c r="BK160"/>
  <c r="J154"/>
  <c r="BK178"/>
  <c r="BK156"/>
  <c i="7" r="BK167"/>
  <c r="BK129"/>
  <c r="J171"/>
  <c r="BK147"/>
  <c i="8" r="J133"/>
  <c i="9" r="BK164"/>
  <c r="BK180"/>
  <c r="J164"/>
  <c r="J150"/>
  <c r="BK170"/>
  <c r="BK182"/>
  <c i="10" r="BK138"/>
  <c r="J134"/>
  <c r="J158"/>
  <c r="J185"/>
  <c r="BK142"/>
  <c r="J128"/>
  <c i="11" r="BK165"/>
  <c r="BK151"/>
  <c r="J133"/>
  <c r="J157"/>
  <c r="J147"/>
  <c i="12" r="BK131"/>
  <c i="13" r="J160"/>
  <c r="BK134"/>
  <c r="J146"/>
  <c r="J170"/>
  <c r="BK178"/>
  <c r="J150"/>
  <c r="J136"/>
  <c r="J130"/>
  <c i="14" r="J144"/>
  <c r="BK168"/>
  <c r="BK144"/>
  <c r="BK183"/>
  <c r="J142"/>
  <c i="15" r="BK162"/>
  <c r="BK142"/>
  <c r="J158"/>
  <c r="BK136"/>
  <c r="BK187"/>
  <c r="J126"/>
  <c r="J154"/>
  <c i="19" r="J182"/>
  <c r="BK128"/>
  <c r="BK174"/>
  <c r="J150"/>
  <c r="BK154"/>
  <c r="BK170"/>
  <c i="20" r="J157"/>
  <c r="BK169"/>
  <c r="BK145"/>
  <c r="BK177"/>
  <c r="J135"/>
  <c i="21" r="J177"/>
  <c r="BK157"/>
  <c r="BK131"/>
  <c r="BK161"/>
  <c r="BK127"/>
  <c i="23" r="J121"/>
  <c i="24" r="J215"/>
  <c r="J209"/>
  <c r="BK226"/>
  <c r="BK171"/>
  <c i="25" r="J144"/>
  <c r="BK146"/>
  <c i="26" r="J147"/>
  <c r="J123"/>
  <c r="J189"/>
  <c r="BK225"/>
  <c r="J210"/>
  <c r="BK192"/>
  <c r="J320"/>
  <c r="BK231"/>
  <c r="J159"/>
  <c r="BK287"/>
  <c r="J273"/>
  <c r="BK162"/>
  <c r="J183"/>
  <c r="J231"/>
  <c i="27" r="BK318"/>
  <c r="J153"/>
  <c r="J120"/>
  <c r="BK269"/>
  <c r="BK330"/>
  <c r="J195"/>
  <c r="BK335"/>
  <c r="BK302"/>
  <c r="BK120"/>
  <c r="BK198"/>
  <c r="J302"/>
  <c r="J186"/>
  <c r="J312"/>
  <c r="J353"/>
  <c r="J257"/>
  <c r="BK165"/>
  <c r="J242"/>
  <c r="BK324"/>
  <c r="J287"/>
  <c i="28" r="J342"/>
  <c r="BK210"/>
  <c r="J165"/>
  <c r="J126"/>
  <c r="J183"/>
  <c i="29" r="BK233"/>
  <c r="BK165"/>
  <c r="J144"/>
  <c r="J269"/>
  <c r="J228"/>
  <c r="J171"/>
  <c r="J123"/>
  <c r="J225"/>
  <c r="BK346"/>
  <c r="BK159"/>
  <c r="BK207"/>
  <c r="J324"/>
  <c i="30" r="J171"/>
  <c r="J228"/>
  <c r="J162"/>
  <c r="BK117"/>
  <c r="J144"/>
  <c r="BK162"/>
  <c i="31" r="J239"/>
  <c r="BK201"/>
  <c r="BK231"/>
  <c r="BK262"/>
  <c r="BK204"/>
  <c r="J310"/>
  <c r="J339"/>
  <c r="BK318"/>
  <c r="J174"/>
  <c r="BK354"/>
  <c r="BK228"/>
  <c r="J336"/>
  <c r="J354"/>
  <c r="J259"/>
  <c r="BK117"/>
  <c r="J207"/>
  <c r="BK138"/>
  <c r="J186"/>
  <c i="32" r="BK276"/>
  <c r="BK216"/>
  <c r="BK168"/>
  <c r="J324"/>
  <c r="BK288"/>
  <c r="BK174"/>
  <c r="J132"/>
  <c r="J243"/>
  <c r="BK195"/>
  <c r="J327"/>
  <c r="BK324"/>
  <c r="BK270"/>
  <c r="J204"/>
  <c r="J228"/>
  <c r="J123"/>
  <c i="33" r="J144"/>
  <c r="J129"/>
  <c r="BK123"/>
  <c r="J201"/>
  <c r="J156"/>
  <c r="BK222"/>
  <c r="J141"/>
  <c r="BK189"/>
  <c r="J228"/>
  <c i="35" r="J183"/>
  <c r="BK240"/>
  <c r="J228"/>
  <c r="J192"/>
  <c r="J162"/>
  <c r="J138"/>
  <c r="BK120"/>
  <c i="36" r="J361"/>
  <c r="J175"/>
  <c r="J231"/>
  <c r="J155"/>
  <c r="BK318"/>
  <c r="J302"/>
  <c r="J244"/>
  <c r="J292"/>
  <c r="J318"/>
  <c r="J195"/>
  <c i="37" r="BK117"/>
  <c r="BK125"/>
  <c r="BK131"/>
  <c i="2" r="F38"/>
  <c r="J153"/>
  <c i="1" r="AS131"/>
  <c i="3" r="J135"/>
  <c i="4" r="BK195"/>
  <c r="J180"/>
  <c r="J192"/>
  <c r="J138"/>
  <c r="J170"/>
  <c r="BK150"/>
  <c r="BK134"/>
  <c r="BK144"/>
  <c i="5" r="J133"/>
  <c r="BK179"/>
  <c r="BK175"/>
  <c r="BK135"/>
  <c r="J187"/>
  <c i="6" r="J146"/>
  <c r="J130"/>
  <c r="BK152"/>
  <c r="BK150"/>
  <c r="BK164"/>
  <c r="BK142"/>
  <c r="J166"/>
  <c i="7" r="BK155"/>
  <c r="BK157"/>
  <c r="J157"/>
  <c r="BK163"/>
  <c i="9" r="BK156"/>
  <c r="J176"/>
  <c r="J134"/>
  <c r="BK189"/>
  <c r="BK144"/>
  <c r="J144"/>
  <c i="10" r="BK176"/>
  <c r="BK166"/>
  <c r="J146"/>
  <c r="BK162"/>
  <c i="11" r="BK155"/>
  <c r="BK143"/>
  <c r="J169"/>
  <c r="J165"/>
  <c r="J143"/>
  <c i="13" r="BK140"/>
  <c r="BK144"/>
  <c i="15" r="J144"/>
  <c r="J134"/>
  <c r="J176"/>
  <c r="BK130"/>
  <c r="BK132"/>
  <c i="16" r="J135"/>
  <c r="BK177"/>
  <c r="BK157"/>
  <c r="BK179"/>
  <c r="BK165"/>
  <c i="17" r="J135"/>
  <c i="18" r="J127"/>
  <c i="19" r="J142"/>
  <c r="J140"/>
  <c r="BK172"/>
  <c r="BK176"/>
  <c r="J138"/>
  <c r="BK130"/>
  <c r="BK152"/>
  <c i="20" r="J137"/>
  <c r="BK165"/>
  <c r="BK151"/>
  <c r="J149"/>
  <c r="J185"/>
  <c r="BK135"/>
  <c i="21" r="BK179"/>
  <c r="J183"/>
  <c r="BK137"/>
  <c r="J167"/>
  <c r="BK139"/>
  <c i="23" r="BK123"/>
  <c i="24" r="BK229"/>
  <c r="J212"/>
  <c r="BK209"/>
  <c r="BK196"/>
  <c r="J173"/>
  <c r="BK173"/>
  <c r="BK166"/>
  <c r="BK150"/>
  <c r="BK144"/>
  <c r="J188"/>
  <c r="BK192"/>
  <c r="J183"/>
  <c r="J155"/>
  <c r="BK163"/>
  <c r="BK178"/>
  <c r="BK135"/>
  <c r="BK137"/>
  <c i="25" r="BK157"/>
  <c r="BK154"/>
  <c r="BK144"/>
  <c i="26" r="BK267"/>
  <c r="BK264"/>
  <c r="BK120"/>
  <c r="J120"/>
  <c r="BK216"/>
  <c r="J129"/>
  <c r="J240"/>
  <c r="J255"/>
  <c r="BK129"/>
  <c r="J331"/>
  <c r="J270"/>
  <c r="J293"/>
  <c r="J287"/>
  <c i="27" r="BK248"/>
  <c r="BK135"/>
  <c r="BK314"/>
  <c r="BK171"/>
  <c r="BK272"/>
  <c r="J198"/>
  <c r="BK316"/>
  <c r="BK242"/>
  <c r="J174"/>
  <c r="J266"/>
  <c r="BK192"/>
  <c r="BK153"/>
  <c r="J362"/>
  <c r="J272"/>
  <c r="BK232"/>
  <c r="BK326"/>
  <c r="BK147"/>
  <c r="J332"/>
  <c r="BK296"/>
  <c r="BK132"/>
  <c i="28" r="J234"/>
  <c r="J300"/>
  <c r="J150"/>
  <c r="J297"/>
  <c r="BK288"/>
  <c r="J138"/>
  <c r="BK309"/>
  <c i="29" r="J299"/>
  <c r="J216"/>
  <c r="BK321"/>
  <c r="J263"/>
  <c r="J195"/>
  <c r="BK138"/>
  <c r="BK319"/>
  <c r="J260"/>
  <c i="30" r="BK144"/>
  <c r="J213"/>
  <c r="J186"/>
  <c r="BK120"/>
  <c r="J177"/>
  <c r="BK126"/>
  <c r="J240"/>
  <c r="J231"/>
  <c r="BK186"/>
  <c r="J270"/>
  <c r="J285"/>
  <c r="BK273"/>
  <c i="31" r="J318"/>
  <c r="BK360"/>
  <c r="BK195"/>
  <c r="BK331"/>
  <c r="J168"/>
  <c r="J147"/>
  <c r="J213"/>
  <c i="32" r="BK300"/>
  <c r="BK327"/>
  <c r="J252"/>
  <c r="J117"/>
  <c r="J306"/>
  <c r="BK192"/>
  <c i="33" r="J147"/>
  <c r="BK162"/>
  <c r="BK192"/>
  <c r="J222"/>
  <c r="J207"/>
  <c r="BK177"/>
  <c r="BK198"/>
  <c r="BK219"/>
  <c r="J177"/>
  <c r="BK120"/>
  <c i="34" r="J195"/>
  <c r="J210"/>
  <c r="J156"/>
  <c r="BK255"/>
  <c r="BK162"/>
  <c r="J204"/>
  <c r="J192"/>
  <c r="BK126"/>
  <c r="J171"/>
  <c i="35" r="J237"/>
  <c r="J141"/>
  <c r="BK228"/>
  <c r="J249"/>
  <c r="J156"/>
  <c r="J189"/>
  <c r="BK207"/>
  <c r="J135"/>
  <c r="BK123"/>
  <c r="BK156"/>
  <c i="36" r="BK224"/>
  <c r="J342"/>
  <c r="J369"/>
  <c r="BK305"/>
  <c r="J247"/>
  <c r="J371"/>
  <c r="BK201"/>
  <c r="J162"/>
  <c r="BK222"/>
  <c r="J152"/>
  <c r="BK136"/>
  <c r="J256"/>
  <c r="J338"/>
  <c r="BK280"/>
  <c r="J278"/>
  <c r="BK162"/>
  <c r="J297"/>
  <c r="J168"/>
  <c r="J217"/>
  <c r="BK129"/>
  <c r="J270"/>
  <c r="J134"/>
  <c i="37" r="J127"/>
  <c i="1" r="AS109"/>
  <c r="AS127"/>
  <c i="3" r="BK133"/>
  <c i="4" r="J188"/>
  <c r="J178"/>
  <c r="BK170"/>
  <c r="BK136"/>
  <c r="J197"/>
  <c r="BK199"/>
  <c r="J195"/>
  <c r="J128"/>
  <c i="5" r="J163"/>
  <c r="BK151"/>
  <c r="BK173"/>
  <c r="BK177"/>
  <c r="BK139"/>
  <c r="BK187"/>
  <c r="J151"/>
  <c i="6" r="J170"/>
  <c r="J148"/>
  <c r="BK168"/>
  <c r="J142"/>
  <c r="J134"/>
  <c r="BK180"/>
  <c i="7" r="J175"/>
  <c r="J173"/>
  <c r="J140"/>
  <c r="J147"/>
  <c i="8" r="BK137"/>
  <c i="9" r="BK132"/>
  <c r="BK187"/>
  <c r="J148"/>
  <c r="J154"/>
  <c r="BK134"/>
  <c i="10" r="BK136"/>
  <c r="BK134"/>
  <c r="J168"/>
  <c r="BK144"/>
  <c r="BK164"/>
  <c i="11" r="J167"/>
  <c r="J163"/>
  <c r="BK161"/>
  <c r="BK171"/>
  <c r="J129"/>
  <c i="12" r="BK129"/>
  <c r="J129"/>
  <c i="13" r="BK136"/>
  <c r="J154"/>
  <c r="BK166"/>
  <c r="J172"/>
  <c r="BK191"/>
  <c r="BK174"/>
  <c i="14" r="J170"/>
  <c r="J132"/>
  <c r="BK162"/>
  <c i="15" r="BK148"/>
  <c r="J178"/>
  <c r="J128"/>
  <c r="J170"/>
  <c r="BK176"/>
  <c r="BK128"/>
  <c i="16" r="BK175"/>
  <c r="J143"/>
  <c r="J175"/>
  <c r="J153"/>
  <c r="J173"/>
  <c r="BK135"/>
  <c i="17" r="BK133"/>
  <c i="18" r="BK129"/>
  <c i="19" r="J134"/>
  <c r="J154"/>
  <c r="BK150"/>
  <c r="J172"/>
  <c r="BK193"/>
  <c r="BK148"/>
  <c r="J128"/>
  <c i="20" r="J177"/>
  <c r="J141"/>
  <c r="BK147"/>
  <c r="BK183"/>
  <c r="J125"/>
  <c i="21" r="BK155"/>
  <c r="J173"/>
  <c r="J179"/>
  <c r="BK151"/>
  <c r="BK129"/>
  <c r="BK153"/>
  <c r="J131"/>
  <c i="24" r="J238"/>
  <c r="J135"/>
  <c r="J219"/>
  <c r="BK203"/>
  <c r="J178"/>
  <c r="BK181"/>
  <c r="J171"/>
  <c r="BK157"/>
  <c r="BK146"/>
  <c r="BK201"/>
  <c r="J185"/>
  <c r="J190"/>
  <c r="J169"/>
  <c r="J144"/>
  <c r="BK159"/>
  <c r="BK132"/>
  <c r="J137"/>
  <c r="BK142"/>
  <c r="BK183"/>
  <c i="25" r="J146"/>
  <c r="BK131"/>
  <c r="BK127"/>
  <c i="26" r="BK243"/>
  <c r="BK305"/>
  <c r="J192"/>
  <c r="BK228"/>
  <c r="BK123"/>
  <c r="J207"/>
  <c r="J324"/>
  <c r="BK144"/>
  <c r="J222"/>
  <c i="27" r="BK341"/>
  <c r="J228"/>
  <c r="J338"/>
  <c r="BK213"/>
  <c r="J230"/>
  <c r="J162"/>
  <c r="BK225"/>
  <c r="BK353"/>
  <c r="BK144"/>
  <c r="J269"/>
  <c r="J168"/>
  <c r="BK201"/>
  <c r="J335"/>
  <c i="28" r="BK342"/>
  <c r="J198"/>
  <c r="BK324"/>
  <c r="BK255"/>
  <c r="J309"/>
  <c r="J330"/>
  <c r="BK192"/>
  <c r="J141"/>
  <c r="BK186"/>
  <c r="J162"/>
  <c r="J312"/>
  <c r="J249"/>
  <c r="J171"/>
  <c r="BK258"/>
  <c r="BK159"/>
  <c r="BK207"/>
  <c r="J159"/>
  <c r="J207"/>
  <c i="29" r="BK272"/>
  <c r="BK135"/>
  <c r="J138"/>
  <c r="BK260"/>
  <c r="BK269"/>
  <c r="J153"/>
  <c r="J317"/>
  <c r="J257"/>
  <c i="30" r="BK225"/>
  <c r="BK204"/>
  <c r="BK177"/>
  <c r="J276"/>
  <c r="BK129"/>
  <c r="BK165"/>
  <c r="J159"/>
  <c r="BK219"/>
  <c r="BK198"/>
  <c r="BK288"/>
  <c r="J153"/>
  <c r="BK174"/>
  <c r="J168"/>
  <c i="31" r="J256"/>
  <c r="BK268"/>
  <c r="J268"/>
  <c r="J271"/>
  <c r="J363"/>
  <c r="J231"/>
  <c r="J331"/>
  <c r="J156"/>
  <c r="BK183"/>
  <c r="BK348"/>
  <c r="J253"/>
  <c r="BK324"/>
  <c r="J150"/>
  <c r="BK265"/>
  <c r="J162"/>
  <c i="32" r="BK165"/>
  <c r="J153"/>
  <c r="BK315"/>
  <c r="BK222"/>
  <c r="BK228"/>
  <c r="J288"/>
  <c r="J150"/>
  <c r="BK186"/>
  <c r="J333"/>
  <c r="BK303"/>
  <c i="33" r="BK180"/>
  <c r="J162"/>
  <c i="34" r="BK213"/>
  <c r="BK228"/>
  <c r="J165"/>
  <c r="BK123"/>
  <c r="BK165"/>
  <c r="J240"/>
  <c r="J213"/>
  <c r="J186"/>
  <c i="35" r="BK186"/>
  <c i="36" r="J191"/>
  <c r="BK237"/>
  <c r="BK179"/>
  <c r="BK313"/>
  <c r="J262"/>
  <c r="BK185"/>
  <c r="J332"/>
  <c r="J185"/>
  <c r="BK268"/>
  <c r="BK131"/>
  <c r="BK346"/>
  <c r="BK175"/>
  <c r="J311"/>
  <c r="BK342"/>
  <c r="J160"/>
  <c i="1" r="AU119"/>
  <c i="2" l="1" r="BK140"/>
  <c r="J140"/>
  <c r="J103"/>
  <c i="4" r="BK127"/>
  <c i="7" r="T142"/>
  <c i="12" r="BK124"/>
  <c r="J124"/>
  <c r="J100"/>
  <c i="18" r="R126"/>
  <c r="R125"/>
  <c i="21" r="R124"/>
  <c i="22" r="BK126"/>
  <c r="BK125"/>
  <c r="J125"/>
  <c i="24" r="R131"/>
  <c r="BK177"/>
  <c r="J177"/>
  <c r="J104"/>
  <c r="T208"/>
  <c i="26" r="BK116"/>
  <c r="J116"/>
  <c r="J96"/>
  <c i="28" r="P116"/>
  <c i="1" r="AU143"/>
  <c i="31" r="BK116"/>
  <c r="J116"/>
  <c r="J96"/>
  <c i="32" r="R116"/>
  <c i="33" r="R116"/>
  <c i="34" r="R116"/>
  <c i="2" r="T140"/>
  <c i="4" r="BK194"/>
  <c r="J194"/>
  <c r="J102"/>
  <c i="5" r="P126"/>
  <c r="P125"/>
  <c i="1" r="AU102"/>
  <c i="7" r="R137"/>
  <c r="R128"/>
  <c r="R127"/>
  <c i="19" r="P127"/>
  <c r="P126"/>
  <c i="1" r="AU130"/>
  <c i="23" r="T118"/>
  <c r="T117"/>
  <c i="24" r="P162"/>
  <c r="R187"/>
  <c i="25" r="R143"/>
  <c r="R142"/>
  <c i="26" r="P116"/>
  <c i="1" r="AU141"/>
  <c i="30" r="P116"/>
  <c i="1" r="AU145"/>
  <c i="32" r="P116"/>
  <c i="1" r="AU147"/>
  <c i="33" r="BK116"/>
  <c r="J116"/>
  <c r="J96"/>
  <c i="35" r="P116"/>
  <c i="1" r="AU150"/>
  <c i="36" r="BK142"/>
  <c r="R227"/>
  <c r="P301"/>
  <c r="T358"/>
  <c i="2" r="T135"/>
  <c r="T128"/>
  <c r="T127"/>
  <c i="4" r="R194"/>
  <c i="7" r="T137"/>
  <c r="T128"/>
  <c r="T127"/>
  <c i="9" r="R127"/>
  <c i="15" r="T184"/>
  <c r="T125"/>
  <c i="18" r="BK126"/>
  <c r="J126"/>
  <c r="J101"/>
  <c i="19" r="BK127"/>
  <c r="J127"/>
  <c r="J101"/>
  <c i="20" r="BK124"/>
  <c r="J124"/>
  <c r="J100"/>
  <c i="22" r="T126"/>
  <c r="T125"/>
  <c i="23" r="P118"/>
  <c r="P117"/>
  <c i="1" r="AU137"/>
  <c i="24" r="P141"/>
  <c r="R177"/>
  <c r="BK208"/>
  <c r="J208"/>
  <c r="J106"/>
  <c i="25" r="T143"/>
  <c r="T142"/>
  <c i="27" r="P116"/>
  <c i="1" r="AU142"/>
  <c i="31" r="P116"/>
  <c i="1" r="AU146"/>
  <c i="34" r="T116"/>
  <c i="35" r="R116"/>
  <c i="36" r="P128"/>
  <c r="T227"/>
  <c r="T301"/>
  <c i="3" r="R128"/>
  <c r="R127"/>
  <c r="R126"/>
  <c i="4" r="R127"/>
  <c r="R126"/>
  <c i="5" r="BK126"/>
  <c r="J126"/>
  <c r="J101"/>
  <c i="6" r="R129"/>
  <c r="R127"/>
  <c i="7" r="BK142"/>
  <c r="J142"/>
  <c r="J103"/>
  <c i="9" r="T186"/>
  <c i="11" r="R124"/>
  <c i="12" r="P124"/>
  <c i="1" r="AU116"/>
  <c i="13" r="P184"/>
  <c r="P125"/>
  <c i="1" r="AU118"/>
  <c i="16" r="R152"/>
  <c i="24" r="T141"/>
  <c i="25" r="P143"/>
  <c r="P142"/>
  <c i="26" r="R116"/>
  <c i="28" r="T116"/>
  <c i="29" r="P116"/>
  <c i="1" r="AU144"/>
  <c i="33" r="P116"/>
  <c i="1" r="AU148"/>
  <c i="36" r="T142"/>
  <c r="R211"/>
  <c r="P286"/>
  <c i="2" r="P140"/>
  <c i="5" r="R126"/>
  <c r="R125"/>
  <c i="6" r="P129"/>
  <c r="P127"/>
  <c i="1" r="AU104"/>
  <c i="9" r="R186"/>
  <c i="10" r="T127"/>
  <c i="13" r="R184"/>
  <c r="R125"/>
  <c i="15" r="BK184"/>
  <c r="J184"/>
  <c r="J101"/>
  <c i="16" r="P147"/>
  <c r="P128"/>
  <c r="P127"/>
  <c i="1" r="AU125"/>
  <c i="17" r="T128"/>
  <c r="T127"/>
  <c r="T126"/>
  <c i="20" r="P124"/>
  <c i="1" r="AU132"/>
  <c i="30" r="T116"/>
  <c i="33" r="T116"/>
  <c i="34" r="P116"/>
  <c i="1" r="AU149"/>
  <c i="36" r="BK128"/>
  <c r="J128"/>
  <c r="J99"/>
  <c r="T128"/>
  <c r="P227"/>
  <c r="R301"/>
  <c r="R358"/>
  <c i="2" r="R140"/>
  <c i="6" r="T129"/>
  <c r="T127"/>
  <c i="7" r="P137"/>
  <c r="P128"/>
  <c r="P127"/>
  <c i="1" r="AU107"/>
  <c i="8" r="R128"/>
  <c r="R127"/>
  <c r="R126"/>
  <c i="9" r="T127"/>
  <c r="T126"/>
  <c i="10" r="P127"/>
  <c i="16" r="P152"/>
  <c i="21" r="T124"/>
  <c i="23" r="BK118"/>
  <c r="BK117"/>
  <c r="J117"/>
  <c r="J96"/>
  <c i="24" r="P131"/>
  <c r="P130"/>
  <c r="R162"/>
  <c r="P222"/>
  <c i="2" r="P135"/>
  <c r="P128"/>
  <c r="P127"/>
  <c i="1" r="AU97"/>
  <c i="4" r="P127"/>
  <c i="8" r="P128"/>
  <c r="P127"/>
  <c r="P126"/>
  <c i="1" r="AU108"/>
  <c i="9" r="P186"/>
  <c i="10" r="R127"/>
  <c i="11" r="P124"/>
  <c i="1" r="AU115"/>
  <c i="15" r="R184"/>
  <c r="R125"/>
  <c i="16" r="BK152"/>
  <c r="J152"/>
  <c r="J103"/>
  <c i="17" r="P128"/>
  <c r="P127"/>
  <c r="P126"/>
  <c i="1" r="AU126"/>
  <c i="24" r="R141"/>
  <c r="R130"/>
  <c r="T177"/>
  <c r="R208"/>
  <c i="25" r="P126"/>
  <c r="P125"/>
  <c r="P124"/>
  <c i="1" r="AU140"/>
  <c i="26" r="T116"/>
  <c i="27" r="T116"/>
  <c i="30" r="R116"/>
  <c i="36" r="R128"/>
  <c r="BK227"/>
  <c r="J227"/>
  <c r="J102"/>
  <c r="R286"/>
  <c r="T286"/>
  <c r="BK358"/>
  <c r="J358"/>
  <c r="J105"/>
  <c i="3" r="P128"/>
  <c r="P127"/>
  <c r="P126"/>
  <c i="1" r="AU98"/>
  <c i="10" r="R184"/>
  <c i="13" r="BK184"/>
  <c r="J184"/>
  <c r="J101"/>
  <c i="19" r="R127"/>
  <c r="R126"/>
  <c i="24" r="T162"/>
  <c r="P208"/>
  <c i="25" r="BK143"/>
  <c r="J143"/>
  <c r="J102"/>
  <c i="28" r="R116"/>
  <c i="29" r="BK116"/>
  <c r="J116"/>
  <c r="J96"/>
  <c i="30" r="BK116"/>
  <c r="J116"/>
  <c r="J96"/>
  <c i="2" r="BK135"/>
  <c r="J135"/>
  <c r="J102"/>
  <c i="3" r="T128"/>
  <c r="T127"/>
  <c r="T126"/>
  <c i="4" r="T194"/>
  <c i="7" r="R142"/>
  <c i="8" r="BK128"/>
  <c r="J128"/>
  <c r="J102"/>
  <c i="9" r="BK186"/>
  <c r="J186"/>
  <c r="J102"/>
  <c i="10" r="P184"/>
  <c i="13" r="T184"/>
  <c r="T125"/>
  <c i="16" r="T147"/>
  <c r="T128"/>
  <c r="T127"/>
  <c i="17" r="R128"/>
  <c r="R127"/>
  <c r="R126"/>
  <c i="21" r="P124"/>
  <c i="1" r="AU134"/>
  <c i="23" r="R118"/>
  <c r="R117"/>
  <c i="24" r="BK141"/>
  <c r="J141"/>
  <c r="J101"/>
  <c r="P177"/>
  <c r="T222"/>
  <c i="25" r="T126"/>
  <c r="T125"/>
  <c r="T124"/>
  <c i="31" r="T116"/>
  <c i="32" r="T116"/>
  <c i="4" r="T127"/>
  <c r="T126"/>
  <c i="6" r="BK129"/>
  <c r="J129"/>
  <c r="J102"/>
  <c i="7" r="BK137"/>
  <c r="J137"/>
  <c r="J102"/>
  <c i="8" r="T128"/>
  <c r="T127"/>
  <c r="T126"/>
  <c i="9" r="P127"/>
  <c r="P126"/>
  <c i="1" r="AU110"/>
  <c i="10" r="T184"/>
  <c i="12" r="T124"/>
  <c i="16" r="R147"/>
  <c r="R128"/>
  <c r="R127"/>
  <c i="18" r="T126"/>
  <c r="T125"/>
  <c i="21" r="BK124"/>
  <c r="J124"/>
  <c r="J100"/>
  <c i="22" r="R126"/>
  <c r="R125"/>
  <c i="24" r="BK162"/>
  <c r="J162"/>
  <c r="J102"/>
  <c r="T187"/>
  <c i="29" r="T116"/>
  <c i="5" r="T126"/>
  <c r="T125"/>
  <c i="10" r="BK184"/>
  <c r="J184"/>
  <c r="J102"/>
  <c i="11" r="BK124"/>
  <c r="J124"/>
  <c r="J100"/>
  <c i="16" r="BK147"/>
  <c r="J147"/>
  <c r="J102"/>
  <c i="17" r="BK128"/>
  <c r="J128"/>
  <c r="J102"/>
  <c i="19" r="T127"/>
  <c r="T126"/>
  <c i="20" r="R124"/>
  <c i="22" r="P126"/>
  <c r="P125"/>
  <c i="1" r="AU136"/>
  <c i="24" r="BK131"/>
  <c r="J131"/>
  <c r="J100"/>
  <c r="BK187"/>
  <c r="J187"/>
  <c r="J105"/>
  <c r="BK222"/>
  <c r="J222"/>
  <c r="J107"/>
  <c i="25" r="BK126"/>
  <c r="BK125"/>
  <c r="J125"/>
  <c r="J99"/>
  <c i="27" r="BK116"/>
  <c r="J116"/>
  <c r="J96"/>
  <c i="29" r="R116"/>
  <c i="31" r="R116"/>
  <c i="32" r="BK116"/>
  <c r="J116"/>
  <c r="J96"/>
  <c i="35" r="BK116"/>
  <c r="J116"/>
  <c i="36" r="R142"/>
  <c r="R125"/>
  <c r="P211"/>
  <c r="T211"/>
  <c r="BK301"/>
  <c r="J301"/>
  <c r="J104"/>
  <c r="P358"/>
  <c i="37" r="BK116"/>
  <c r="J116"/>
  <c i="2" r="R135"/>
  <c r="R128"/>
  <c r="R127"/>
  <c i="3" r="BK128"/>
  <c r="J128"/>
  <c r="J102"/>
  <c i="4" r="P194"/>
  <c i="7" r="P142"/>
  <c i="9" r="BK127"/>
  <c r="BK126"/>
  <c r="J126"/>
  <c r="J100"/>
  <c i="10" r="BK127"/>
  <c r="BK126"/>
  <c r="J126"/>
  <c r="J100"/>
  <c i="11" r="T124"/>
  <c i="12" r="R124"/>
  <c i="15" r="P184"/>
  <c r="P125"/>
  <c i="1" r="AU122"/>
  <c i="16" r="T152"/>
  <c i="20" r="T124"/>
  <c i="24" r="T131"/>
  <c r="P187"/>
  <c r="R222"/>
  <c i="25" r="R126"/>
  <c r="R125"/>
  <c r="R124"/>
  <c i="27" r="R116"/>
  <c i="28" r="BK116"/>
  <c r="J116"/>
  <c i="34" r="BK116"/>
  <c r="J116"/>
  <c i="35" r="T116"/>
  <c i="36" r="P142"/>
  <c r="P125"/>
  <c i="1" r="AU151"/>
  <c i="36" r="BK211"/>
  <c r="J211"/>
  <c r="J101"/>
  <c r="BK286"/>
  <c r="J286"/>
  <c r="J103"/>
  <c i="37" r="P116"/>
  <c i="1" r="AU152"/>
  <c i="37" r="R116"/>
  <c r="T116"/>
  <c i="13" r="BK125"/>
  <c r="J125"/>
  <c i="14" r="BK182"/>
  <c r="J182"/>
  <c r="J101"/>
  <c r="BK125"/>
  <c r="J125"/>
  <c r="J100"/>
  <c i="19" r="BK192"/>
  <c r="J192"/>
  <c r="J102"/>
  <c i="25" r="J93"/>
  <c i="7" r="BK128"/>
  <c r="J128"/>
  <c r="J101"/>
  <c i="2" r="BK128"/>
  <c r="BK127"/>
  <c r="J127"/>
  <c r="J100"/>
  <c i="15" r="BK125"/>
  <c r="J125"/>
  <c r="J100"/>
  <c i="16" r="BK128"/>
  <c r="BK127"/>
  <c r="J127"/>
  <c i="37" r="F91"/>
  <c r="J113"/>
  <c r="BE131"/>
  <c r="BE123"/>
  <c r="BE127"/>
  <c r="BE135"/>
  <c r="BE121"/>
  <c i="36" r="J142"/>
  <c r="J100"/>
  <c i="37" r="J89"/>
  <c r="BE117"/>
  <c r="J91"/>
  <c r="E85"/>
  <c r="BE119"/>
  <c r="BE129"/>
  <c r="BE133"/>
  <c r="F92"/>
  <c r="BE125"/>
  <c i="36" r="J119"/>
  <c r="BE157"/>
  <c r="BE203"/>
  <c r="BE214"/>
  <c r="BE247"/>
  <c r="BE287"/>
  <c r="BE295"/>
  <c r="BE321"/>
  <c r="BE326"/>
  <c r="BE348"/>
  <c r="E115"/>
  <c r="BE171"/>
  <c r="BE181"/>
  <c r="BE189"/>
  <c r="BE193"/>
  <c r="BE212"/>
  <c r="BE231"/>
  <c r="BE240"/>
  <c r="BE302"/>
  <c r="BE332"/>
  <c r="BE342"/>
  <c i="35" r="J96"/>
  <c i="36" r="F91"/>
  <c r="BE160"/>
  <c r="BE197"/>
  <c r="BE268"/>
  <c r="BE289"/>
  <c r="BE318"/>
  <c r="BE155"/>
  <c r="BE175"/>
  <c r="BE185"/>
  <c r="BE228"/>
  <c r="BE260"/>
  <c r="BE262"/>
  <c r="BE328"/>
  <c r="BE346"/>
  <c r="J91"/>
  <c r="F122"/>
  <c r="BE183"/>
  <c r="BE195"/>
  <c r="BE209"/>
  <c r="BE242"/>
  <c r="BE254"/>
  <c r="BE266"/>
  <c r="BE270"/>
  <c r="J92"/>
  <c r="BE138"/>
  <c r="BE177"/>
  <c r="BE205"/>
  <c r="BE276"/>
  <c r="BE292"/>
  <c r="BE297"/>
  <c r="BE324"/>
  <c r="BE334"/>
  <c r="BE168"/>
  <c r="BE201"/>
  <c r="BE207"/>
  <c r="BE217"/>
  <c r="BE224"/>
  <c r="BE252"/>
  <c r="BE274"/>
  <c r="BE140"/>
  <c r="BE143"/>
  <c r="BE146"/>
  <c r="BE162"/>
  <c r="BE199"/>
  <c r="BE237"/>
  <c r="BE244"/>
  <c r="BE250"/>
  <c r="BE264"/>
  <c r="BE336"/>
  <c r="BE344"/>
  <c r="BE350"/>
  <c r="BE129"/>
  <c r="BE136"/>
  <c r="BE179"/>
  <c r="BE222"/>
  <c r="BE234"/>
  <c r="BE258"/>
  <c r="BE340"/>
  <c r="BE359"/>
  <c r="BE361"/>
  <c r="BE367"/>
  <c r="BE371"/>
  <c r="BE152"/>
  <c r="BE173"/>
  <c r="BE191"/>
  <c r="BE256"/>
  <c r="BE278"/>
  <c r="BE299"/>
  <c r="BE311"/>
  <c r="BE369"/>
  <c r="BE131"/>
  <c r="BE149"/>
  <c r="BE187"/>
  <c r="BE272"/>
  <c r="BE280"/>
  <c r="BE282"/>
  <c r="BE284"/>
  <c r="BE308"/>
  <c r="BE330"/>
  <c r="BE356"/>
  <c r="BE364"/>
  <c r="BE134"/>
  <c r="BE165"/>
  <c r="BE220"/>
  <c r="BE305"/>
  <c r="BE313"/>
  <c r="BE315"/>
  <c r="BE338"/>
  <c r="BE352"/>
  <c r="BE354"/>
  <c i="35" r="BE123"/>
  <c r="BE132"/>
  <c r="BE174"/>
  <c r="BE195"/>
  <c i="34" r="J96"/>
  <c i="35" r="E85"/>
  <c r="J113"/>
  <c r="BE120"/>
  <c r="BE192"/>
  <c r="BE207"/>
  <c r="BE216"/>
  <c r="F112"/>
  <c r="BE147"/>
  <c r="BE183"/>
  <c r="BE201"/>
  <c r="BE210"/>
  <c r="F92"/>
  <c r="BE159"/>
  <c r="BE165"/>
  <c r="J91"/>
  <c r="BE168"/>
  <c r="BE171"/>
  <c r="BE180"/>
  <c r="BE186"/>
  <c r="BE204"/>
  <c r="BE144"/>
  <c r="BE150"/>
  <c r="BE198"/>
  <c r="BE141"/>
  <c r="BE225"/>
  <c r="BE213"/>
  <c r="BE156"/>
  <c r="BE177"/>
  <c r="BE243"/>
  <c r="J89"/>
  <c r="BE135"/>
  <c r="BE222"/>
  <c r="BE228"/>
  <c r="BE231"/>
  <c r="BE117"/>
  <c r="BE126"/>
  <c r="BE129"/>
  <c r="BE138"/>
  <c r="BE153"/>
  <c r="BE189"/>
  <c r="BE234"/>
  <c r="BE249"/>
  <c r="BE162"/>
  <c r="BE219"/>
  <c r="BE237"/>
  <c r="BE240"/>
  <c r="BE246"/>
  <c i="34" r="BE195"/>
  <c r="J113"/>
  <c r="BE132"/>
  <c r="BE171"/>
  <c r="BE177"/>
  <c r="J91"/>
  <c r="BE135"/>
  <c r="BE144"/>
  <c r="BE147"/>
  <c r="BE150"/>
  <c r="BE165"/>
  <c r="BE186"/>
  <c r="BE183"/>
  <c r="BE120"/>
  <c r="E85"/>
  <c r="BE126"/>
  <c r="BE129"/>
  <c r="BE162"/>
  <c r="BE189"/>
  <c r="BE192"/>
  <c r="BE216"/>
  <c r="BE225"/>
  <c r="BE243"/>
  <c r="BE255"/>
  <c r="F91"/>
  <c r="F113"/>
  <c r="BE153"/>
  <c r="BE168"/>
  <c r="BE174"/>
  <c r="BE180"/>
  <c r="BE207"/>
  <c r="BE213"/>
  <c r="BE222"/>
  <c r="BE237"/>
  <c r="BE249"/>
  <c r="BE258"/>
  <c r="BE261"/>
  <c r="BE117"/>
  <c r="BE138"/>
  <c r="BE141"/>
  <c r="BE198"/>
  <c r="BE201"/>
  <c r="BE210"/>
  <c r="BE228"/>
  <c r="BE231"/>
  <c r="BE246"/>
  <c r="J89"/>
  <c r="BE123"/>
  <c r="BE156"/>
  <c r="BE159"/>
  <c r="BE204"/>
  <c r="BE219"/>
  <c r="BE234"/>
  <c r="BE240"/>
  <c r="BE252"/>
  <c i="33" r="F91"/>
  <c r="J112"/>
  <c r="BE123"/>
  <c r="BE147"/>
  <c r="BE171"/>
  <c r="BE174"/>
  <c r="BE192"/>
  <c r="BE219"/>
  <c r="J110"/>
  <c r="BE207"/>
  <c r="J92"/>
  <c r="BE228"/>
  <c r="BE240"/>
  <c r="E85"/>
  <c r="BE153"/>
  <c r="BE156"/>
  <c r="BE180"/>
  <c r="BE189"/>
  <c r="BE204"/>
  <c r="BE234"/>
  <c r="BE237"/>
  <c r="BE243"/>
  <c r="BE183"/>
  <c r="BE222"/>
  <c r="BE231"/>
  <c r="BE144"/>
  <c r="BE150"/>
  <c r="BE177"/>
  <c r="BE213"/>
  <c r="BE216"/>
  <c r="F113"/>
  <c r="BE129"/>
  <c r="BE162"/>
  <c r="BE210"/>
  <c r="BE225"/>
  <c r="BE165"/>
  <c r="BE126"/>
  <c r="BE168"/>
  <c r="BE186"/>
  <c r="BE198"/>
  <c r="BE120"/>
  <c r="BE135"/>
  <c r="BE141"/>
  <c r="BE201"/>
  <c r="BE117"/>
  <c r="BE132"/>
  <c r="BE138"/>
  <c r="BE159"/>
  <c r="BE195"/>
  <c i="32" r="BE129"/>
  <c r="BE141"/>
  <c r="J110"/>
  <c r="BE117"/>
  <c r="BE159"/>
  <c r="BE171"/>
  <c r="BE183"/>
  <c r="BE186"/>
  <c r="BE216"/>
  <c r="BE288"/>
  <c r="BE312"/>
  <c r="J91"/>
  <c r="F113"/>
  <c r="BE195"/>
  <c r="BE198"/>
  <c r="BE228"/>
  <c r="BE234"/>
  <c r="BE252"/>
  <c r="BE276"/>
  <c r="BE294"/>
  <c r="BE324"/>
  <c r="BE327"/>
  <c r="F91"/>
  <c r="BE120"/>
  <c r="BE126"/>
  <c r="BE270"/>
  <c r="BE306"/>
  <c r="BE315"/>
  <c r="E85"/>
  <c r="J92"/>
  <c r="BE138"/>
  <c r="BE153"/>
  <c r="BE156"/>
  <c r="BE165"/>
  <c r="BE213"/>
  <c r="BE237"/>
  <c r="BE285"/>
  <c r="BE291"/>
  <c r="BE168"/>
  <c r="BE174"/>
  <c r="BE219"/>
  <c r="BE297"/>
  <c r="BE303"/>
  <c r="BE123"/>
  <c r="BE135"/>
  <c r="BE210"/>
  <c r="BE222"/>
  <c r="BE249"/>
  <c r="BE255"/>
  <c r="BE261"/>
  <c r="BE279"/>
  <c r="BE144"/>
  <c r="BE162"/>
  <c r="BE180"/>
  <c r="BE201"/>
  <c r="BE207"/>
  <c r="BE231"/>
  <c r="BE309"/>
  <c r="BE318"/>
  <c r="BE321"/>
  <c r="BE330"/>
  <c r="BE333"/>
  <c r="BE336"/>
  <c r="BE339"/>
  <c r="BE342"/>
  <c r="BE177"/>
  <c r="BE225"/>
  <c r="BE282"/>
  <c r="BE204"/>
  <c r="BE243"/>
  <c r="BE258"/>
  <c r="BE267"/>
  <c r="BE273"/>
  <c r="BE300"/>
  <c r="BE132"/>
  <c r="BE147"/>
  <c r="BE150"/>
  <c r="BE189"/>
  <c r="BE192"/>
  <c r="BE240"/>
  <c r="BE246"/>
  <c r="BE264"/>
  <c i="31" r="F91"/>
  <c r="BE153"/>
  <c r="BE219"/>
  <c r="BE225"/>
  <c r="BE228"/>
  <c r="BE289"/>
  <c r="BE314"/>
  <c r="BE117"/>
  <c r="BE222"/>
  <c r="BE234"/>
  <c r="BE237"/>
  <c r="BE244"/>
  <c r="BE268"/>
  <c r="BE271"/>
  <c r="BE307"/>
  <c r="BE159"/>
  <c r="BE216"/>
  <c r="BE241"/>
  <c r="BE298"/>
  <c r="BE304"/>
  <c r="J92"/>
  <c r="J112"/>
  <c r="BE126"/>
  <c r="BE256"/>
  <c r="BE259"/>
  <c r="BE262"/>
  <c r="BE310"/>
  <c r="BE360"/>
  <c r="BE120"/>
  <c r="BE162"/>
  <c r="BE198"/>
  <c r="BE201"/>
  <c r="BE265"/>
  <c r="BE329"/>
  <c r="BE339"/>
  <c r="BE351"/>
  <c r="E85"/>
  <c r="BE132"/>
  <c r="BE165"/>
  <c r="BE174"/>
  <c r="BE283"/>
  <c r="BE316"/>
  <c r="BE333"/>
  <c r="BE180"/>
  <c r="BE204"/>
  <c r="BE251"/>
  <c r="BE345"/>
  <c r="BE354"/>
  <c r="BE147"/>
  <c r="BE150"/>
  <c r="BE192"/>
  <c r="BE195"/>
  <c r="BE274"/>
  <c r="BE280"/>
  <c r="BE135"/>
  <c r="BE183"/>
  <c r="BE207"/>
  <c r="BE239"/>
  <c r="BE292"/>
  <c r="BE336"/>
  <c r="BE342"/>
  <c r="BE348"/>
  <c r="J89"/>
  <c r="BE138"/>
  <c r="BE141"/>
  <c r="BE144"/>
  <c r="BE156"/>
  <c r="BE168"/>
  <c r="BE171"/>
  <c r="BE210"/>
  <c r="BE213"/>
  <c r="BE253"/>
  <c r="BE320"/>
  <c r="BE324"/>
  <c r="BE357"/>
  <c r="F92"/>
  <c r="BE123"/>
  <c r="BE129"/>
  <c r="BE231"/>
  <c r="BE248"/>
  <c r="BE286"/>
  <c r="BE295"/>
  <c r="BE301"/>
  <c r="BE318"/>
  <c r="BE322"/>
  <c r="BE326"/>
  <c r="BE331"/>
  <c r="BE363"/>
  <c r="BE177"/>
  <c r="BE186"/>
  <c r="BE189"/>
  <c r="BE246"/>
  <c r="BE277"/>
  <c r="BE312"/>
  <c i="30" r="F91"/>
  <c r="J110"/>
  <c r="BE117"/>
  <c r="BE126"/>
  <c r="BE135"/>
  <c r="BE177"/>
  <c r="BE234"/>
  <c r="BE237"/>
  <c r="BE255"/>
  <c r="BE264"/>
  <c r="J92"/>
  <c r="BE123"/>
  <c r="BE183"/>
  <c r="BE258"/>
  <c r="BE267"/>
  <c r="BE276"/>
  <c r="BE273"/>
  <c r="BE282"/>
  <c r="BE285"/>
  <c r="J91"/>
  <c r="BE120"/>
  <c r="BE243"/>
  <c r="E106"/>
  <c r="F113"/>
  <c r="BE153"/>
  <c r="BE171"/>
  <c r="BE192"/>
  <c r="BE195"/>
  <c r="BE207"/>
  <c r="BE213"/>
  <c r="BE219"/>
  <c r="BE246"/>
  <c r="BE129"/>
  <c r="BE144"/>
  <c r="BE162"/>
  <c r="BE252"/>
  <c r="BE138"/>
  <c r="BE159"/>
  <c r="BE132"/>
  <c r="BE141"/>
  <c r="BE165"/>
  <c r="BE174"/>
  <c r="BE249"/>
  <c r="BE261"/>
  <c r="BE270"/>
  <c r="BE279"/>
  <c r="BE288"/>
  <c r="BE168"/>
  <c r="BE180"/>
  <c r="BE186"/>
  <c r="BE189"/>
  <c r="BE198"/>
  <c r="BE201"/>
  <c r="BE204"/>
  <c r="BE210"/>
  <c r="BE216"/>
  <c r="BE222"/>
  <c r="BE225"/>
  <c r="BE228"/>
  <c r="BE231"/>
  <c r="BE147"/>
  <c r="BE150"/>
  <c r="BE156"/>
  <c r="BE240"/>
  <c i="29" r="BE153"/>
  <c r="BE159"/>
  <c r="BE207"/>
  <c r="BE296"/>
  <c r="BE311"/>
  <c r="F92"/>
  <c r="J113"/>
  <c r="BE168"/>
  <c r="BE340"/>
  <c r="BE349"/>
  <c r="J110"/>
  <c r="BE189"/>
  <c r="BE222"/>
  <c r="BE281"/>
  <c r="BE293"/>
  <c r="BE331"/>
  <c r="BE343"/>
  <c r="BE352"/>
  <c r="BE355"/>
  <c r="BE120"/>
  <c r="BE129"/>
  <c r="BE132"/>
  <c r="BE213"/>
  <c r="BE254"/>
  <c r="BE307"/>
  <c r="BE317"/>
  <c r="BE334"/>
  <c r="BE346"/>
  <c r="E85"/>
  <c r="BE141"/>
  <c r="BE180"/>
  <c r="BE198"/>
  <c r="BE228"/>
  <c r="BE233"/>
  <c r="BE248"/>
  <c r="BE251"/>
  <c r="BE269"/>
  <c r="BE278"/>
  <c r="BE284"/>
  <c r="BE315"/>
  <c r="BE319"/>
  <c r="BE326"/>
  <c r="BE358"/>
  <c i="28" r="J96"/>
  <c i="29" r="F91"/>
  <c r="BE150"/>
  <c r="BE162"/>
  <c r="BE165"/>
  <c r="BE177"/>
  <c r="BE201"/>
  <c r="BE231"/>
  <c r="BE235"/>
  <c r="BE287"/>
  <c r="BE299"/>
  <c r="BE305"/>
  <c r="BE321"/>
  <c r="BE192"/>
  <c r="BE225"/>
  <c r="BE242"/>
  <c r="BE263"/>
  <c r="BE302"/>
  <c r="J91"/>
  <c r="BE135"/>
  <c r="BE195"/>
  <c r="BE245"/>
  <c r="BE328"/>
  <c r="BE337"/>
  <c r="BE138"/>
  <c r="BE174"/>
  <c r="BE186"/>
  <c r="BE216"/>
  <c r="BE219"/>
  <c r="BE272"/>
  <c r="BE275"/>
  <c r="BE324"/>
  <c r="BE147"/>
  <c r="BE171"/>
  <c r="BE204"/>
  <c r="BE210"/>
  <c r="BE238"/>
  <c r="BE260"/>
  <c r="BE266"/>
  <c r="BE313"/>
  <c r="BE117"/>
  <c r="BE126"/>
  <c r="BE156"/>
  <c r="BE240"/>
  <c r="BE123"/>
  <c r="BE144"/>
  <c r="BE183"/>
  <c r="BE257"/>
  <c r="BE290"/>
  <c r="BE309"/>
  <c i="28" r="BE123"/>
  <c r="BE222"/>
  <c r="BE255"/>
  <c r="BE270"/>
  <c r="BE288"/>
  <c r="J89"/>
  <c r="J92"/>
  <c r="BE150"/>
  <c r="BE162"/>
  <c r="BE168"/>
  <c r="BE117"/>
  <c r="BE147"/>
  <c r="BE192"/>
  <c r="BE228"/>
  <c r="BE234"/>
  <c r="BE243"/>
  <c r="F113"/>
  <c r="BE171"/>
  <c r="BE309"/>
  <c r="BE120"/>
  <c r="BE132"/>
  <c r="BE138"/>
  <c r="BE174"/>
  <c r="BE225"/>
  <c r="BE285"/>
  <c r="BE294"/>
  <c r="J91"/>
  <c r="BE156"/>
  <c r="BE159"/>
  <c r="BE180"/>
  <c r="BE186"/>
  <c r="BE231"/>
  <c r="BE252"/>
  <c r="BE276"/>
  <c r="BE303"/>
  <c r="BE189"/>
  <c r="BE201"/>
  <c r="BE210"/>
  <c r="BE273"/>
  <c r="BE300"/>
  <c r="E85"/>
  <c r="BE135"/>
  <c r="BE144"/>
  <c r="BE153"/>
  <c r="BE198"/>
  <c r="BE207"/>
  <c r="BE213"/>
  <c r="BE216"/>
  <c r="BE219"/>
  <c r="BE237"/>
  <c r="BE240"/>
  <c r="BE246"/>
  <c r="BE249"/>
  <c r="BE258"/>
  <c r="BE261"/>
  <c r="BE267"/>
  <c r="BE177"/>
  <c r="BE279"/>
  <c r="BE297"/>
  <c r="BE330"/>
  <c r="BE339"/>
  <c r="BE165"/>
  <c r="BE183"/>
  <c r="BE195"/>
  <c r="BE204"/>
  <c r="BE282"/>
  <c r="BE306"/>
  <c r="BE312"/>
  <c r="BE318"/>
  <c r="BE333"/>
  <c r="BE336"/>
  <c r="BE129"/>
  <c r="BE141"/>
  <c r="BE315"/>
  <c r="BE324"/>
  <c r="BE327"/>
  <c r="F91"/>
  <c r="BE126"/>
  <c r="BE264"/>
  <c r="BE291"/>
  <c r="BE321"/>
  <c r="BE342"/>
  <c i="27" r="J92"/>
  <c r="BE120"/>
  <c r="BE168"/>
  <c r="BE242"/>
  <c r="BE260"/>
  <c r="BE266"/>
  <c r="BE293"/>
  <c r="BE316"/>
  <c r="BE350"/>
  <c r="BE353"/>
  <c r="J112"/>
  <c r="BE135"/>
  <c r="BE216"/>
  <c r="BE230"/>
  <c r="BE314"/>
  <c r="BE322"/>
  <c r="BE328"/>
  <c r="F92"/>
  <c r="F112"/>
  <c r="BE150"/>
  <c r="BE222"/>
  <c r="BE335"/>
  <c r="BE356"/>
  <c r="BE362"/>
  <c r="BE132"/>
  <c r="BE141"/>
  <c r="BE192"/>
  <c r="BE225"/>
  <c r="BE232"/>
  <c r="BE248"/>
  <c r="BE296"/>
  <c r="BE300"/>
  <c r="BE324"/>
  <c r="BE330"/>
  <c r="BE338"/>
  <c r="BE159"/>
  <c r="BE162"/>
  <c r="BE171"/>
  <c r="BE195"/>
  <c r="BE210"/>
  <c r="BE228"/>
  <c r="BE237"/>
  <c r="BE257"/>
  <c r="BE272"/>
  <c r="BE310"/>
  <c r="BE341"/>
  <c r="BE117"/>
  <c r="BE177"/>
  <c r="BE219"/>
  <c r="BE269"/>
  <c r="BE275"/>
  <c r="BE281"/>
  <c r="BE320"/>
  <c r="E106"/>
  <c r="BE123"/>
  <c r="BE147"/>
  <c r="BE156"/>
  <c r="BE180"/>
  <c r="BE183"/>
  <c r="BE207"/>
  <c r="BE287"/>
  <c r="BE312"/>
  <c r="BE347"/>
  <c r="BE138"/>
  <c r="BE189"/>
  <c r="BE201"/>
  <c r="BE204"/>
  <c r="BE239"/>
  <c r="BE254"/>
  <c r="BE284"/>
  <c r="BE298"/>
  <c r="BE304"/>
  <c r="BE318"/>
  <c r="BE332"/>
  <c r="J89"/>
  <c r="BE129"/>
  <c r="BE153"/>
  <c r="BE213"/>
  <c r="BE245"/>
  <c r="BE302"/>
  <c r="BE174"/>
  <c r="BE251"/>
  <c r="BE290"/>
  <c r="BE126"/>
  <c r="BE144"/>
  <c r="BE165"/>
  <c r="BE186"/>
  <c r="BE198"/>
  <c r="BE235"/>
  <c r="BE263"/>
  <c r="BE278"/>
  <c r="BE307"/>
  <c r="BE326"/>
  <c r="BE344"/>
  <c r="BE359"/>
  <c i="26" r="BE132"/>
  <c r="BE180"/>
  <c r="BE192"/>
  <c r="BE207"/>
  <c r="BE210"/>
  <c r="BE216"/>
  <c r="BE255"/>
  <c r="BE279"/>
  <c r="BE293"/>
  <c r="BE296"/>
  <c r="BE305"/>
  <c r="BE150"/>
  <c r="BE186"/>
  <c r="BE198"/>
  <c r="BE231"/>
  <c r="BE237"/>
  <c r="BE246"/>
  <c r="BE285"/>
  <c r="BE311"/>
  <c r="BE326"/>
  <c r="J89"/>
  <c r="F112"/>
  <c r="BE153"/>
  <c r="BE189"/>
  <c r="BE287"/>
  <c r="BE316"/>
  <c r="BE322"/>
  <c r="BE324"/>
  <c r="BE328"/>
  <c r="BE177"/>
  <c r="BE201"/>
  <c r="BE290"/>
  <c r="BE314"/>
  <c r="BE318"/>
  <c i="25" r="J126"/>
  <c r="J100"/>
  <c i="26" r="F92"/>
  <c r="BE117"/>
  <c r="BE144"/>
  <c r="BE228"/>
  <c r="BE168"/>
  <c r="BE174"/>
  <c r="BE183"/>
  <c r="BE222"/>
  <c r="BE234"/>
  <c r="BE267"/>
  <c r="BE302"/>
  <c r="BE320"/>
  <c r="BE331"/>
  <c i="25" r="BK142"/>
  <c r="J142"/>
  <c r="J101"/>
  <c i="26" r="J92"/>
  <c r="BE120"/>
  <c r="BE165"/>
  <c r="BE171"/>
  <c r="BE225"/>
  <c r="BE282"/>
  <c r="BE299"/>
  <c r="BE308"/>
  <c r="BE138"/>
  <c r="BE141"/>
  <c r="BE147"/>
  <c r="BE204"/>
  <c r="BE240"/>
  <c r="E106"/>
  <c r="BE129"/>
  <c r="BE249"/>
  <c r="BE264"/>
  <c r="BE276"/>
  <c r="J91"/>
  <c r="BE126"/>
  <c r="BE135"/>
  <c r="BE156"/>
  <c r="BE159"/>
  <c r="BE213"/>
  <c r="BE252"/>
  <c r="BE258"/>
  <c r="BE162"/>
  <c r="BE195"/>
  <c r="BE219"/>
  <c r="BE270"/>
  <c r="BE123"/>
  <c r="BE243"/>
  <c r="BE261"/>
  <c r="BE273"/>
  <c i="24" r="BK130"/>
  <c r="J130"/>
  <c r="J99"/>
  <c i="25" r="BE134"/>
  <c r="J91"/>
  <c r="F121"/>
  <c r="BE140"/>
  <c r="BE148"/>
  <c r="E85"/>
  <c r="BE157"/>
  <c r="BE129"/>
  <c r="J94"/>
  <c r="BE127"/>
  <c r="BE137"/>
  <c i="24" r="BK176"/>
  <c r="J176"/>
  <c r="J103"/>
  <c i="25" r="F93"/>
  <c r="BE146"/>
  <c r="BE151"/>
  <c r="BE131"/>
  <c r="BE144"/>
  <c r="BE154"/>
  <c i="24" r="BE163"/>
  <c r="BE169"/>
  <c r="J91"/>
  <c r="J126"/>
  <c r="BE159"/>
  <c r="F94"/>
  <c i="23" r="J118"/>
  <c r="J97"/>
  <c i="24" r="BE142"/>
  <c r="BE181"/>
  <c r="BE201"/>
  <c r="BE139"/>
  <c r="BE153"/>
  <c r="BE185"/>
  <c r="F125"/>
  <c r="BE188"/>
  <c r="BE166"/>
  <c r="BE183"/>
  <c r="BE190"/>
  <c r="BE199"/>
  <c r="BE223"/>
  <c r="BE226"/>
  <c r="BE229"/>
  <c r="BE235"/>
  <c r="J93"/>
  <c r="BE157"/>
  <c r="BE203"/>
  <c r="BE215"/>
  <c r="BE217"/>
  <c r="BE219"/>
  <c r="BE238"/>
  <c r="BE132"/>
  <c r="BE135"/>
  <c r="BE137"/>
  <c r="BE146"/>
  <c r="BE148"/>
  <c r="BE173"/>
  <c r="BE192"/>
  <c r="BE194"/>
  <c r="BE196"/>
  <c r="BE232"/>
  <c r="E85"/>
  <c r="BE144"/>
  <c r="BE150"/>
  <c r="BE155"/>
  <c r="BE171"/>
  <c r="BE178"/>
  <c r="BE205"/>
  <c r="BE209"/>
  <c r="BE212"/>
  <c r="BE241"/>
  <c r="BE244"/>
  <c i="22" r="J126"/>
  <c r="J101"/>
  <c i="23" r="E85"/>
  <c r="F92"/>
  <c r="BE121"/>
  <c r="J111"/>
  <c i="22" r="J100"/>
  <c i="23" r="BE123"/>
  <c r="BE119"/>
  <c i="22" r="E85"/>
  <c r="J119"/>
  <c r="BE129"/>
  <c r="BE127"/>
  <c r="F96"/>
  <c i="21" r="F96"/>
  <c r="E110"/>
  <c r="BE139"/>
  <c r="BE143"/>
  <c r="BE145"/>
  <c r="BE153"/>
  <c r="BE163"/>
  <c r="BE171"/>
  <c r="BE173"/>
  <c r="BE177"/>
  <c r="BE181"/>
  <c r="J93"/>
  <c r="BE141"/>
  <c r="BE165"/>
  <c r="BE167"/>
  <c r="BE179"/>
  <c r="BE183"/>
  <c r="BE125"/>
  <c r="BE127"/>
  <c r="BE131"/>
  <c r="BE135"/>
  <c r="BE151"/>
  <c r="BE155"/>
  <c r="BE157"/>
  <c r="BE161"/>
  <c r="BE169"/>
  <c r="BE129"/>
  <c r="BE133"/>
  <c r="BE137"/>
  <c r="BE147"/>
  <c r="BE149"/>
  <c r="BE159"/>
  <c r="BE175"/>
  <c i="19" r="BK126"/>
  <c r="J126"/>
  <c r="J100"/>
  <c i="20" r="E110"/>
  <c r="F121"/>
  <c r="BE143"/>
  <c r="BE129"/>
  <c r="BE159"/>
  <c r="BE185"/>
  <c r="BE125"/>
  <c r="BE131"/>
  <c r="BE147"/>
  <c r="BE181"/>
  <c r="BE183"/>
  <c r="J93"/>
  <c r="BE135"/>
  <c r="BE139"/>
  <c r="BE153"/>
  <c r="BE165"/>
  <c r="BE127"/>
  <c r="BE137"/>
  <c r="BE145"/>
  <c r="BE141"/>
  <c r="BE149"/>
  <c r="BE155"/>
  <c r="BE157"/>
  <c r="BE163"/>
  <c r="BE167"/>
  <c r="BE169"/>
  <c r="BE173"/>
  <c r="BE161"/>
  <c r="BE133"/>
  <c r="BE151"/>
  <c r="BE177"/>
  <c r="BE171"/>
  <c r="BE175"/>
  <c r="BE179"/>
  <c i="19" r="BE130"/>
  <c r="BE156"/>
  <c r="BE160"/>
  <c r="J93"/>
  <c r="BE134"/>
  <c r="BE144"/>
  <c r="BE172"/>
  <c r="BE180"/>
  <c r="BE140"/>
  <c r="BE170"/>
  <c r="BE174"/>
  <c r="BE182"/>
  <c i="18" r="BK125"/>
  <c r="J125"/>
  <c i="19" r="F96"/>
  <c r="BE128"/>
  <c r="BE132"/>
  <c r="BE142"/>
  <c r="BE176"/>
  <c r="BE190"/>
  <c r="BE146"/>
  <c r="BE158"/>
  <c r="BE164"/>
  <c r="BE193"/>
  <c r="BE178"/>
  <c r="BE162"/>
  <c r="BE184"/>
  <c r="BE148"/>
  <c r="BE168"/>
  <c r="E112"/>
  <c r="BE136"/>
  <c r="BE138"/>
  <c r="BE150"/>
  <c r="BE152"/>
  <c r="BE154"/>
  <c r="BE166"/>
  <c r="BE188"/>
  <c r="BE186"/>
  <c i="17" r="BK127"/>
  <c r="J127"/>
  <c r="J101"/>
  <c i="18" r="J93"/>
  <c r="E111"/>
  <c r="BE129"/>
  <c r="F96"/>
  <c r="BE127"/>
  <c i="16" r="J128"/>
  <c r="J101"/>
  <c i="17" r="BE129"/>
  <c r="BE137"/>
  <c r="E85"/>
  <c r="BE133"/>
  <c i="16" r="J100"/>
  <c i="17" r="F123"/>
  <c r="J93"/>
  <c r="BE131"/>
  <c r="BE135"/>
  <c i="1" r="BB126"/>
  <c i="16" r="E85"/>
  <c r="BE159"/>
  <c r="BE161"/>
  <c r="BE169"/>
  <c r="BE181"/>
  <c r="BE175"/>
  <c r="BE185"/>
  <c r="BE171"/>
  <c r="BE135"/>
  <c r="BE148"/>
  <c r="BE187"/>
  <c r="BE179"/>
  <c r="F96"/>
  <c r="BE139"/>
  <c r="BE155"/>
  <c r="BE157"/>
  <c r="BE163"/>
  <c r="BE145"/>
  <c r="BE173"/>
  <c r="BE177"/>
  <c r="J93"/>
  <c r="BE137"/>
  <c r="BE141"/>
  <c r="BE129"/>
  <c r="BE143"/>
  <c r="BE150"/>
  <c r="BE183"/>
  <c r="BE131"/>
  <c r="BE165"/>
  <c r="BE133"/>
  <c r="BE153"/>
  <c r="BE167"/>
  <c i="15" r="BE132"/>
  <c r="BE134"/>
  <c r="BE140"/>
  <c r="BE144"/>
  <c r="BE172"/>
  <c r="BE178"/>
  <c r="E85"/>
  <c r="F122"/>
  <c r="BE187"/>
  <c r="BE146"/>
  <c r="BE150"/>
  <c r="BE152"/>
  <c r="BE156"/>
  <c r="BE166"/>
  <c r="BE130"/>
  <c r="BE158"/>
  <c r="BE162"/>
  <c r="BE164"/>
  <c r="BE170"/>
  <c r="J93"/>
  <c r="BE148"/>
  <c r="BE154"/>
  <c r="BE176"/>
  <c r="BE182"/>
  <c r="BE138"/>
  <c r="BE136"/>
  <c r="BE160"/>
  <c r="BE168"/>
  <c r="BE180"/>
  <c r="BE185"/>
  <c r="BE174"/>
  <c r="BE126"/>
  <c r="BE128"/>
  <c r="BE142"/>
  <c i="14" r="E111"/>
  <c r="BE158"/>
  <c r="J93"/>
  <c r="BE130"/>
  <c r="BE142"/>
  <c r="BE172"/>
  <c r="BE178"/>
  <c r="BE164"/>
  <c r="BE168"/>
  <c r="BE128"/>
  <c r="BE138"/>
  <c r="BE156"/>
  <c r="BE140"/>
  <c r="BE148"/>
  <c r="BE132"/>
  <c r="BE166"/>
  <c r="BE176"/>
  <c r="BE183"/>
  <c i="13" r="J100"/>
  <c i="14" r="BE126"/>
  <c r="BE146"/>
  <c r="BE150"/>
  <c r="BE152"/>
  <c r="BE134"/>
  <c r="BE136"/>
  <c r="BE154"/>
  <c r="F122"/>
  <c r="BE144"/>
  <c r="BE162"/>
  <c r="BE170"/>
  <c r="BE180"/>
  <c r="BE174"/>
  <c r="BE160"/>
  <c i="13" r="E85"/>
  <c r="BE134"/>
  <c r="BE128"/>
  <c r="BE138"/>
  <c r="BE158"/>
  <c r="BE191"/>
  <c r="J119"/>
  <c r="BE140"/>
  <c r="BE154"/>
  <c r="BE132"/>
  <c r="BE150"/>
  <c r="BE152"/>
  <c r="BE168"/>
  <c r="BE189"/>
  <c r="BE174"/>
  <c r="BE182"/>
  <c r="BE142"/>
  <c r="BE144"/>
  <c r="BE176"/>
  <c r="BE180"/>
  <c r="BE136"/>
  <c r="BE160"/>
  <c r="BE178"/>
  <c r="BE170"/>
  <c r="BE187"/>
  <c r="BE146"/>
  <c r="BE156"/>
  <c r="BE162"/>
  <c r="F96"/>
  <c r="BE126"/>
  <c r="BE130"/>
  <c r="BE166"/>
  <c r="BE172"/>
  <c r="BE148"/>
  <c r="BE164"/>
  <c r="BE185"/>
  <c i="12" r="E110"/>
  <c r="BE125"/>
  <c r="BE127"/>
  <c r="BE129"/>
  <c r="BE131"/>
  <c r="BE133"/>
  <c r="J93"/>
  <c r="F96"/>
  <c i="11" r="F121"/>
  <c r="BE127"/>
  <c r="BE131"/>
  <c r="BE163"/>
  <c i="10" r="J127"/>
  <c r="J101"/>
  <c i="11" r="BE133"/>
  <c r="BE145"/>
  <c r="J118"/>
  <c r="BE139"/>
  <c r="BE175"/>
  <c r="BE129"/>
  <c r="BE147"/>
  <c r="BE151"/>
  <c r="BE135"/>
  <c r="BE143"/>
  <c r="BE155"/>
  <c r="BE171"/>
  <c r="E85"/>
  <c r="BE159"/>
  <c r="BE173"/>
  <c r="BE141"/>
  <c r="BE153"/>
  <c r="BE167"/>
  <c r="BE125"/>
  <c r="BE137"/>
  <c r="BE165"/>
  <c r="BE149"/>
  <c r="BE157"/>
  <c r="BE161"/>
  <c r="BE169"/>
  <c i="10" r="E85"/>
  <c r="BE156"/>
  <c i="9" r="J127"/>
  <c r="J101"/>
  <c i="10" r="J93"/>
  <c r="BE130"/>
  <c r="BE138"/>
  <c r="BE185"/>
  <c r="BE164"/>
  <c r="BE189"/>
  <c r="BE132"/>
  <c r="BE140"/>
  <c r="BE178"/>
  <c r="BE182"/>
  <c r="F96"/>
  <c r="BE136"/>
  <c r="BE152"/>
  <c r="BE158"/>
  <c r="BE162"/>
  <c r="BE174"/>
  <c r="BE172"/>
  <c r="BE142"/>
  <c r="BE150"/>
  <c r="BE170"/>
  <c r="BE128"/>
  <c r="BE144"/>
  <c r="BE176"/>
  <c r="BE148"/>
  <c r="BE160"/>
  <c r="BE166"/>
  <c r="BE187"/>
  <c r="BE168"/>
  <c r="BE134"/>
  <c r="BE146"/>
  <c r="BE154"/>
  <c r="BE180"/>
  <c i="9" r="BE130"/>
  <c r="BE148"/>
  <c r="BE154"/>
  <c r="BE160"/>
  <c r="BE168"/>
  <c r="BE189"/>
  <c r="F96"/>
  <c r="BE132"/>
  <c r="BE138"/>
  <c r="BE140"/>
  <c r="BE180"/>
  <c r="BE193"/>
  <c r="BE144"/>
  <c r="BE170"/>
  <c r="BE191"/>
  <c r="BE152"/>
  <c r="BE166"/>
  <c r="BE178"/>
  <c r="BE184"/>
  <c r="E85"/>
  <c r="BE128"/>
  <c r="BE134"/>
  <c r="BE176"/>
  <c i="8" r="BK127"/>
  <c r="J127"/>
  <c r="J101"/>
  <c i="9" r="BE150"/>
  <c r="BE156"/>
  <c r="BE146"/>
  <c r="BE162"/>
  <c r="BE174"/>
  <c r="BE187"/>
  <c r="BE142"/>
  <c r="BE158"/>
  <c r="BE182"/>
  <c r="J93"/>
  <c r="BE136"/>
  <c r="BE172"/>
  <c r="BE164"/>
  <c i="7" r="BK127"/>
  <c r="J127"/>
  <c r="J100"/>
  <c i="8" r="F96"/>
  <c r="BE129"/>
  <c r="BE133"/>
  <c r="E85"/>
  <c r="J120"/>
  <c r="BE135"/>
  <c r="BE131"/>
  <c r="BE137"/>
  <c i="6" r="BK127"/>
  <c r="J127"/>
  <c i="7" r="BE138"/>
  <c r="BE145"/>
  <c r="BE167"/>
  <c r="BE161"/>
  <c r="J93"/>
  <c r="BE143"/>
  <c r="BE157"/>
  <c r="BE133"/>
  <c r="BE149"/>
  <c r="F124"/>
  <c r="BE131"/>
  <c r="BE153"/>
  <c r="BE171"/>
  <c r="BE173"/>
  <c r="BE135"/>
  <c r="BE155"/>
  <c r="E113"/>
  <c r="BE140"/>
  <c r="BE159"/>
  <c r="BE175"/>
  <c r="BE177"/>
  <c r="BE163"/>
  <c r="BE165"/>
  <c r="BE169"/>
  <c r="BE151"/>
  <c r="BE129"/>
  <c r="BE147"/>
  <c i="6" r="F96"/>
  <c r="BE130"/>
  <c r="BE138"/>
  <c r="BE162"/>
  <c r="BE180"/>
  <c r="BE186"/>
  <c r="BE190"/>
  <c i="5" r="BK125"/>
  <c r="J125"/>
  <c i="6" r="BE132"/>
  <c r="BE152"/>
  <c r="BE170"/>
  <c r="J93"/>
  <c r="BE134"/>
  <c r="BE144"/>
  <c r="BE166"/>
  <c r="BE176"/>
  <c r="BE188"/>
  <c r="BE182"/>
  <c r="BE184"/>
  <c r="BE136"/>
  <c r="BE142"/>
  <c r="BE154"/>
  <c r="BE168"/>
  <c r="BE158"/>
  <c r="BE172"/>
  <c r="BE178"/>
  <c r="E85"/>
  <c r="BE140"/>
  <c r="BE146"/>
  <c r="BE150"/>
  <c r="BE156"/>
  <c r="BE160"/>
  <c r="BE164"/>
  <c r="BE148"/>
  <c r="BE174"/>
  <c i="5" r="BE187"/>
  <c r="E85"/>
  <c r="BE139"/>
  <c r="BE155"/>
  <c r="BE159"/>
  <c r="BE167"/>
  <c r="BE179"/>
  <c r="F122"/>
  <c r="BE137"/>
  <c r="BE145"/>
  <c r="BE161"/>
  <c r="BE153"/>
  <c r="BE175"/>
  <c r="BE141"/>
  <c r="BE163"/>
  <c r="BE165"/>
  <c r="BE173"/>
  <c r="BE177"/>
  <c r="BE185"/>
  <c r="BE129"/>
  <c r="BE131"/>
  <c r="BE133"/>
  <c r="BE149"/>
  <c r="BE171"/>
  <c r="BE181"/>
  <c i="4" r="J127"/>
  <c r="J101"/>
  <c i="5" r="BE127"/>
  <c r="BE151"/>
  <c r="BE143"/>
  <c r="BE157"/>
  <c r="BE135"/>
  <c r="BE183"/>
  <c r="J93"/>
  <c r="BE147"/>
  <c r="BE169"/>
  <c i="3" r="BK127"/>
  <c r="J127"/>
  <c r="J101"/>
  <c i="4" r="F96"/>
  <c r="BE154"/>
  <c r="BE174"/>
  <c r="J120"/>
  <c r="BE128"/>
  <c r="BE136"/>
  <c r="BE152"/>
  <c r="BE146"/>
  <c r="BE156"/>
  <c r="BE190"/>
  <c r="BE140"/>
  <c r="BE160"/>
  <c r="BE166"/>
  <c r="BE178"/>
  <c r="E112"/>
  <c r="BE176"/>
  <c r="BE182"/>
  <c r="BE188"/>
  <c r="BE195"/>
  <c r="BE144"/>
  <c r="BE148"/>
  <c r="BE158"/>
  <c r="BE180"/>
  <c r="BE130"/>
  <c r="BE138"/>
  <c r="BE150"/>
  <c r="BE170"/>
  <c r="BE184"/>
  <c r="BE132"/>
  <c r="BE142"/>
  <c r="BE172"/>
  <c r="BE168"/>
  <c r="BE186"/>
  <c r="BE162"/>
  <c r="BE192"/>
  <c r="BE197"/>
  <c r="BE199"/>
  <c r="BE134"/>
  <c r="BE164"/>
  <c i="2" r="J128"/>
  <c r="J101"/>
  <c i="3" r="J120"/>
  <c r="BE129"/>
  <c r="BE131"/>
  <c r="BE135"/>
  <c r="E85"/>
  <c r="F96"/>
  <c r="BE133"/>
  <c r="BE137"/>
  <c i="2" r="BE179"/>
  <c i="1" r="BA97"/>
  <c i="2" r="E85"/>
  <c r="J121"/>
  <c r="BE149"/>
  <c r="BE155"/>
  <c r="BE159"/>
  <c r="BE161"/>
  <c r="BE163"/>
  <c r="BE165"/>
  <c r="BE171"/>
  <c r="BE173"/>
  <c r="BE175"/>
  <c r="BE177"/>
  <c i="1" r="BC97"/>
  <c i="2" r="F124"/>
  <c r="BE129"/>
  <c r="BE131"/>
  <c r="BE133"/>
  <c r="BE136"/>
  <c r="BE138"/>
  <c r="BE141"/>
  <c r="BE143"/>
  <c r="BE145"/>
  <c r="BE147"/>
  <c r="BE151"/>
  <c r="BE153"/>
  <c r="BE157"/>
  <c r="BE169"/>
  <c i="1" r="BB97"/>
  <c r="AW97"/>
  <c i="2" r="BE167"/>
  <c i="1" r="BD97"/>
  <c i="22" r="J34"/>
  <c i="2" r="J34"/>
  <c i="5" r="F38"/>
  <c i="1" r="BA102"/>
  <c r="BA101"/>
  <c r="AW101"/>
  <c i="5" r="J34"/>
  <c i="6" r="F38"/>
  <c i="1" r="BA104"/>
  <c r="BA103"/>
  <c r="AW103"/>
  <c i="9" r="F39"/>
  <c i="1" r="BB110"/>
  <c r="BB109"/>
  <c r="AX109"/>
  <c i="12" r="F41"/>
  <c i="1" r="BD116"/>
  <c i="11" r="J34"/>
  <c i="13" r="F39"/>
  <c i="1" r="BB118"/>
  <c r="BB117"/>
  <c r="AX117"/>
  <c i="15" r="J38"/>
  <c i="1" r="AW122"/>
  <c i="18" r="F38"/>
  <c i="1" r="BA128"/>
  <c r="BA127"/>
  <c r="AW127"/>
  <c i="19" r="F41"/>
  <c i="1" r="BD130"/>
  <c r="BD129"/>
  <c i="21" r="F41"/>
  <c i="1" r="BD134"/>
  <c r="BD133"/>
  <c i="26" r="F35"/>
  <c i="1" r="BB141"/>
  <c i="28" r="F36"/>
  <c i="1" r="BC143"/>
  <c i="31" r="F36"/>
  <c i="1" r="BC146"/>
  <c i="32" r="F34"/>
  <c i="1" r="BA147"/>
  <c i="34" r="F37"/>
  <c i="1" r="BD149"/>
  <c i="37" r="F36"/>
  <c i="1" r="BC152"/>
  <c r="AS123"/>
  <c i="4" r="F41"/>
  <c i="1" r="BD100"/>
  <c r="BD99"/>
  <c i="7" r="F40"/>
  <c i="1" r="BC107"/>
  <c i="10" r="F39"/>
  <c i="1" r="BB112"/>
  <c r="BB111"/>
  <c r="AX111"/>
  <c i="12" r="J34"/>
  <c i="13" r="F41"/>
  <c i="1" r="BD118"/>
  <c r="BD117"/>
  <c i="16" r="F41"/>
  <c i="1" r="BD125"/>
  <c i="19" r="F39"/>
  <c i="1" r="BB130"/>
  <c r="BB129"/>
  <c r="AX129"/>
  <c i="23" r="F36"/>
  <c i="1" r="BC137"/>
  <c i="25" r="F37"/>
  <c i="1" r="BB140"/>
  <c i="26" r="F34"/>
  <c i="1" r="BA141"/>
  <c i="28" r="F34"/>
  <c i="1" r="BA143"/>
  <c i="29" r="F35"/>
  <c i="1" r="BB144"/>
  <c i="32" r="J30"/>
  <c i="33" r="J30"/>
  <c i="34" r="F34"/>
  <c i="1" r="BA149"/>
  <c i="36" r="F36"/>
  <c i="1" r="BC151"/>
  <c i="13" r="J34"/>
  <c i="3" r="F39"/>
  <c i="1" r="BB98"/>
  <c r="BB96"/>
  <c r="AX96"/>
  <c i="5" r="F40"/>
  <c i="1" r="BC102"/>
  <c r="BC101"/>
  <c r="AY101"/>
  <c i="7" r="F39"/>
  <c i="1" r="BB107"/>
  <c i="9" r="J38"/>
  <c i="1" r="AW110"/>
  <c i="13" r="F38"/>
  <c i="1" r="BA118"/>
  <c r="BA117"/>
  <c r="AW117"/>
  <c i="15" r="F38"/>
  <c i="1" r="BA122"/>
  <c r="BA121"/>
  <c r="AW121"/>
  <c i="19" r="F38"/>
  <c i="1" r="BA130"/>
  <c r="BA129"/>
  <c r="AW129"/>
  <c i="21" r="F38"/>
  <c i="1" r="BA134"/>
  <c r="BA133"/>
  <c r="AW133"/>
  <c i="21" r="J34"/>
  <c i="24" r="F36"/>
  <c i="1" r="BA139"/>
  <c i="27" r="F34"/>
  <c i="1" r="BA142"/>
  <c i="29" r="F37"/>
  <c i="1" r="BD144"/>
  <c i="32" r="F37"/>
  <c i="1" r="BD147"/>
  <c i="36" r="F34"/>
  <c i="1" r="BA151"/>
  <c i="16" r="J34"/>
  <c i="1" r="AS105"/>
  <c i="4" r="J38"/>
  <c i="1" r="AW100"/>
  <c i="6" r="F41"/>
  <c i="1" r="BD104"/>
  <c r="BD103"/>
  <c i="9" r="F41"/>
  <c i="1" r="BD110"/>
  <c r="BD109"/>
  <c i="14" r="F40"/>
  <c i="1" r="BC120"/>
  <c r="BC119"/>
  <c r="AY119"/>
  <c i="15" r="F39"/>
  <c i="1" r="BB122"/>
  <c r="BB121"/>
  <c r="AX121"/>
  <c i="18" r="F41"/>
  <c i="1" r="BD128"/>
  <c r="BD127"/>
  <c i="19" r="J38"/>
  <c i="1" r="AW130"/>
  <c i="22" r="F38"/>
  <c i="1" r="BA136"/>
  <c r="BA135"/>
  <c r="AW135"/>
  <c i="23" r="J34"/>
  <c i="1" r="AW137"/>
  <c i="23" r="J30"/>
  <c i="25" r="F36"/>
  <c i="1" r="BA140"/>
  <c i="26" r="F36"/>
  <c i="1" r="BC141"/>
  <c i="29" r="F34"/>
  <c i="1" r="BA144"/>
  <c i="31" r="F37"/>
  <c i="1" r="BD146"/>
  <c i="31" r="F34"/>
  <c i="1" r="BA146"/>
  <c i="32" r="F35"/>
  <c i="1" r="BB147"/>
  <c i="35" r="F34"/>
  <c i="1" r="BA150"/>
  <c i="37" r="F34"/>
  <c i="1" r="BA152"/>
  <c r="AU103"/>
  <c r="AS113"/>
  <c i="4" r="F40"/>
  <c i="1" r="BC100"/>
  <c r="BC99"/>
  <c r="AY99"/>
  <c i="7" r="J38"/>
  <c i="1" r="AW107"/>
  <c i="10" r="F40"/>
  <c i="1" r="BC112"/>
  <c r="BC111"/>
  <c r="AY111"/>
  <c i="11" r="F40"/>
  <c i="1" r="BC115"/>
  <c i="14" r="F41"/>
  <c i="1" r="BD120"/>
  <c r="BD119"/>
  <c i="15" r="J34"/>
  <c i="17" r="F38"/>
  <c i="1" r="BA126"/>
  <c i="18" r="F39"/>
  <c i="1" r="BB128"/>
  <c r="BB127"/>
  <c r="AX127"/>
  <c i="20" r="F41"/>
  <c i="1" r="BD132"/>
  <c r="BD131"/>
  <c i="24" r="F39"/>
  <c i="1" r="BD139"/>
  <c i="27" r="F37"/>
  <c i="1" r="BD142"/>
  <c i="30" r="F36"/>
  <c i="1" r="BC145"/>
  <c i="33" r="F36"/>
  <c i="1" r="BC148"/>
  <c i="35" r="F36"/>
  <c i="1" r="BC150"/>
  <c i="37" r="J34"/>
  <c i="1" r="AW152"/>
  <c i="16" r="F39"/>
  <c i="1" r="BB125"/>
  <c r="BB124"/>
  <c i="20" r="J34"/>
  <c i="21" r="F39"/>
  <c i="1" r="BB134"/>
  <c r="BB133"/>
  <c r="AX133"/>
  <c i="23" r="F37"/>
  <c i="1" r="BD137"/>
  <c i="25" r="J36"/>
  <c i="1" r="AW140"/>
  <c i="26" r="F37"/>
  <c i="1" r="BD141"/>
  <c i="30" r="J34"/>
  <c i="1" r="AW145"/>
  <c i="33" r="J34"/>
  <c i="1" r="AW148"/>
  <c i="36" r="J34"/>
  <c i="1" r="AW151"/>
  <c r="AU131"/>
  <c i="35" r="J30"/>
  <c i="3" r="F38"/>
  <c i="1" r="BA98"/>
  <c r="BA96"/>
  <c i="5" r="J38"/>
  <c i="1" r="AW102"/>
  <c i="6" r="J38"/>
  <c i="1" r="AW104"/>
  <c i="10" r="J38"/>
  <c i="1" r="AW112"/>
  <c i="12" r="F38"/>
  <c i="1" r="BA116"/>
  <c i="12" r="J38"/>
  <c i="1" r="AW116"/>
  <c i="13" r="F40"/>
  <c i="1" r="BC118"/>
  <c r="BC117"/>
  <c r="AY117"/>
  <c i="14" r="J34"/>
  <c i="16" r="J38"/>
  <c i="1" r="AW125"/>
  <c i="20" r="F39"/>
  <c i="1" r="BB132"/>
  <c r="BB131"/>
  <c r="AX131"/>
  <c i="23" r="F34"/>
  <c i="1" r="BA137"/>
  <c i="24" r="F37"/>
  <c i="1" r="BB139"/>
  <c i="27" r="J34"/>
  <c i="1" r="AW142"/>
  <c i="30" r="F34"/>
  <c i="1" r="BA145"/>
  <c i="29" r="J30"/>
  <c i="31" r="J34"/>
  <c i="1" r="AW146"/>
  <c i="32" r="F36"/>
  <c i="1" r="BC147"/>
  <c i="34" r="F35"/>
  <c i="1" r="BB149"/>
  <c i="36" r="F37"/>
  <c i="1" r="BD151"/>
  <c r="AU129"/>
  <c r="AU133"/>
  <c i="3" r="J38"/>
  <c i="1" r="AW98"/>
  <c i="5" r="F41"/>
  <c i="1" r="BD102"/>
  <c r="BD101"/>
  <c i="6" r="F40"/>
  <c i="1" r="BC104"/>
  <c r="BC103"/>
  <c r="AY103"/>
  <c i="8" r="F40"/>
  <c i="1" r="BC108"/>
  <c i="8" r="F41"/>
  <c i="1" r="BD108"/>
  <c i="9" r="J34"/>
  <c i="11" r="F38"/>
  <c i="1" r="BA115"/>
  <c i="10" r="J34"/>
  <c i="11" r="J38"/>
  <c i="1" r="AW115"/>
  <c i="12" r="F39"/>
  <c i="1" r="BB116"/>
  <c i="12" r="F40"/>
  <c i="1" r="BC116"/>
  <c i="13" r="J38"/>
  <c i="1" r="AW118"/>
  <c i="15" r="F40"/>
  <c i="1" r="BC122"/>
  <c r="BC121"/>
  <c r="AY121"/>
  <c i="17" r="F41"/>
  <c i="1" r="BD126"/>
  <c i="18" r="J34"/>
  <c i="20" r="F40"/>
  <c i="1" r="BC132"/>
  <c r="BC131"/>
  <c r="AY131"/>
  <c i="22" r="F39"/>
  <c i="1" r="BB136"/>
  <c r="BB135"/>
  <c r="AX135"/>
  <c i="24" r="J36"/>
  <c i="1" r="AW139"/>
  <c i="26" r="J30"/>
  <c i="28" r="J34"/>
  <c i="1" r="AW143"/>
  <c i="29" r="J34"/>
  <c i="1" r="AW144"/>
  <c i="34" r="J34"/>
  <c i="1" r="AW149"/>
  <c i="36" r="F35"/>
  <c i="1" r="BB151"/>
  <c r="AU101"/>
  <c r="AU135"/>
  <c i="3" r="F41"/>
  <c i="1" r="BD98"/>
  <c r="BD96"/>
  <c i="5" r="F39"/>
  <c i="1" r="BB102"/>
  <c r="BB101"/>
  <c r="AX101"/>
  <c i="6" r="J34"/>
  <c i="8" r="F39"/>
  <c i="1" r="BB108"/>
  <c i="8" r="J38"/>
  <c i="1" r="AW108"/>
  <c i="10" r="F41"/>
  <c i="1" r="BD112"/>
  <c r="BD111"/>
  <c i="14" r="F39"/>
  <c i="1" r="BB120"/>
  <c r="BB119"/>
  <c r="AX119"/>
  <c i="17" r="F40"/>
  <c i="1" r="BC126"/>
  <c i="18" r="F40"/>
  <c i="1" r="BC128"/>
  <c r="BC127"/>
  <c r="AY127"/>
  <c i="20" r="F38"/>
  <c i="1" r="BA132"/>
  <c r="BA131"/>
  <c r="AW131"/>
  <c i="22" r="J38"/>
  <c i="1" r="AW136"/>
  <c i="28" r="F37"/>
  <c i="1" r="BD143"/>
  <c i="30" r="F35"/>
  <c i="1" r="BB145"/>
  <c i="33" r="F37"/>
  <c i="1" r="BD148"/>
  <c i="35" r="F37"/>
  <c i="1" r="BD150"/>
  <c r="AU109"/>
  <c i="28" r="J30"/>
  <c i="1" r="AS95"/>
  <c i="4" r="F39"/>
  <c i="1" r="BB100"/>
  <c r="BB99"/>
  <c r="AX99"/>
  <c i="7" r="F38"/>
  <c i="1" r="BA107"/>
  <c i="9" r="F40"/>
  <c i="1" r="BC110"/>
  <c r="BC109"/>
  <c r="AY109"/>
  <c i="14" r="F38"/>
  <c i="1" r="BA120"/>
  <c r="BA119"/>
  <c r="AW119"/>
  <c i="16" r="F40"/>
  <c i="1" r="BC125"/>
  <c i="20" r="J38"/>
  <c i="1" r="AW132"/>
  <c i="22" r="F40"/>
  <c i="1" r="BC136"/>
  <c r="BC135"/>
  <c r="AY135"/>
  <c i="23" r="F35"/>
  <c i="1" r="BB137"/>
  <c i="25" r="F39"/>
  <c i="1" r="BD140"/>
  <c i="26" r="J34"/>
  <c i="1" r="AW141"/>
  <c i="28" r="F35"/>
  <c i="1" r="BB143"/>
  <c i="31" r="F35"/>
  <c i="1" r="BB146"/>
  <c i="30" r="J30"/>
  <c i="32" r="J34"/>
  <c i="1" r="AW147"/>
  <c i="34" r="F36"/>
  <c i="1" r="BC149"/>
  <c i="37" r="F37"/>
  <c i="1" r="BD152"/>
  <c i="34" r="J30"/>
  <c i="3" r="F40"/>
  <c i="1" r="BC98"/>
  <c r="BC96"/>
  <c r="AY96"/>
  <c i="6" r="F39"/>
  <c i="1" r="BB104"/>
  <c r="BB103"/>
  <c r="AX103"/>
  <c i="8" r="F38"/>
  <c i="1" r="BA108"/>
  <c i="9" r="F38"/>
  <c i="1" r="BA110"/>
  <c r="BA109"/>
  <c r="AW109"/>
  <c i="11" r="F39"/>
  <c i="1" r="BB115"/>
  <c i="14" r="J38"/>
  <c i="1" r="AW120"/>
  <c i="16" r="F38"/>
  <c i="1" r="BA125"/>
  <c i="19" r="F40"/>
  <c i="1" r="BC130"/>
  <c r="BC129"/>
  <c r="AY129"/>
  <c i="22" r="F41"/>
  <c i="1" r="BD136"/>
  <c r="BD135"/>
  <c i="24" r="F38"/>
  <c i="1" r="BC139"/>
  <c i="27" r="F36"/>
  <c i="1" r="BC142"/>
  <c i="30" r="F37"/>
  <c i="1" r="BD145"/>
  <c i="31" r="J30"/>
  <c i="33" r="F35"/>
  <c i="1" r="BB148"/>
  <c i="35" r="F35"/>
  <c i="1" r="BB150"/>
  <c i="37" r="F35"/>
  <c i="1" r="BB152"/>
  <c i="37" r="J30"/>
  <c i="4" r="F38"/>
  <c i="1" r="BA100"/>
  <c r="BA99"/>
  <c r="AW99"/>
  <c i="7" r="F41"/>
  <c i="1" r="BD107"/>
  <c i="10" r="F38"/>
  <c i="1" r="BA112"/>
  <c r="BA111"/>
  <c r="AW111"/>
  <c i="11" r="F41"/>
  <c i="1" r="BD115"/>
  <c i="15" r="F41"/>
  <c i="1" r="BD122"/>
  <c r="BD121"/>
  <c i="17" r="J38"/>
  <c i="1" r="AW126"/>
  <c i="18" r="J38"/>
  <c i="1" r="AW128"/>
  <c i="21" r="J38"/>
  <c i="1" r="AW134"/>
  <c i="21" r="F40"/>
  <c i="1" r="BC134"/>
  <c r="BC133"/>
  <c r="AY133"/>
  <c i="25" r="F38"/>
  <c i="1" r="BC140"/>
  <c i="27" r="F35"/>
  <c i="1" r="BB142"/>
  <c i="27" r="J30"/>
  <c i="29" r="F36"/>
  <c i="1" r="BC144"/>
  <c i="33" r="F34"/>
  <c i="1" r="BA148"/>
  <c i="35" r="J34"/>
  <c i="1" r="AW150"/>
  <c r="AU117"/>
  <c r="AU121"/>
  <c i="10" l="1" r="P126"/>
  <c i="1" r="AU112"/>
  <c i="36" r="T125"/>
  <c i="10" r="T126"/>
  <c i="24" r="R176"/>
  <c r="R129"/>
  <c i="4" r="P126"/>
  <c i="1" r="AU100"/>
  <c i="24" r="T130"/>
  <c r="T129"/>
  <c r="T176"/>
  <c i="10" r="R126"/>
  <c i="36" r="BK125"/>
  <c r="J125"/>
  <c i="4" r="BK126"/>
  <c r="J126"/>
  <c r="J100"/>
  <c i="24" r="P176"/>
  <c r="P129"/>
  <c i="1" r="AU139"/>
  <c i="9" r="R126"/>
  <c i="1" r="AG136"/>
  <c r="AG125"/>
  <c r="AG118"/>
  <c r="AG149"/>
  <c r="AG143"/>
  <c r="AG150"/>
  <c r="AG152"/>
  <c i="37" r="J96"/>
  <c i="1" r="AG148"/>
  <c r="AG147"/>
  <c r="AG146"/>
  <c r="AG145"/>
  <c r="AG144"/>
  <c r="AG142"/>
  <c r="AG141"/>
  <c i="25" r="BK124"/>
  <c r="J124"/>
  <c r="J98"/>
  <c i="24" r="BK129"/>
  <c r="J129"/>
  <c i="1" r="AG137"/>
  <c r="AG134"/>
  <c r="AG132"/>
  <c r="AG128"/>
  <c i="18" r="J100"/>
  <c i="17" r="BK126"/>
  <c r="J126"/>
  <c r="J100"/>
  <c i="1" r="AG122"/>
  <c r="AG120"/>
  <c r="AG116"/>
  <c r="AG115"/>
  <c r="AG112"/>
  <c r="AG110"/>
  <c i="8" r="BK126"/>
  <c r="J126"/>
  <c r="J100"/>
  <c i="1" r="AG104"/>
  <c i="6" r="J100"/>
  <c i="1" r="AG102"/>
  <c i="5" r="J100"/>
  <c i="3" r="BK126"/>
  <c r="J126"/>
  <c r="J100"/>
  <c i="1" r="AG97"/>
  <c r="AU111"/>
  <c r="AU99"/>
  <c i="36" r="J30"/>
  <c i="1" r="AG151"/>
  <c r="AG135"/>
  <c r="AU106"/>
  <c r="AU105"/>
  <c i="15" r="J37"/>
  <c i="1" r="AV122"/>
  <c r="AT122"/>
  <c r="AN122"/>
  <c r="BB123"/>
  <c r="AX123"/>
  <c r="BB138"/>
  <c r="AX138"/>
  <c i="26" r="F33"/>
  <c i="1" r="AZ141"/>
  <c i="33" r="F33"/>
  <c i="1" r="AZ148"/>
  <c i="37" r="F33"/>
  <c i="1" r="AZ152"/>
  <c r="AG117"/>
  <c r="AS94"/>
  <c i="6" r="J37"/>
  <c i="1" r="AV104"/>
  <c r="AT104"/>
  <c r="AN104"/>
  <c i="11" r="F37"/>
  <c i="1" r="AZ115"/>
  <c i="16" r="F37"/>
  <c i="1" r="AZ125"/>
  <c i="24" r="J35"/>
  <c i="1" r="AV139"/>
  <c r="AT139"/>
  <c i="31" r="F33"/>
  <c i="1" r="AZ146"/>
  <c r="AU138"/>
  <c i="5" r="F37"/>
  <c i="1" r="AZ102"/>
  <c r="AZ101"/>
  <c r="AV101"/>
  <c r="AT101"/>
  <c r="BA106"/>
  <c r="AW106"/>
  <c i="9" r="J37"/>
  <c i="1" r="AV110"/>
  <c r="AT110"/>
  <c r="AN110"/>
  <c i="16" r="J37"/>
  <c i="1" r="AV125"/>
  <c r="AT125"/>
  <c r="AN125"/>
  <c i="23" r="F33"/>
  <c i="1" r="AZ137"/>
  <c r="BD138"/>
  <c i="27" r="J33"/>
  <c i="1" r="AV142"/>
  <c r="AT142"/>
  <c r="AN142"/>
  <c i="35" r="F33"/>
  <c i="1" r="AZ150"/>
  <c i="4" r="J37"/>
  <c i="1" r="AV100"/>
  <c r="AT100"/>
  <c i="10" r="J37"/>
  <c i="1" r="AV112"/>
  <c r="AT112"/>
  <c r="AN112"/>
  <c r="BD124"/>
  <c i="18" r="F37"/>
  <c i="1" r="AZ128"/>
  <c r="AZ127"/>
  <c r="AV127"/>
  <c r="AT127"/>
  <c i="19" r="J37"/>
  <c i="1" r="AV130"/>
  <c r="AT130"/>
  <c i="27" r="F33"/>
  <c i="1" r="AZ142"/>
  <c i="36" r="J33"/>
  <c i="1" r="AV151"/>
  <c r="AT151"/>
  <c r="AN151"/>
  <c r="AU124"/>
  <c r="AU123"/>
  <c i="2" r="J37"/>
  <c i="1" r="AV97"/>
  <c r="AT97"/>
  <c r="AN97"/>
  <c r="BD106"/>
  <c i="9" r="F37"/>
  <c i="1" r="AZ110"/>
  <c r="AZ109"/>
  <c r="AV109"/>
  <c r="AT109"/>
  <c i="14" r="J37"/>
  <c i="1" r="AV120"/>
  <c r="AT120"/>
  <c r="AN120"/>
  <c i="20" r="J37"/>
  <c i="1" r="AV132"/>
  <c r="AT132"/>
  <c r="AN132"/>
  <c i="24" r="J32"/>
  <c i="1" r="AG139"/>
  <c i="26" r="J33"/>
  <c i="1" r="AV141"/>
  <c r="AT141"/>
  <c r="AN141"/>
  <c i="32" r="F33"/>
  <c i="1" r="AZ147"/>
  <c r="AU96"/>
  <c r="AU95"/>
  <c i="2" r="F37"/>
  <c i="1" r="AZ97"/>
  <c r="BC106"/>
  <c i="7" r="J34"/>
  <c i="1" r="AG107"/>
  <c r="AG109"/>
  <c r="AG111"/>
  <c r="BB114"/>
  <c r="AX114"/>
  <c i="13" r="F37"/>
  <c i="1" r="AZ118"/>
  <c r="AZ117"/>
  <c r="AV117"/>
  <c r="AT117"/>
  <c r="AN117"/>
  <c i="20" r="F37"/>
  <c i="1" r="AZ132"/>
  <c r="AZ131"/>
  <c r="AV131"/>
  <c r="AT131"/>
  <c i="28" r="F33"/>
  <c i="1" r="AZ143"/>
  <c i="34" r="J33"/>
  <c i="1" r="AV149"/>
  <c r="AT149"/>
  <c r="AN149"/>
  <c r="AU114"/>
  <c r="AU113"/>
  <c i="3" r="J37"/>
  <c i="1" r="AV98"/>
  <c r="AT98"/>
  <c i="6" r="F37"/>
  <c i="1" r="AZ104"/>
  <c r="AZ103"/>
  <c r="AV103"/>
  <c r="AT103"/>
  <c r="BD114"/>
  <c i="12" r="F37"/>
  <c i="1" r="AZ116"/>
  <c i="14" r="F37"/>
  <c i="1" r="AZ120"/>
  <c r="AZ119"/>
  <c r="AV119"/>
  <c r="AT119"/>
  <c r="AG131"/>
  <c i="22" r="J37"/>
  <c i="1" r="AV136"/>
  <c r="AT136"/>
  <c r="AN136"/>
  <c i="23" r="J33"/>
  <c i="1" r="AV137"/>
  <c r="AT137"/>
  <c r="AN137"/>
  <c r="BA138"/>
  <c r="AW138"/>
  <c i="28" r="J33"/>
  <c i="1" r="AV143"/>
  <c r="AT143"/>
  <c r="AN143"/>
  <c i="34" r="F33"/>
  <c i="1" r="AZ149"/>
  <c i="3" r="F37"/>
  <c i="1" r="AZ98"/>
  <c r="BA95"/>
  <c r="AW95"/>
  <c r="BC95"/>
  <c r="AY95"/>
  <c i="7" r="J37"/>
  <c i="1" r="AV107"/>
  <c r="AT107"/>
  <c r="BA114"/>
  <c r="AW114"/>
  <c r="AG114"/>
  <c r="AG121"/>
  <c r="BC124"/>
  <c i="17" r="J37"/>
  <c i="1" r="AV126"/>
  <c r="AT126"/>
  <c i="21" r="F37"/>
  <c i="1" r="AZ134"/>
  <c r="AZ133"/>
  <c r="AV133"/>
  <c r="AT133"/>
  <c i="29" r="F33"/>
  <c i="1" r="AZ144"/>
  <c i="35" r="J33"/>
  <c i="1" r="AV150"/>
  <c r="AT150"/>
  <c r="AN150"/>
  <c i="4" r="F37"/>
  <c i="1" r="AZ100"/>
  <c r="AZ99"/>
  <c r="AV99"/>
  <c r="AT99"/>
  <c i="10" r="F37"/>
  <c i="1" r="AZ112"/>
  <c r="AZ111"/>
  <c r="AV111"/>
  <c r="AT111"/>
  <c i="17" r="F37"/>
  <c i="1" r="AZ126"/>
  <c r="AG127"/>
  <c i="19" r="J34"/>
  <c i="1" r="AG130"/>
  <c r="AG129"/>
  <c i="21" r="J37"/>
  <c i="1" r="AV134"/>
  <c r="AT134"/>
  <c r="AN134"/>
  <c i="29" r="J33"/>
  <c i="1" r="AV144"/>
  <c r="AT144"/>
  <c r="AN144"/>
  <c i="36" r="F33"/>
  <c i="1" r="AZ151"/>
  <c r="AW96"/>
  <c i="5" r="J37"/>
  <c i="1" r="AV102"/>
  <c r="AT102"/>
  <c r="AN102"/>
  <c i="8" r="J37"/>
  <c i="1" r="AV108"/>
  <c r="AT108"/>
  <c r="BC114"/>
  <c r="AY114"/>
  <c i="13" r="J37"/>
  <c i="1" r="AV118"/>
  <c r="AT118"/>
  <c r="AN118"/>
  <c r="AG133"/>
  <c i="22" r="F37"/>
  <c i="1" r="AZ136"/>
  <c r="AZ135"/>
  <c r="AV135"/>
  <c r="AT135"/>
  <c r="AN135"/>
  <c r="BC138"/>
  <c r="AY138"/>
  <c i="25" r="F35"/>
  <c i="1" r="AZ140"/>
  <c i="30" r="F33"/>
  <c i="1" r="AZ145"/>
  <c i="33" r="J33"/>
  <c i="1" r="AV148"/>
  <c r="AT148"/>
  <c r="AN148"/>
  <c i="37" r="J33"/>
  <c i="1" r="AV152"/>
  <c r="AT152"/>
  <c r="AN152"/>
  <c r="AG101"/>
  <c r="BD95"/>
  <c r="AG103"/>
  <c i="7" r="F37"/>
  <c i="1" r="AZ107"/>
  <c i="12" r="J37"/>
  <c i="1" r="AV116"/>
  <c r="AT116"/>
  <c r="AN116"/>
  <c r="AG119"/>
  <c i="15" r="F37"/>
  <c i="1" r="AZ122"/>
  <c r="AZ121"/>
  <c r="AV121"/>
  <c r="AT121"/>
  <c i="24" r="F35"/>
  <c i="1" r="AZ139"/>
  <c i="31" r="J33"/>
  <c i="1" r="AV146"/>
  <c r="AT146"/>
  <c r="AN146"/>
  <c r="BB95"/>
  <c r="BB106"/>
  <c i="8" r="F37"/>
  <c i="1" r="AZ108"/>
  <c i="11" r="J37"/>
  <c i="1" r="AV115"/>
  <c r="AT115"/>
  <c r="AN115"/>
  <c r="BA124"/>
  <c r="AW124"/>
  <c r="AX124"/>
  <c i="18" r="J37"/>
  <c i="1" r="AV128"/>
  <c r="AT128"/>
  <c r="AN128"/>
  <c i="19" r="F37"/>
  <c i="1" r="AZ130"/>
  <c r="AZ129"/>
  <c r="AV129"/>
  <c r="AT129"/>
  <c i="25" r="J35"/>
  <c i="1" r="AV140"/>
  <c r="AT140"/>
  <c i="30" r="J33"/>
  <c i="1" r="AV145"/>
  <c r="AT145"/>
  <c r="AN145"/>
  <c i="32" r="J33"/>
  <c i="1" r="AV147"/>
  <c r="AT147"/>
  <c r="AN147"/>
  <c i="36" l="1" r="J96"/>
  <c i="37" r="J39"/>
  <c i="36" r="J39"/>
  <c i="35" r="J39"/>
  <c i="34" r="J39"/>
  <c i="33" r="J39"/>
  <c i="32" r="J39"/>
  <c i="31" r="J39"/>
  <c i="30" r="J39"/>
  <c i="29" r="J39"/>
  <c i="28" r="J39"/>
  <c i="27" r="J39"/>
  <c i="26" r="J39"/>
  <c i="1" r="AN139"/>
  <c i="24" r="J98"/>
  <c r="J41"/>
  <c i="23" r="J39"/>
  <c i="1" r="AN133"/>
  <c i="22" r="J43"/>
  <c i="1" r="AN131"/>
  <c i="21" r="J43"/>
  <c i="1" r="AN130"/>
  <c r="AN129"/>
  <c i="20" r="J43"/>
  <c i="1" r="AN127"/>
  <c i="19" r="J43"/>
  <c i="18" r="J43"/>
  <c i="1" r="AN121"/>
  <c i="16" r="J43"/>
  <c i="1" r="AN119"/>
  <c i="15" r="J43"/>
  <c i="14" r="J43"/>
  <c i="13" r="J43"/>
  <c i="12" r="J43"/>
  <c i="1" r="AN111"/>
  <c i="11" r="J43"/>
  <c i="1" r="AN109"/>
  <c i="10" r="J43"/>
  <c i="9" r="J43"/>
  <c i="1" r="AN107"/>
  <c r="AN103"/>
  <c i="7" r="J43"/>
  <c i="1" r="AN101"/>
  <c i="6" r="J43"/>
  <c i="5" r="J43"/>
  <c i="2" r="J43"/>
  <c i="1" r="AU94"/>
  <c r="BC123"/>
  <c r="AY123"/>
  <c r="BD123"/>
  <c r="BD113"/>
  <c r="BB105"/>
  <c r="AX105"/>
  <c r="BC105"/>
  <c r="AY105"/>
  <c i="4" r="J34"/>
  <c i="1" r="AG100"/>
  <c r="AG99"/>
  <c r="AN99"/>
  <c r="AZ96"/>
  <c r="BA105"/>
  <c r="AW105"/>
  <c r="BA123"/>
  <c r="AW123"/>
  <c r="BD105"/>
  <c r="AZ114"/>
  <c i="17" r="J34"/>
  <c i="1" r="AG126"/>
  <c r="AG124"/>
  <c r="AG123"/>
  <c r="AZ106"/>
  <c i="25" r="J32"/>
  <c i="1" r="AG140"/>
  <c r="AN140"/>
  <c r="AY106"/>
  <c r="AG113"/>
  <c i="3" r="J34"/>
  <c i="1" r="AG98"/>
  <c r="AG96"/>
  <c r="AG95"/>
  <c i="8" r="J34"/>
  <c i="1" r="AG108"/>
  <c r="AG106"/>
  <c r="AG105"/>
  <c r="BC113"/>
  <c r="AY113"/>
  <c r="AZ138"/>
  <c r="AV138"/>
  <c r="AT138"/>
  <c r="AX106"/>
  <c r="BA113"/>
  <c r="AW113"/>
  <c r="AX95"/>
  <c r="AZ124"/>
  <c r="BB113"/>
  <c r="AX113"/>
  <c r="AY124"/>
  <c i="4" l="1" r="J43"/>
  <c i="25" r="J41"/>
  <c i="17" r="J43"/>
  <c i="1" r="AN126"/>
  <c i="8" r="J43"/>
  <c i="1" r="AN108"/>
  <c i="3" r="J43"/>
  <c i="1" r="AN98"/>
  <c r="AN100"/>
  <c r="AZ105"/>
  <c r="AV105"/>
  <c r="AT105"/>
  <c r="AZ123"/>
  <c r="AV123"/>
  <c r="AT123"/>
  <c r="AZ95"/>
  <c r="AV95"/>
  <c r="AT95"/>
  <c r="AN95"/>
  <c r="BD94"/>
  <c r="W33"/>
  <c r="AV96"/>
  <c r="AT96"/>
  <c r="AN96"/>
  <c r="AV106"/>
  <c r="AT106"/>
  <c r="AN106"/>
  <c r="AV114"/>
  <c r="AT114"/>
  <c r="AN114"/>
  <c r="BB94"/>
  <c r="W31"/>
  <c r="AZ113"/>
  <c r="AV113"/>
  <c r="AT113"/>
  <c r="BA94"/>
  <c r="W30"/>
  <c r="AV124"/>
  <c r="AT124"/>
  <c r="AN124"/>
  <c r="BC94"/>
  <c r="AY94"/>
  <c r="AG138"/>
  <c r="AN138"/>
  <c l="1" r="AN123"/>
  <c r="AN113"/>
  <c r="AN105"/>
  <c r="AZ94"/>
  <c r="W29"/>
  <c r="AW94"/>
  <c r="AK30"/>
  <c r="AX94"/>
  <c r="AG94"/>
  <c r="AK26"/>
  <c r="W32"/>
  <c l="1" r="AV94"/>
  <c r="AK29"/>
  <c r="AK35"/>
  <c l="1" r="AT94"/>
  <c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<sst xmlns="http://schemas.openxmlformats.org/spreadsheetml/2006/main">
  <si>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</si>
  <si>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</si>
  <si>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</si>
  <si>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</si>
  <si>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</si>
  <si>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</si>
  <si>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</si>
  <si>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</si>
  <si>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</si>
  <si>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</si>
  <si>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</si>
  <si>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</si>
  <si>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</si>
  <si>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</si>
  <si>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</si>
  <si>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</si>
  <si>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</si>
  <si>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</si>
  <si>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</si>
  <si>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</si>
  <si>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</si>
  <si>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</si>
  <si>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</si>
  <si>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</si>
  <si>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</si>
  <si>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</si>
  <si>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</si>
  <si>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</si>
  <si>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</si>
  <si>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</si>
  <si>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</si>
  <si>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</si>
  <si>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</si>
  <si>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</si>
  <si>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</si>
  <si>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</si>
  <si>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</si>
  <si>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</si>
  <si>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</si>
  <si>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</si>
  <si>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</si>
  <si>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</si>
  <si>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</si>
  <si>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</si>
  <si>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</si>
  <si>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</si>
  <si>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</si>
  <si>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</si>
  <si>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</si>
  <si>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</si>
  <si>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</si>
  <si>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</si>
  <si>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</si>
  <si>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</si>
  <si>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</si>
  <si>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</si>
  <si>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</si>
  <si>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</si>
  <si>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</si>
  <si>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</si>
  <si>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</si>
  <si>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</si>
  <si>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</si>
  <si>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</si>
  <si>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</si>
  <si>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</si>
  <si>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</si>
  <si>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</si>
  <si>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</si>
  <si>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</si>
  <si>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</si>
  <si>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</si>
  <si>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</si>
  <si>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</si>
  <si>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</si>
  <si>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</si>
  <si>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</si>
  <si>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</si>
  <si>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</si>
  <si>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</si>
  <si>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</si>
  <si>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</si>
  <si>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</si>
  <si>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</si>
  <si>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</si>
  <si>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</si>
  <si>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</si>
  <si>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</si>
  <si>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</si>
  <si>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</si>
  <si>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</si>
  <si>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</si>
  <si>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</si>
  <si>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</si>
  <si>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</si>
  <si>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</si>
  <si>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</si>
  <si>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</si>
  <si>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</si>
  <si>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</si>
  <si>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</si>
  <si>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</si>
  <si>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</si>
  <si>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</si>
  <si>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</si>
  <si>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</si>
  <si>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</si>
  <si>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</si>
  <si>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</si>
  <si>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</si>
  <si>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</si>
  <si>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</si>
  <si>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</si>
  <si>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</si>
  <si>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</si>
  <si>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</si>
  <si>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</si>
  <si>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</si>
  <si>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</si>
  <si>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</si>
  <si>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</si>
  <si>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</si>
  <si>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</si>
  <si>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</si>
  <si>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</si>
  <si>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</si>
  <si>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</si>
  <si>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</si>
  <si>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</si>
  <si>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</si>
  <si>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</si>
  <si>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</si>
  <si>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</si>
  <si>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</si>
  <si>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</si>
  <si>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</si>
  <si>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</si>
  <si>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</si>
  <si>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</si>
  <si>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</si>
  <si>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</si>
  <si>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</si>
  <si>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</si>
  <si>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</si>
  <si>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</si>
  <si>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</si>
  <si>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</si>
  <si>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</si>
  <si>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</si>
  <si>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</si>
  <si>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</si>
  <si>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</si>
  <si>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</si>
  <si>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</si>
  <si>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</si>
  <si>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</si>
  <si>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</si>
  <si>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</si>
  <si>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</si>
  <si>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</si>
  <si>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</si>
  <si>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</si>
  <si>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</si>
  <si>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</si>
  <si>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</si>
  <si>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</si>
  <si>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</si>
  <si>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</si>
  <si>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</si>
  <si>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</si>
  <si>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</si>
  <si>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</si>
  <si>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</si>
  <si>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</si>
  <si>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</si>
  <si>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</si>
  <si>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</si>
  <si>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</si>
  <si>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</si>
  <si>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</si>
  <si>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</si>
  <si>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</si>
  <si>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</si>
  <si>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</si>
  <si>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</si>
  <si>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</si>
  <si>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</si>
  <si>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</si>
  <si>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</si>
  <si>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</si>
  <si>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</si>
  <si>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</si>
  <si>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</si>
  <si>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</si>
  <si>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</si>
  <si>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</si>
  <si>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</si>
  <si>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</si>
  <si>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</si>
  <si>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</si>
  <si>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</si>
  <si>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</si>
  <si>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</si>
  <si>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</si>
  <si>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</si>
  <si>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</si>
  <si>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</si>
  <si>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</si>
  <si>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</si>
  <si>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</si>
  <si>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</si>
  <si>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</si>
  <si>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</si>
  <si>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</si>
  <si>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</si>
  <si>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</si>
  <si>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</si>
  <si>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</si>
  <si>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</si>
  <si>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</si>
  <si>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</si>
  <si>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</si>
  <si>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</si>
  <si>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</si>
  <si>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</si>
  <si>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</si>
  <si>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</si>
  <si>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</si>
  <si>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</si>
  <si>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</si>
  <si>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</si>
  <si>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</si>
  <si>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</si>
  <si>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</si>
  <si>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</si>
  <si>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</si>
  <si>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</si>
  <si>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</si>
  <si>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</si>
  <si>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</si>
  <si>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</si>
  <si>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</si>
  <si>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</si>
  <si>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</si>
  <si>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</si>
  <si>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</si>
  <si>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</si>
  <si>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</si>
  <si>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</si>
  <si>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</si>
  <si>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</si>
  <si>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</si>
  <si>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</si>
  <si>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</si>
  <si>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</si>
  <si>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</si>
  <si>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</si>
  <si>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</si>
  <si>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</si>
  <si>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</si>
  <si>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</si>
  <si>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</si>
  <si>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</si>
  <si>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</si>
  <si>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</si>
  <si>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</si>
  <si>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</si>
  <si>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</si>
  <si>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</si>
  <si>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</si>
  <si>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</si>
  <si>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</si>
  <si>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</si>
  <si>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</si>
  <si>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</si>
  <si>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</si>
  <si>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</si>
  <si>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</si>
  <si>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</si>
  <si>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</si>
  <si>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</si>
  <si>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</si>
  <si>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</si>
  <si>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</si>
  <si>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</si>
  <si>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</si>
  <si>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</si>
  <si>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</si>
  <si>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</si>
  <si>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</si>
  <si>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</si>
  <si>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</si>
  <si>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</si>
  <si>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</si>
  <si>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</si>
  <si>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</si>
  <si>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</si>
  <si>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</si>
  <si>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</si>
  <si>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</si>
  <si>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</si>
  <si>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</si>
  <si>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</si>
  <si>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</si>
  <si>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</si>
  <si>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</si>
  <si>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</si>
  <si>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</si>
  <si>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</si>
  <si>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</si>
  <si>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</si>
  <si>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</si>
  <si>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</si>
  <si>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</si>
  <si>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</si>
  <si>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</si>
  <si>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</si>
  <si>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</si>
  <si>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</si>
  <si>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</si>
  <si>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</si>
  <si>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</si>
  <si>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</si>
  <si>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</si>
  <si>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</si>
  <si>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</si>
  <si>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</si>
  <si>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</si>
  <si>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</si>
  <si>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</si>
  <si>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</si>
  <si>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</si>
  <si>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</si>
  <si>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</si>
  <si>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</si>
  <si>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</si>
  <si>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</si>
  <si>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</si>
  <si>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</si>
  <si>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</si>
  <si>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</si>
  <si>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</si>
  <si>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</si>
  <si>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</si>
  <si>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</si>
  <si>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</si>
  <si>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</si>
  <si>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</si>
  <si>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</si>
  <si>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</si>
  <si>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</si>
  <si>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</si>
  <si>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</si>
  <si>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</si>
  <si>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</si>
  <si>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</si>
  <si>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</si>
  <si>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</si>
  <si>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</si>
  <si>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</si>
  <si>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</si>
  <si>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</si>
  <si>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</si>
  <si>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</si>
  <si>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</si>
  <si>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</si>
  <si>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</si>
  <si>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</si>
  <si>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</si>
  <si>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</si>
  <si>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</si>
  <si>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</si>
  <si>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</si>
  <si>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</si>
  <si>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</si>
  <si>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</si>
  <si>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</si>
  <si>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</si>
  <si>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</si>
  <si>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</si>
  <si>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</si>
  <si>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</si>
  <si>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</si>
  <si>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</si>
  <si>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</si>
  <si>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</si>
  <si>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</si>
  <si>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</si>
  <si>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</si>
  <si>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</si>
  <si>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</si>
  <si>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</si>
  <si>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</si>
  <si>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</si>
  <si>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</si>
  <si>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</si>
  <si>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</si>
  <si>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</si>
  <si>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</si>
  <si>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</si>
  <si>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</si>
  <si>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</si>
  <si>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</si>
  <si>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</si>
  <si>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</si>
  <si>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</si>
  <si>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</si>
  <si>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</si>
  <si>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</si>
  <si>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</si>
  <si>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</si>
  <si>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</si>
  <si>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</si>
  <si>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</si>
  <si>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</si>
  <si>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</si>
  <si>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</si>
  <si>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</si>
  <si>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</si>
  <si>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</si>
  <si>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</si>
  <si>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</si>
  <si>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</si>
  <si>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</si>
  <si>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</si>
  <si>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</si>
  <si>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</si>
  <si>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</si>
  <si>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</si>
  <si>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</si>
  <si>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</si>
  <si>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</si>
  <si>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</si>
  <si>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</si>
  <si>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</si>
  <si>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</si>
  <si>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</si>
  <si>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</si>
  <si>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</si>
  <si>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</si>
  <si>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</si>
  <si>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</si>
  <si>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</si>
  <si>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</si>
  <si>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</si>
  <si>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</si>
  <si>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</si>
  <si>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</si>
  <si>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</si>
  <si>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</si>
  <si>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</si>
  <si>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</si>
  <si>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</si>
  <si>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</si>
  <si>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</si>
  <si>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</si>
  <si>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</si>
  <si>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</si>
  <si>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</si>
  <si>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</si>
  <si>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</si>
  <si>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</si>
  <si>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</si>
  <si>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</si>
  <si>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</si>
  <si>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</si>
  <si>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</si>
  <si>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</si>
  <si>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</si>
  <si>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</si>
  <si>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</si>
  <si>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</si>
  <si>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</si>
  <si>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</si>
  <si>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</si>
  <si>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</si>
  <si>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</si>
  <si>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</si>
  <si>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</si>
  <si>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</si>
  <si>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</si>
  <si>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</si>
  <si>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</si>
  <si>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</si>
  <si>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</si>
  <si>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</si>
  <si>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</si>
  <si>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</si>
  <si>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</si>
  <si>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</si>
  <si>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</si>
  <si>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</si>
  <si>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</si>
  <si>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</si>
  <si>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</si>
  <si>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</si>
  <si>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</si>
  <si>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</si>
  <si>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</si>
  <si>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</si>
  <si>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</si>
  <si>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</si>
  <si>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</si>
  <si>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</si>
  <si>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</si>
  <si>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</si>
  <si>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</si>
  <si>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</si>
  <si>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</si>
  <si>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</si>
  <si>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</si>
  <si>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</si>
  <si>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</si>
  <si>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</si>
  <si>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</si>
  <si>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</si>
  <si>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</si>
  <si>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</si>
  <si>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</si>
  <si>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</si>
  <si>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</si>
  <si>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</si>
  <si>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</si>
  <si>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</si>
  <si>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</si>
  <si>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</si>
  <si>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</si>
  <si>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</si>
  <si>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</si>
  <si>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</si>
  <si>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</si>
  <si>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</si>
  <si>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</si>
  <si>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</si>
  <si>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</si>
  <si>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</si>
  <si>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</si>
  <si>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</si>
  <si>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</si>
  <si>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</si>
  <si>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</si>
  <si>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</si>
  <si>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</si>
  <si>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</si>
  <si>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</si>
  <si>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</si>
  <si>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</si>
  <si>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</si>
  <si>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</si>
  <si>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</si>
  <si>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</si>
  <si>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</si>
  <si>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</si>
  <si>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</si>
  <si>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</si>
  <si>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</si>
  <si>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</si>
  <si>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</si>
  <si>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</si>
  <si>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</si>
  <si>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</si>
  <si>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</si>
  <si>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</si>
  <si>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</si>
  <si>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</si>
  <si>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</si>
  <si>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</si>
  <si>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</si>
  <si>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</si>
  <si>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</si>
  <si>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</si>
  <si>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</si>
  <si>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</si>
  <si>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</si>
  <si>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</si>
  <si>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</si>
  <si>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</si>
  <si>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</si>
  <si>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</si>
  <si>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</si>
  <si>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</si>
  <si>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</si>
  <si>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</si>
  <si>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</si>
  <si>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</si>
  <si>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</si>
  <si>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</si>
  <si>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</si>
  <si>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</si>
  <si>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</si>
  <si>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</si>
  <si>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</si>
  <si>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</si>
  <si>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</si>
  <si>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</si>
  <si>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</si>
  <si>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</si>
  <si>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</si>
  <si>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</si>
  <si>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</si>
  <si>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</si>
  <si>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</si>
  <si>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</si>
  <si>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</si>
  <si>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</si>
  <si>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</si>
  <si>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</si>
  <si>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</si>
  <si>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</si>
  <si>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</si>
  <si>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</si>
  <si>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</si>
  <si>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</si>
  <si>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</si>
  <si>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</si>
  <si>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</si>
  <si>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</si>
  <si>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</si>
  <si>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</si>
  <si>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</si>
  <si>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</si>
  <si>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</si>
  <si>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</si>
  <si>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</si>
  <si>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</si>
  <si>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</si>
  <si>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</si>
  <si>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</si>
  <si>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</si>
  <si>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</si>
  <si>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</si>
  <si>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</si>
  <si>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</si>
  <si>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</si>
  <si>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</si>
  <si>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</si>
  <si>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</si>
  <si>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</si>
  <si>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</si>
  <si>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</si>
  <si>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</si>
  <si>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</si>
  <si>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</si>
  <si>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</si>
  <si>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</si>
  <si>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</si>
  <si>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</si>
  <si>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</si>
  <si>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</si>
  <si>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</si>
  <si>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</si>
  <si>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</si>
  <si>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</si>
  <si>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</si>
  <si>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</si>
  <si>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</si>
  <si>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</si>
  <si>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</si>
  <si>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</si>
  <si>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</si>
  <si>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</si>
  <si>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</si>
  <si>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</si>
  <si>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</si>
  <si>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</si>
  <si>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</si>
  <si>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</si>
  <si>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</si>
  <si>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</si>
  <si>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</si>
  <si>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</si>
  <si>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</si>
  <si>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</si>
  <si>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</si>
  <si>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</si>
  <si>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</si>
  <si>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</si>
  <si>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</si>
  <si>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</si>
  <si>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</si>
  <si>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</si>
  <si>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</si>
  <si>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</si>
  <si>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</si>
  <si>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</si>
  <si>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</si>
  <si>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</si>
  <si>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</si>
  <si>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</si>
  <si>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</si>
  <si>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</si>
  <si>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</si>
  <si>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</si>
  <si>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</si>
  <si>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</si>
  <si>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</si>
  <si>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</si>
  <si>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</si>
  <si>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</si>
  <si>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</si>
  <si>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</si>
  <si>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</si>
  <si>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</si>
  <si>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</si>
  <si>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</si>
  <si>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</si>
  <si>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</si>
  <si>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</si>
  <si>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</si>
  <si>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</si>
  <si>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</si>
  <si>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</si>
  <si>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</si>
  <si>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</si>
  <si>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</si>
  <si>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</si>
  <si>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</si>
  <si>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</si>
  <si>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</si>
  <si>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</si>
  <si>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</si>
  <si>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</si>
  <si>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</si>
  <si>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</si>
  <si>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</si>
  <si>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</si>
  <si>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</si>
  <si>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</si>
  <si>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</si>
  <si>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</si>
  <si>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</si>
  <si>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</si>
  <si>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</si>
  <si>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</si>
  <si>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</si>
  <si>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</si>
  <si>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</si>
  <si>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</si>
  <si>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</si>
  <si>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</si>
  <si>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</si>
  <si>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</si>
  <si>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</si>
  <si>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</si>
  <si>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</si>
  <si>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</si>
  <si>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</si>
  <si>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</si>
  <si>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</si>
  <si>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</si>
  <si>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</si>
  <si>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</si>
  <si>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</si>
  <si>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</si>
  <si>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</si>
  <si>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</si>
  <si>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</si>
  <si>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</si>
  <si>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</si>
  <si>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</si>
  <si>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</si>
  <si>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</si>
  <si>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</si>
  <si>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</si>
  <si>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</si>
  <si>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</si>
  <si>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</si>
  <si>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</si>
  <si>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</si>
  <si>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</si>
  <si>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</si>
  <si>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</si>
  <si>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</si>
  <si>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</si>
  <si>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</si>
  <si>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</si>
  <si>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</si>
  <si>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</si>
  <si>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</si>
  <si>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</si>
  <si>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</si>
  <si>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</si>
  <si>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</si>
  <si>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</si>
  <si>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</si>
  <si>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</si>
  <si>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</si>
  <si>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</si>
  <si>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</si>
  <si>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</si>
  <si>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</si>
  <si>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</si>
  <si>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</si>
  <si>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</si>
  <si>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</si>
  <si>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</si>
  <si>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</si>
  <si>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</si>
  <si>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</si>
  <si>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</si>
  <si>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</si>
  <si>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</si>
  <si>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</si>
  <si>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</si>
  <si>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</si>
  <si>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</si>
  <si>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</si>
  <si>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</si>
  <si>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</si>
  <si>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</si>
  <si>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</si>
  <si>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</si>
  <si>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</si>
  <si>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</si>
  <si>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</si>
  <si>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</si>
  <si>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</si>
  <si>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</si>
  <si>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</si>
  <si>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</si>
  <si>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</si>
  <si>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</si>
  <si>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</si>
  <si>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</si>
  <si>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</si>
  <si>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</si>
  <si>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</si>
  <si>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</si>
  <si>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</si>
  <si>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</si>
  <si>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</si>
  <si>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</si>
  <si>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</si>
  <si>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</si>
  <si>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</si>
  <si>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</si>
  <si>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</si>
  <si>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</si>
  <si>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</si>
  <si>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</si>
  <si>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</si>
  <si>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</si>
  <si>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</si>
  <si>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</si>
  <si>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</si>
  <si>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</si>
  <si>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</si>
  <si>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</si>
  <si>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</si>
  <si>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</si>
  <si>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</si>
  <si>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</si>
  <si>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</si>
  <si>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</si>
  <si>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</si>
  <si>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</si>
  <si>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</si>
  <si>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</si>
  <si>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</si>
  <si>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</si>
  <si>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</si>
  <si>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</si>
  <si>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</si>
  <si>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</si>
  <si>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</si>
  <si>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</si>
  <si>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</si>
  <si>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</si>
  <si>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</si>
  <si>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</si>
  <si>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</si>
  <si>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</si>
  <si>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</si>
  <si>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</si>
  <si>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</si>
  <si>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</si>
  <si>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</si>
  <si>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</si>
  <si>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</si>
  <si>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</si>
  <si>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</si>
  <si>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</si>
  <si>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</si>
  <si>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</si>
  <si>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</si>
  <si>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</si>
  <si>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</si>
  <si>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</si>
  <si>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</si>
  <si>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</si>
  <si>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</si>
  <si>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</si>
  <si>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</si>
  <si>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</si>
  <si>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</si>
  <si>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</si>
  <si>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</si>
  <si>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</si>
  <si>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</si>
  <si>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</si>
  <si>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</si>
  <si>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</si>
  <si>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</si>
  <si>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</si>
  <si>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</si>
  <si>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</si>
  <si>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</si>
  <si>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</si>
  <si>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</si>
  <si>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</si>
  <si>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</si>
  <si>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</si>
  <si>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</si>
  <si>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</si>
  <si>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</si>
  <si>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</si>
  <si>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</si>
  <si>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</si>
  <si>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</si>
  <si>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</si>
  <si>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</si>
  <si>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</si>
  <si>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</si>
  <si>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</si>
  <si>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</si>
  <si>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</si>
  <si>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</si>
  <si>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</si>
  <si>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</si>
  <si>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</si>
  <si>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</si>
  <si>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</si>
  <si>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</si>
  <si>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</si>
  <si>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</si>
  <si>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</si>
  <si>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</si>
  <si>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</si>
  <si>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</si>
  <si>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</si>
  <si>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</si>
  <si>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</si>
  <si>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</si>
  <si>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</si>
  <si>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</si>
  <si>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</si>
  <si>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</si>
  <si>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</si>
  <si>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</si>
  <si>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</si>
  <si>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</si>
  <si>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</si>
  <si>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</si>
  <si>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</si>
  <si>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</si>
  <si>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</si>
  <si>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</si>
  <si>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</si>
  <si>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</si>
  <si>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</si>
  <si>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</si>
  <si>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</si>
  <si>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</si>
  <si>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</si>
  <si>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</si>
  <si>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</si>
  <si>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</si>
  <si>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</si>
  <si>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</si>
  <si>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</si>
  <si>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</si>
  <si>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</si>
  <si>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</si>
  <si>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</si>
  <si>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</si>
  <si>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</si>
  <si>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</si>
  <si>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</si>
  <si>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</si>
  <si>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</si>
  <si>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</si>
  <si>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</si>
  <si>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</si>
  <si>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</si>
  <si>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</si>
  <si>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</si>
  <si>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</si>
  <si>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</si>
  <si>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</si>
  <si>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</si>
  <si>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</si>
  <si>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</si>
  <si>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</si>
  <si>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</si>
  <si>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</si>
  <si>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</si>
  <si>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</si>
  <si>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</si>
  <si>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</si>
  <si>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</si>
  <si>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</si>
  <si>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</si>
  <si>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</si>
  <si>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</si>
  <si>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</si>
  <si>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</si>
  <si>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</si>
  <si>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</si>
  <si>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</si>
  <si>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</si>
  <si>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</si>
  <si>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</si>
  <si>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</si>
  <si>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</si>
  <si>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</si>
  <si>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</si>
  <si>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</si>
  <si>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</si>
  <si>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</si>
  <si>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</si>
  <si>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</si>
  <si>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</si>
  <si>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</si>
  <si>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</si>
  <si>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</si>
  <si>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</si>
  <si>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</si>
  <si>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</si>
  <si>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</si>
  <si>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</si>
  <si>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</si>
  <si>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</si>
  <si>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</si>
  <si>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</si>
  <si>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</si>
  <si>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</si>
  <si>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</si>
  <si>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</si>
  <si>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</si>
  <si>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</si>
  <si>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</si>
  <si>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</si>
  <si>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</si>
  <si>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</si>
  <si>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</si>
  <si>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</si>
  <si>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</si>
  <si>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</si>
  <si>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</si>
  <si>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</si>
  <si>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</si>
  <si>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</si>
  <si>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</si>
  <si>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</si>
  <si>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</si>
  <si>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</si>
  <si>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</si>
  <si>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</si>
  <si>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</si>
  <si>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</si>
  <si>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</si>
  <si>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</si>
  <si>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</si>
  <si>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</si>
  <si>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</si>
  <si>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</si>
  <si>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</si>
  <si>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</si>
  <si>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</si>
  <si>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</si>
  <si>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</si>
  <si>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</si>
  <si>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</si>
  <si>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</si>
  <si>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</si>
  <si>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</si>
  <si>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</si>
  <si>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</si>
  <si>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</si>
  <si>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</si>
  <si>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</si>
  <si>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</si>
  <si>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</si>
  <si>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</si>
  <si>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</si>
  <si>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</si>
  <si>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</si>
  <si>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</si>
  <si>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</si>
  <si>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</si>
  <si>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</si>
  <si>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</si>
  <si>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</si>
  <si>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</si>
  <si>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</si>
  <si>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</si>
  <si>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</si>
  <si>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</si>
  <si>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</si>
  <si>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</si>
  <si>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</si>
  <si>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</si>
  <si>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</si>
  <si>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</si>
  <si>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</si>
  <si>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</si>
  <si>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</si>
  <si>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</si>
  <si>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</si>
  <si>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</si>
  <si>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</si>
  <si>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</si>
  <si>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</si>
  <si>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</si>
  <si>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</si>
  <si>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</si>
  <si>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</si>
  <si>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</si>
  <si>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</si>
  <si>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</si>
  <si>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</si>
  <si>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</si>
  <si>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</si>
  <si>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</si>
  <si>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</si>
  <si>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</si>
  <si>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</si>
  <si>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</si>
  <si>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</si>
  <si>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</si>
  <si>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</si>
  <si>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</si>
  <si>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</si>
  <si>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</si>
  <si>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</si>
  <si>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</si>
  <si>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</si>
  <si>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</si>
  <si>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</si>
  <si>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</si>
  <si>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</si>
  <si>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</si>
  <si>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</si>
  <si>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</si>
  <si>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</si>
  <si>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</si>
  <si>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</si>
  <si>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</si>
  <si>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</si>
  <si>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</si>
  <si>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</si>
  <si>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</si>
  <si>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</si>
  <si>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</si>
  <si>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</si>
  <si>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</si>
  <si>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</si>
  <si>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</si>
  <si>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</si>
  <si>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</si>
  <si>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</si>
  <si>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</si>
  <si>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</si>
  <si>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</si>
  <si>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</si>
  <si>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</si>
  <si>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</si>
  <si>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</si>
  <si>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</si>
  <si>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</si>
  <si>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</si>
  <si>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</si>
  <si>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</si>
  <si>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</si>
  <si>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</si>
  <si>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</si>
  <si>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</si>
  <si>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</si>
  <si>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</si>
  <si>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</si>
  <si>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</si>
  <si>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</si>
  <si>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</si>
  <si>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</si>
  <si>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</si>
  <si>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</si>
  <si>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</si>
  <si>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</si>
  <si>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</si>
  <si>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</si>
  <si>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</si>
  <si>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</si>
  <si>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</si>
  <si>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</si>
  <si>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</si>
  <si>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</si>
  <si>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</si>
  <si>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</si>
  <si>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</si>
  <si>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</si>
  <si>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</si>
  <si>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</si>
  <si>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</si>
  <si>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</si>
  <si>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0,500 km kol.č. 2 :   dle ZD  0,500 km celkem :  0,5+0,5=1,000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</si>
  <si>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</si>
  <si>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</si>
  <si>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</si>
  <si>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</si>
  <si>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</si>
  <si>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</si>
  <si>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</si>
  <si>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</si>
  <si>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</si>
  <si>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</si>
  <si>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</si>
  <si>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</si>
  <si>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R1</t>
  </si>
  <si>
    <t>Opravné souvislé broušení kolejnic R260 příčný a podélný profil oprava příčného a podélného profilu. 1m = 1m koleje</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</si>
  <si>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</si>
  <si>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</si>
  <si>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</si>
  <si>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</si>
  <si>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</si>
  <si>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</si>
  <si>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</si>
  <si>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</si>
  <si>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</si>
  <si>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</si>
  <si>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</si>
  <si>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</si>
  <si>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</si>
  <si>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</si>
  <si>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</si>
  <si>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</si>
  <si>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</si>
  <si>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</si>
  <si>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</si>
  <si>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</si>
  <si>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</si>
  <si>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</si>
  <si>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</si>
  <si>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</si>
  <si>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</si>
  <si>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</si>
  <si>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</si>
  <si>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</si>
  <si>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</si>
  <si>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</si>
  <si>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</si>
  <si>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</si>
  <si>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</si>
  <si>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</si>
  <si>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</si>
  <si>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</si>
  <si>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</si>
  <si>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</si>
  <si>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</si>
  <si>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</si>
  <si>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</si>
  <si>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</si>
  <si>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</si>
  <si>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</si>
  <si>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</si>
  <si>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</si>
  <si>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</si>
  <si>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</si>
  <si>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</si>
  <si>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</si>
  <si>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</si>
  <si>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</si>
  <si>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</si>
  <si>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</si>
  <si>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</si>
  <si>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</si>
  <si>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</si>
  <si>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</si>
  <si>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</si>
  <si>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</si>
  <si>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</si>
  <si>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</si>
  <si>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</si>
  <si>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</si>
  <si>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</si>
  <si>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</si>
  <si>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</si>
  <si>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</si>
  <si>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</si>
  <si>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</si>
  <si>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Poznámka k položce: kol.č. 1:  km 310,118–3,6m; 311,315-7,2m =10,8m  kol.č. 2:  km 310,118–3,6m; 311,315-7,2m =10,8m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</si>
  <si>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</si>
  <si>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</si>
  <si>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</si>
  <si>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</si>
  <si>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</si>
  <si>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</si>
  <si>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</si>
  <si>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</si>
  <si>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</si>
  <si>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</si>
  <si>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</si>
  <si>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</si>
  <si>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</si>
  <si>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</si>
  <si>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</si>
  <si>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</si>
  <si>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</si>
  <si>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</si>
  <si>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</si>
  <si>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</si>
  <si>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</si>
  <si>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</si>
  <si>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</si>
  <si>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</si>
  <si>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</si>
  <si>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</si>
  <si>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5912080020</t>
  </si>
  <si>
    <t>Montáž magnetických bodů pro měřicí vůz (MV) Poznámka: 1. V cenách jsou započteny náklady montáž magnetických bodů včetně manipulace s kamenivem. 2. V cenách nejsou obsaženy náklady na dodávku materiálu.</t>
  </si>
  <si>
    <t>84</t>
  </si>
  <si>
    <t>45</t>
  </si>
  <si>
    <t>86</t>
  </si>
  <si>
    <t xml:space="preserve">Poznámka k položce:_x000d_
Poznámka k položce: celkem v k.č. 1 a 2 :  30,00 ks</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</si>
  <si>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</si>
  <si>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</si>
  <si>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</si>
  <si>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</si>
  <si>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Poznámka k položce: celkem v k.č. 1 a 2 :  30,00 ks  Oprava nivelety přejezdu P4905</t>
  </si>
  <si>
    <t>47</t>
  </si>
  <si>
    <t>R2</t>
  </si>
  <si>
    <t>Sejmutí drnu</t>
  </si>
  <si>
    <t>90</t>
  </si>
  <si>
    <t xml:space="preserve">Poznámka k položce:_x000d_
Poznámka k položce:  dle ZD 150m2</t>
  </si>
  <si>
    <t>R3</t>
  </si>
  <si>
    <t>Odstranění krytu zpevněných ploch s asfaltovým pojivem</t>
  </si>
  <si>
    <t>92</t>
  </si>
  <si>
    <t xml:space="preserve">Poznámka k položce:_x000d_
Poznámka k položce: celkem :  60,0*0,08+64*0,08 = 9.920 m3</t>
  </si>
  <si>
    <t>49</t>
  </si>
  <si>
    <t>R4</t>
  </si>
  <si>
    <t>Odstranění podkladů zpevněných ploch z kameniva nestmeleného</t>
  </si>
  <si>
    <t>94</t>
  </si>
  <si>
    <t xml:space="preserve">Poznámka k položce:_x000d_
Poznámka k položce: celkem :  60*0,15 + 75*0,15 = 20,250</t>
  </si>
  <si>
    <t>R5</t>
  </si>
  <si>
    <t>Odkop pro spod stavbu silnic a železnic tř. I</t>
  </si>
  <si>
    <t>96</t>
  </si>
  <si>
    <t xml:space="preserve">Poznámka k položce:_x000d_
Poznámka k položce: celkem :   112,343*1,05 = 117.960 m3</t>
  </si>
  <si>
    <t>51</t>
  </si>
  <si>
    <t>R6</t>
  </si>
  <si>
    <t>Zemní krajnice a dosypávky se zhutněním</t>
  </si>
  <si>
    <t>98</t>
  </si>
  <si>
    <t xml:space="preserve">Poznámka k položce:_x000d_
Poznámka k položce: celkem :  0,1*36,9 = 3.690 m3</t>
  </si>
  <si>
    <t>R7</t>
  </si>
  <si>
    <t>Úprava pláně se zhutněním v hornině tř. I</t>
  </si>
  <si>
    <t>100</t>
  </si>
  <si>
    <t xml:space="preserve">Poznámka k položce:_x000d_
Poznámka k položce: celkem :  3,85*36,9 = 142.065 m2</t>
  </si>
  <si>
    <t>53</t>
  </si>
  <si>
    <t>R8</t>
  </si>
  <si>
    <t>Úprava povrchů srovnáním území v tl. do 0,5 m</t>
  </si>
  <si>
    <t>102</t>
  </si>
  <si>
    <t>Poznámka k položce:_x000d_
Poznámka k položce: dle ZD 200 m2</t>
  </si>
  <si>
    <t>R9</t>
  </si>
  <si>
    <t>Založení trávníku hydroosevem na ornici</t>
  </si>
  <si>
    <t>104</t>
  </si>
  <si>
    <t>Poznámka k položce:_x000d_
Poznámka k položce: dle ZD 130 m2</t>
  </si>
  <si>
    <t>55</t>
  </si>
  <si>
    <t>R10</t>
  </si>
  <si>
    <t>Rozprostření ornice ve svahu</t>
  </si>
  <si>
    <t>-1440949607</t>
  </si>
  <si>
    <t>Poznámka k položce:_x000d_
Poznámka k položce: celkem: 130*0,2 = 26 m3</t>
  </si>
  <si>
    <t>R11</t>
  </si>
  <si>
    <t>Trativody kompl. Z trub z plast. Hm. DN do 150mm, rýha tř. I</t>
  </si>
  <si>
    <t>108</t>
  </si>
  <si>
    <t>Poznámka k položce:_x000d_
Poznámka k položce: dle ZD 19m</t>
  </si>
  <si>
    <t>57</t>
  </si>
  <si>
    <t>R12</t>
  </si>
  <si>
    <t>Opláštění (zpevění) z geotextílie a geomřížovin</t>
  </si>
  <si>
    <t>110</t>
  </si>
  <si>
    <t>R13</t>
  </si>
  <si>
    <t>Opláštění (zpevění) z geotextílie</t>
  </si>
  <si>
    <t>112</t>
  </si>
  <si>
    <t xml:space="preserve">Poznámka k položce:_x000d_
Poznámka k položce: celkem :   (0,45+0,6+0,5+0,5)*19*1,1 = 42.845 m2</t>
  </si>
  <si>
    <t>59</t>
  </si>
  <si>
    <t>R14</t>
  </si>
  <si>
    <t>Vozovkové vrstvy ze štěrkodrti</t>
  </si>
  <si>
    <t>114</t>
  </si>
  <si>
    <t xml:space="preserve">Poznámka k položce:_x000d_
Poznámka k položce: celkem :  1,2*1,1*36,9 = 48.708 m3</t>
  </si>
  <si>
    <t>R15</t>
  </si>
  <si>
    <t>Vozovkové vrstvy z recyklovaného materiálu</t>
  </si>
  <si>
    <t>-1080527850</t>
  </si>
  <si>
    <t>Poznámka k položce:_x000d_
Poznámka k položce: celkem : 36,9*1,1*0,45 = 18.266 m3</t>
  </si>
  <si>
    <t>61</t>
  </si>
  <si>
    <t>R16</t>
  </si>
  <si>
    <t>Zpevnění krajnic z recyklovaného materiálu</t>
  </si>
  <si>
    <t>-1473746307</t>
  </si>
  <si>
    <t xml:space="preserve">Poznámka k položce:_x000d_
Poznámka k položce:  (0,1 x 14,35+0,1*12)*2 (0,1*14,35+0,1*12)*2 = 5,270 m: 46*0,15=6,900 m3 celkem : (5,270+6,900)*1,05=12,779 m3</t>
  </si>
  <si>
    <t>R17</t>
  </si>
  <si>
    <t>Dvouvrstvý asfaltový nátěr do 2,5 kg/m2</t>
  </si>
  <si>
    <t>369327702</t>
  </si>
  <si>
    <t>Poznámka k položce:_x000d_
Poznámka k položce: dle ZD 155 m2</t>
  </si>
  <si>
    <t>63</t>
  </si>
  <si>
    <t>R18</t>
  </si>
  <si>
    <t>Výplň spár modifikovaným asfaltem</t>
  </si>
  <si>
    <t>122</t>
  </si>
  <si>
    <t>Poznámka k položce:_x000d_
Poznámka k položce: dle ZD 6,3 m</t>
  </si>
  <si>
    <t>R19</t>
  </si>
  <si>
    <t>Izolace běžných konstrukcí proti zemní vlhkosti asfaltovými nátěry</t>
  </si>
  <si>
    <t>124</t>
  </si>
  <si>
    <t xml:space="preserve">Poznámka k položce:_x000d_
Poznámka k položce: celkem :   4,5*0,5*4 = 9.000 m2</t>
  </si>
  <si>
    <t>65</t>
  </si>
  <si>
    <t>R20</t>
  </si>
  <si>
    <t>Potrubí z trumb plastových odpadních DN do 150 mm</t>
  </si>
  <si>
    <t>126</t>
  </si>
  <si>
    <t xml:space="preserve">Poznámka k položce:_x000d_
Poznámka k položce: celkem :  2+2= 4 m</t>
  </si>
  <si>
    <t>R21</t>
  </si>
  <si>
    <t>Drenážní výusť z prost. Betonu</t>
  </si>
  <si>
    <t>Poznámka k položce:_x000d_
Poznámka k položce: dle ZD 1 kus</t>
  </si>
  <si>
    <t>67</t>
  </si>
  <si>
    <t>R22</t>
  </si>
  <si>
    <t>Řezání asfaltového krytu vozovek tl. Do 100 mm</t>
  </si>
  <si>
    <t>130</t>
  </si>
  <si>
    <t>R23</t>
  </si>
  <si>
    <t>Prahová vpusť</t>
  </si>
  <si>
    <t>132</t>
  </si>
  <si>
    <t>69</t>
  </si>
  <si>
    <t>R24</t>
  </si>
  <si>
    <t>Příkopové žlaby z beton. tvárnic šířky do 900 mm do betonu tl. 100 mm</t>
  </si>
  <si>
    <t>134</t>
  </si>
  <si>
    <t>R25</t>
  </si>
  <si>
    <t>Drobné doplňkové konstr. beton. monolit</t>
  </si>
  <si>
    <t>136</t>
  </si>
  <si>
    <t>71</t>
  </si>
  <si>
    <t>R26</t>
  </si>
  <si>
    <t>Vybourání částí konstrukcí z beton. dílců</t>
  </si>
  <si>
    <t>138</t>
  </si>
  <si>
    <t>R27</t>
  </si>
  <si>
    <t>Vybourání částí konstrukcí z betonu</t>
  </si>
  <si>
    <t>140</t>
  </si>
  <si>
    <t>73</t>
  </si>
  <si>
    <t>R28</t>
  </si>
  <si>
    <t>Vybourání drobných předmětů betonových</t>
  </si>
  <si>
    <t>142</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</si>
  <si>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</si>
  <si>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</si>
  <si>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</si>
  <si>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</si>
  <si>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</si>
  <si>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75</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</si>
  <si>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</si>
  <si>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</si>
  <si>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</si>
  <si>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</si>
  <si>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 xml:space="preserve">Poznámka k položce:_x000d_
Poznámka k položce: 2x ASP, 2 x SSP,  2x bruska,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</si>
  <si>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</si>
  <si>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</si>
  <si>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</si>
  <si>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</si>
  <si>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</si>
  <si>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</si>
  <si>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</si>
  <si>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</si>
  <si>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</si>
  <si>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</si>
  <si>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</si>
  <si>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</si>
  <si>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</si>
  <si>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</si>
  <si>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</si>
  <si>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</si>
  <si>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</si>
  <si>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</si>
  <si>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</si>
  <si>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</si>
  <si>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</si>
  <si>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</si>
  <si>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</si>
  <si>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</si>
  <si>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</si>
  <si>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</si>
  <si>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</si>
  <si>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</si>
  <si>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</si>
  <si>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</si>
  <si>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</si>
  <si>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</si>
  <si>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</si>
  <si>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</si>
  <si>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</si>
  <si>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</si>
  <si>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</si>
  <si>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</si>
  <si>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</si>
  <si>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</si>
  <si>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</si>
  <si>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</si>
  <si>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</si>
  <si>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</si>
  <si>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</si>
  <si>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</si>
  <si>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</si>
  <si>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</si>
  <si>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</si>
  <si>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</si>
  <si>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</si>
  <si>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</si>
  <si>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</si>
  <si>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</si>
  <si>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</si>
  <si>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</si>
  <si>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</si>
  <si>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</si>
  <si>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</si>
  <si>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</si>
  <si>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</si>
  <si>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</si>
  <si>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</si>
  <si>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</si>
  <si>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</si>
  <si>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</si>
  <si>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Poznámka k položce: Poznámka k položce: výměna jazyků ve výhybkách -  celkem : 2*(17,858+1,3)+7*(16,058+1,3)=159,822m výměna opornic ve výhybkách -  celkem :  2*(18,656+1,4)+7*(16,856+1,4)=167,904 m celkem :  167,904 + 159,822 = 327,726 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</si>
  <si>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</si>
  <si>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</si>
  <si>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</si>
  <si>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</si>
  <si>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</si>
  <si>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</si>
  <si>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</si>
  <si>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</si>
  <si>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</si>
  <si>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</si>
  <si>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</si>
  <si>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</si>
  <si>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</si>
  <si>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</si>
  <si>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</si>
  <si>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</si>
  <si>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</si>
  <si>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</si>
  <si>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</si>
  <si>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Souprava propojek s oky CEMBRE, dl. 2x0,7 m, 1x4,0 m</t>
  </si>
  <si>
    <t>kpl.</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</si>
  <si>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</si>
  <si>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</si>
  <si>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</si>
  <si>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</si>
  <si>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</si>
  <si>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</si>
  <si>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</si>
  <si>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</si>
  <si>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</si>
  <si>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</si>
  <si>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</si>
  <si>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</si>
  <si>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</si>
  <si>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</si>
  <si>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</si>
  <si>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</si>
  <si>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</si>
  <si>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</si>
  <si>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</si>
  <si>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</si>
  <si>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</si>
  <si>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</si>
  <si>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</si>
  <si>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</si>
  <si>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 xml:space="preserve">Opravné souvislé broušení kolejnic R260 příčný a podélný profil oprava příčného a podélného profilu. 1m = 1m koleje Poznámka 1. V cenách jsou započteny náklady na kontinuální odstranění nebo úpravu převalků, skluzových vln a povrchových vad, optimalizaci </t>
  </si>
  <si>
    <t>Opravné souvislé broušení kolejnic R260 příčný a podélný profil oprava příčného a podélného profilu. 1m = 1m koleje Poznámka 1. V cenách jsou započteny náklady na kontinuální odstranění nebo úpravu převalků, skluzových vln a povrchových vad, optimalizaci příčného a podélného profilu hlavy kolejnice souvisle velkým brousícím, frézovacím nebo hoblovacím strojem včetně dokumentace měření záznamu podélného a příčného profilu hlavy kolejnice a hloubky povrchových trhlin, zajištění požární bezpečnosti a bezpečnosti v místech veřejnosti přístupných podle platných předpisů a požadavku objednatele, likvidaci odpadu po broušení a přepravu stroje.</t>
  </si>
  <si>
    <t xml:space="preserve">Poznámka k položce:_x000d_
Poznámka k položce: Poznámka k položce: dle ZD :  2071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</si>
  <si>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</si>
  <si>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</si>
  <si>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</si>
  <si>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</si>
  <si>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</si>
  <si>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</si>
  <si>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</si>
  <si>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</si>
  <si>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</si>
  <si>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</si>
  <si>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</si>
  <si>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</si>
  <si>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</si>
  <si>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</si>
  <si>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</si>
  <si>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</si>
  <si>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</si>
  <si>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</si>
  <si>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</si>
  <si>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</si>
  <si>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</si>
  <si>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</si>
  <si>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</si>
  <si>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</si>
  <si>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</si>
  <si>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</si>
  <si>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</si>
  <si>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</si>
  <si>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</si>
  <si>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</si>
  <si>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</si>
  <si>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</si>
  <si>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</si>
  <si>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</si>
  <si>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</si>
  <si>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</si>
  <si>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</si>
  <si>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</si>
  <si>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</si>
  <si>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</si>
  <si>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</si>
  <si>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7591080782</t>
  </si>
  <si>
    <t>Ostatní náhradní díly EP600 Souprava připevňovací 03083K (CV030839011)</t>
  </si>
  <si>
    <t>152</t>
  </si>
  <si>
    <t>77</t>
  </si>
  <si>
    <t>7591030025</t>
  </si>
  <si>
    <t>Kontrolní tyče Tyč kontrolní svařovaná krátká (CV030945001)</t>
  </si>
  <si>
    <t>154</t>
  </si>
  <si>
    <t>7591030035</t>
  </si>
  <si>
    <t>Kontrolní tyče Tyč kontrolní svařovaná dlouhá (CV030955001)</t>
  </si>
  <si>
    <t>156</t>
  </si>
  <si>
    <t>79</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</si>
  <si>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</si>
  <si>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</si>
  <si>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</si>
  <si>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</si>
  <si>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</si>
  <si>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</si>
  <si>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</si>
  <si>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</si>
  <si>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</si>
  <si>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</si>
  <si>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81</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</si>
  <si>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</si>
  <si>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</si>
  <si>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</si>
  <si>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</si>
  <si>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</si>
  <si>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</si>
  <si>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83</t>
  </si>
  <si>
    <t>166</t>
  </si>
  <si>
    <t xml:space="preserve">Poznámka k položce:_x000d_
Poznámka k položce: Poznámka k položce: dle ZD :  4,00 ks</t>
  </si>
  <si>
    <t>7592005120</t>
  </si>
  <si>
    <t>Montáž informačního bodu MIB 6 - uložení a připevnění na určené místo, seřízení, přezkoušení</t>
  </si>
  <si>
    <t>168</t>
  </si>
  <si>
    <t>85</t>
  </si>
  <si>
    <t>170</t>
  </si>
  <si>
    <t xml:space="preserve">Poznámka k položce:_x000d_
Poznámka k položce: Poznámka k položce: dle ZD :  11,00 ks</t>
  </si>
  <si>
    <t>172</t>
  </si>
  <si>
    <t>87</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</si>
  <si>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</si>
  <si>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</si>
  <si>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</si>
  <si>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</si>
  <si>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176</t>
  </si>
  <si>
    <t>Poznámka k položce:_x000d_
Poznámka k položce: Poznámka k položce: dvoucestný bagr</t>
  </si>
  <si>
    <t>89</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</si>
  <si>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</si>
  <si>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</si>
  <si>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</si>
  <si>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</si>
  <si>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</si>
  <si>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</si>
  <si>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</si>
  <si>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</si>
  <si>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</si>
  <si>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</si>
  <si>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</si>
  <si>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</si>
  <si>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</si>
  <si>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</si>
  <si>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</si>
  <si>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</si>
  <si>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</si>
  <si>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</si>
  <si>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</si>
  <si>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</si>
  <si>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</si>
  <si>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</si>
  <si>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</si>
  <si>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</si>
  <si>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</si>
  <si>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</si>
  <si>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1,500 km kol.č. 2 :   dle ZD  0,500 km celkem :  1,5+0,5=2,000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</si>
  <si>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</si>
  <si>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</si>
  <si>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</si>
  <si>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</si>
  <si>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</si>
  <si>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</si>
  <si>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</si>
  <si>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</si>
  <si>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</si>
  <si>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</si>
  <si>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</si>
  <si>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</si>
  <si>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</si>
  <si>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</si>
  <si>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</si>
  <si>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</si>
  <si>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</si>
  <si>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</si>
  <si>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</si>
  <si>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</si>
  <si>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5914115340</t>
  </si>
  <si>
    <t>Demontáž nástupištních desek Sudop K 230 Poznámka: 1. V cenách jsou započteny náklady na snesení, uložení nebo naložení na dopravní prostředek a uložení na úložišti.</t>
  </si>
  <si>
    <t>Poznámka k položce:_x000d_
Poznámka k položce: Dle ZD: 40m</t>
  </si>
  <si>
    <t>5914125040</t>
  </si>
  <si>
    <t>Montáž nástupištních desek Sudop K 230 Poznámka: 1. V cenách jsou započteny náklady na manipulaci a montáž desek podle vzorového listu. 2. V cenách nejsou obsaženy náklady na dodávku materiálu.</t>
  </si>
  <si>
    <t xml:space="preserve">Poznámka k položce:_x000d_
Poznámka k položce: kol.č. 1:  km 320,829–6m; 321,440–4,8m; 322,585-6m; 323,166-4,8m; 324,232-7,2m=28,8 kol.č. 2:  km 320,829–6m; 321,440–4,8m; 322,585-6m; 323,166-4,8m; 324,232-7,2m=28,8 Celkem: 28,8+28,8=57,6m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</si>
  <si>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</si>
  <si>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</si>
  <si>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</si>
  <si>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</si>
  <si>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</si>
  <si>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</si>
  <si>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</si>
  <si>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</si>
  <si>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</si>
  <si>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</si>
  <si>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</si>
  <si>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</si>
  <si>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</si>
  <si>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</si>
  <si>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</si>
  <si>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</si>
  <si>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</si>
  <si>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</si>
  <si>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</si>
  <si>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</si>
  <si>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</si>
  <si>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</si>
  <si>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</si>
  <si>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</si>
  <si>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</si>
  <si>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</si>
  <si>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</si>
  <si>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</si>
  <si>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</si>
  <si>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</si>
  <si>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</si>
  <si>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</si>
  <si>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</si>
  <si>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</si>
  <si>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</si>
  <si>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</si>
  <si>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</si>
  <si>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</si>
  <si>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</si>
  <si>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</si>
  <si>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</si>
  <si>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</si>
  <si>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</si>
  <si>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 xml:space="preserve">Poznámka k položce:_x000d_
Poznámka k položce: 2x ASP, 2 x SSP,  2x bruska,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</si>
  <si>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</si>
  <si>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</si>
  <si>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</si>
  <si>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</si>
  <si>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</si>
  <si>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</si>
  <si>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</si>
  <si>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</si>
  <si>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</si>
  <si>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</si>
  <si>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</si>
  <si>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</si>
  <si>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</si>
  <si>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</si>
  <si>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</si>
  <si>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</si>
  <si>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</si>
  <si>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</si>
  <si>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</si>
  <si>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</si>
  <si>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</si>
  <si>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</si>
  <si>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</si>
  <si>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</si>
  <si>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</si>
  <si>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</si>
  <si>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</si>
  <si>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</si>
  <si>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</si>
  <si>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</si>
  <si>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Poznámka k položce: Poznámka k položce: výměna jazyků ve výhybkách -  celkem : 4*(23,236+1,3)+9*(16,058+1,3)=254,366 m výměna opornic ve výhybkách -  celkem :  4*(24,034+1,4)+9*(16,856+1,4)=266,040 m celkem :  254,366+266,04=520,406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</si>
  <si>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</si>
  <si>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</si>
  <si>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</si>
  <si>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</si>
  <si>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</si>
  <si>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Poznámka k položce: Poznámka k položce: dle ZD : 3+3+3+3+3+6+3+3+6+6=39,00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</si>
  <si>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</si>
  <si>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</si>
  <si>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</si>
  <si>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</si>
  <si>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</si>
  <si>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</si>
  <si>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</si>
  <si>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</si>
  <si>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</si>
  <si>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</si>
  <si>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</si>
  <si>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Poznámka k položce:_x000d_
Poznámka k položce: Poznámka k položce: dle ZD :1 252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</si>
  <si>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</si>
  <si>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</si>
  <si>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</si>
  <si>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</si>
  <si>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</si>
  <si>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</si>
  <si>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</si>
  <si>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</si>
  <si>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7591030020</t>
  </si>
  <si>
    <t>Kontrolní tyče Tyč kontrolní svařovaná krátká (CV030925001)</t>
  </si>
  <si>
    <t>7591030030</t>
  </si>
  <si>
    <t>Kontrolní tyče Tyč kontrolní svařovaná dlouhá (CV030935001)</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</si>
  <si>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</si>
  <si>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</si>
  <si>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</si>
  <si>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</si>
  <si>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</si>
  <si>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</si>
  <si>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</si>
  <si>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</si>
  <si>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</si>
  <si>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</si>
  <si>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</si>
  <si>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</si>
  <si>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</si>
  <si>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</si>
  <si>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</si>
  <si>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</si>
  <si>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</si>
  <si>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</si>
  <si>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</si>
  <si>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</si>
  <si>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</si>
  <si>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</si>
  <si>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</si>
  <si>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</si>
  <si>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</si>
  <si>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</si>
  <si>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</si>
  <si>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</si>
  <si>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</si>
  <si>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</si>
  <si>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</si>
  <si>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</si>
  <si>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</si>
  <si>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</si>
  <si>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</si>
  <si>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</si>
  <si>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2,100 km kol.č. 2 :   dle ZD  0,500 km celkem :  2,1+0,5=2,600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</si>
  <si>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</si>
  <si>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</si>
  <si>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</si>
  <si>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</si>
  <si>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</si>
  <si>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</si>
  <si>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</si>
  <si>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</si>
  <si>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</si>
  <si>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</si>
  <si>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</si>
  <si>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</si>
  <si>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</si>
  <si>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</si>
  <si>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Poznámka k položce: kol.č. 1:  dle ZD  28,8m kol.č. 2:  dle ZD  28,8m Celkem: 28,8+28,8=57,6m</t>
  </si>
  <si>
    <t xml:space="preserve">Poznámka k položce:_x000d_
Poznámka k položce: celkem v k.č. 1 a 2 :  +(8000/50)*2= 320</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</si>
  <si>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</si>
  <si>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</si>
  <si>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</si>
  <si>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</si>
  <si>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</si>
  <si>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</si>
  <si>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</si>
  <si>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</si>
  <si>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</si>
  <si>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</si>
  <si>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</si>
  <si>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</si>
  <si>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</si>
  <si>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</si>
  <si>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</si>
  <si>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</si>
  <si>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</si>
  <si>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</si>
  <si>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</si>
  <si>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</si>
  <si>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</si>
  <si>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</si>
  <si>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</si>
  <si>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</si>
  <si>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</si>
  <si>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</si>
  <si>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</si>
  <si>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</si>
  <si>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</si>
  <si>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</si>
  <si>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</si>
  <si>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</si>
  <si>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</si>
  <si>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Poznámka k položce: Poznámka k položce: výměna jazyků ve výhybkách -  celkem : 13*(16,058+1,3)+2*(13,058+1,3)=254,37 m výměna opornic ve výhybkách -  celkem :  13*(16,856+1,4)+2*(13,856+1,4)=267,84 m celkem :  254,37+267,84=522,21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</si>
  <si>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</si>
  <si>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</si>
  <si>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</si>
  <si>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</si>
  <si>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</si>
  <si>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</si>
  <si>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</si>
  <si>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</si>
  <si>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</si>
  <si>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1698  m</t>
  </si>
  <si>
    <t xml:space="preserve">Poznámka k položce:_x000d_
Poznámka k položce: Poznámka k položce: dle ZD :  2*2,4=4,80 m</t>
  </si>
  <si>
    <t xml:space="preserve">Poznámka k položce:_x000d_
Poznámka k položce: Poznámka k položce: dle ZD :  12,00 ks</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</si>
  <si>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</si>
  <si>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</si>
  <si>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</si>
  <si>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</si>
  <si>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</si>
  <si>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</si>
  <si>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</si>
  <si>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</si>
  <si>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</si>
  <si>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</si>
  <si>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</si>
  <si>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</si>
  <si>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340,880 - 341,360;  480 m dle ZD : 2. TK km 341,900 -342,100;  200 m</t>
  </si>
  <si>
    <t xml:space="preserve">Poznámka k položce:_x000d_
Poznámka k položce: odvoz suti pro uložení na mezideponii na pozemku OŘ celkem :  2,330*1000*1,9*0,3*1,808=2 401,205 t</t>
  </si>
  <si>
    <t>Poznámka k položce:_x000d_
Poznámka k položce: odvoz suti pro uložení na mezideponii na pozemku OŘ celkem : 2 401,205 t</t>
  </si>
  <si>
    <t xml:space="preserve">Poznámka k položce:_x000d_
Poznámka k položce: odvoz suti na skládku  celkem 2 401,205 t</t>
  </si>
  <si>
    <t>Poznámka k položce:_x000d_
Poznámka k položce: odvoz suti na skládku - cca 20 km celkem : 2 401,205 t</t>
  </si>
  <si>
    <t>Poznámka k položce:_x000d_
Poznámka k položce: poplatek za uložení suti na skládku celkem : 2 401,205 t</t>
  </si>
  <si>
    <t xml:space="preserve">Poznámka k položce:_x000d_
Poznámka k položce: celkem :  2,330*1000*1,9*0,3=1 328,100 m3</t>
  </si>
  <si>
    <t xml:space="preserve">Poznámka k položce:_x000d_
Poznámka k položce: celkem :  1 328,100*2,035=2 702,684 t</t>
  </si>
  <si>
    <t>Poznámka k položce:_x000d_
Poznámka k položce: lom Zárubka - 65 km celkem : 2 702,684 t</t>
  </si>
  <si>
    <t xml:space="preserve">Poznámka k položce:_x000d_
Poznámka k položce: lom Zárubka  km : 65-10=55/10 - zaokrouhleno na 6  celkem :2 702,684 t*5=16 216,101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</si>
  <si>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</si>
  <si>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</si>
  <si>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</si>
  <si>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</si>
  <si>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</si>
  <si>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</si>
  <si>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</si>
  <si>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</si>
  <si>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1,000 km kol.č. 2 :  odhad  cca 2,200 km celkem :  1+2,2=3,200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</si>
  <si>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</si>
  <si>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</si>
  <si>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</si>
  <si>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Poznámka k položce: lom Zárubka  km : 55-10=45/10 - zaokrouhleno na 5  celkem : 3 502,398*5=17 511,990  t</t>
  </si>
  <si>
    <t xml:space="preserve">Poznámka k položce:_x000d_
Poznámka k položce: dle ZD :   stabilizace neřízená - 3,2 km  dle ZD :  stabilizace řízená 7,024 + 7,024=14,048 m dle ZD :   stabilizace - 3,2 km po následném podbití  celkem: 3,2+14,048+3,2=20,448 km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</si>
  <si>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</si>
  <si>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</si>
  <si>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</si>
  <si>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</si>
  <si>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</si>
  <si>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</si>
  <si>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</si>
  <si>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</si>
  <si>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</si>
  <si>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</si>
  <si>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</si>
  <si>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</si>
  <si>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</si>
  <si>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Poznámka k položce: kol.č. 1:  dle ZD  21,6m kol.č. 2:  dle ZD  21,6m Celkem: 21,6+21,6=43,2m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</si>
  <si>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</si>
  <si>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</si>
  <si>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Poznámka k položce: kol.č. 1:  dle ZD  14m kol.č. 2:  dle ZD  14m Celkem: 14+14=28m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</si>
  <si>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</si>
  <si>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</si>
  <si>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 xml:space="preserve">Poznámka k položce:_x000d_
Poznámka k položce: celkem v k.č. 1 a 2 :  20,00 ks  Oprava nivelety přejezdu P4915</t>
  </si>
  <si>
    <t xml:space="preserve">Poznámka k položce:_x000d_
Poznámka k položce: celkem :  175*0,2 = 35 m3</t>
  </si>
  <si>
    <t xml:space="preserve">Poznámka k položce:_x000d_
Poznámka k položce: celkem :  dle ZD 250 m2</t>
  </si>
  <si>
    <t xml:space="preserve">Poznámka k položce:_x000d_
Poznámka k položce: celkem :   (19+22)*0,1 = 4.100 m3</t>
  </si>
  <si>
    <t>Odstranění krytu zpevněných ploch ze silničních dílců</t>
  </si>
  <si>
    <t xml:space="preserve">Poznámka k položce:_x000d_
Poznámka k položce: celkem :  2,7*0,3 = 0.810  m3</t>
  </si>
  <si>
    <t>Poznámka k položce:_x000d_
Poznámka k položce: celkem : 114+16,5 = 130.500 m3</t>
  </si>
  <si>
    <t>Poznámka k položce:_x000d_
Poznámka k položce: dle ZD 10 m3 m3</t>
  </si>
  <si>
    <t>Zemní krajnice a dosypávky z nakupovaných materiálů</t>
  </si>
  <si>
    <t>Poznámka k položce:_x000d_
Poznámka k položce: dle ZD 8 m3</t>
  </si>
  <si>
    <t xml:space="preserve">Poznámka k položce:_x000d_
Poznámka k položce: celkem :  dle ZD 315,000 m2</t>
  </si>
  <si>
    <t>Úprava povrchů srovnáním území v tl. do 0,25 m</t>
  </si>
  <si>
    <t>-2091615180</t>
  </si>
  <si>
    <t>Poznámka k položce:_x000d_
Poznámka k položce: dle ZD 175 m2</t>
  </si>
  <si>
    <t>-432038340</t>
  </si>
  <si>
    <t>Sanační vrstvy z lomového kamene</t>
  </si>
  <si>
    <t>1376714436</t>
  </si>
  <si>
    <t xml:space="preserve">Poznámka k položce:_x000d_
Poznámka k položce: celkem :  315*0,1 = 31.500 m3</t>
  </si>
  <si>
    <t>Poznámka k položce:_x000d_
Poznámka k položce: celkem : 11,7 m3 (66+11,7)*1,1 = 85.470 m3</t>
  </si>
  <si>
    <t>Poznámka k položce:_x000d_
Poznámka k položce: celkem : (21,850+3,750)*1,1 = 28,160 m3</t>
  </si>
  <si>
    <t>Poznámka k položce:_x000d_
Poznámka k položce: dle ZD 9,900 m3</t>
  </si>
  <si>
    <t>Poznámka k položce:_x000d_
Poznámka k položce: dle ZD 256,000 m2</t>
  </si>
  <si>
    <t>Drobné doplňkové konstr. prefabrik. beton a železobeton</t>
  </si>
  <si>
    <t>Poznámka k položce:_x000d_
Poznámka k položce: celkem: 1,3 * 0,23 = 0,299 m3</t>
  </si>
  <si>
    <t>SO 08 - Rekonstrukce žel. přejezdu P4906 v km 312,103</t>
  </si>
  <si>
    <t>5913035230</t>
  </si>
  <si>
    <t>Demontáž celopryžové přejezdové konstrukce silně zatížené v koleji část vnější a vnitřní včetně závěrných zídek Poznámka: 1. V cenách jsou započteny náklady na demontáž konstrukce, naložení na dopravní prostředek.</t>
  </si>
  <si>
    <t xml:space="preserve">Poznámka k položce:_x000d_
Poznámka k položce: celkem :  2*8,4=16,80 m</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</si>
  <si>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</si>
  <si>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</si>
  <si>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</si>
  <si>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</si>
  <si>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</si>
  <si>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</si>
  <si>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</si>
  <si>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</si>
  <si>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</si>
  <si>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</si>
  <si>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</si>
  <si>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</si>
  <si>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</si>
  <si>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</si>
  <si>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</si>
  <si>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</si>
  <si>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</si>
  <si>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</si>
  <si>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</si>
  <si>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</si>
  <si>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</si>
  <si>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</si>
  <si>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</si>
  <si>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</si>
  <si>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</si>
  <si>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</si>
  <si>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</si>
  <si>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</si>
  <si>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</si>
  <si>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</si>
  <si>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</si>
  <si>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</si>
  <si>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</si>
  <si>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</si>
  <si>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</si>
  <si>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</si>
  <si>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</si>
  <si>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</si>
  <si>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</si>
  <si>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</si>
  <si>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</si>
  <si>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</si>
  <si>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</si>
  <si>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</si>
  <si>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</si>
  <si>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</si>
  <si>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</si>
  <si>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</si>
  <si>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</si>
  <si>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</si>
  <si>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</si>
  <si>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</si>
  <si>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</si>
  <si>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</si>
  <si>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</si>
  <si>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</si>
  <si>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</si>
  <si>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</si>
  <si>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</si>
  <si>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</si>
  <si>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</si>
  <si>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</si>
  <si>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</si>
  <si>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</si>
  <si>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</si>
  <si>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</si>
  <si>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</si>
  <si>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</si>
  <si>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</si>
  <si>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</si>
  <si>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</si>
  <si>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</si>
  <si>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</si>
  <si>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</si>
  <si>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</si>
  <si>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</si>
  <si>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</si>
  <si>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</si>
  <si>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</si>
  <si>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</si>
  <si>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</si>
  <si>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</si>
  <si>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</si>
  <si>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</si>
  <si>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</si>
  <si>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</si>
  <si>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</si>
  <si>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</si>
  <si>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</si>
  <si>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</si>
  <si>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</si>
  <si>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</si>
  <si>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</si>
  <si>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</si>
  <si>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</si>
  <si>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</si>
  <si>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</si>
  <si>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</si>
  <si>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</si>
  <si>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</si>
  <si>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</si>
  <si>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</si>
  <si>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</si>
  <si>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</si>
  <si>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</si>
  <si>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</si>
  <si>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</si>
  <si>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</si>
  <si>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</si>
  <si>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</si>
  <si>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</si>
  <si>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</si>
  <si>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</si>
  <si>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</si>
  <si>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</si>
  <si>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</si>
  <si>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</si>
  <si>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</si>
  <si>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</si>
  <si>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</si>
  <si>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</si>
  <si>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</si>
  <si>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</si>
  <si>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</si>
  <si>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</si>
  <si>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</si>
  <si>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</si>
  <si>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</si>
  <si>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</si>
  <si>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</si>
  <si>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</si>
  <si>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</si>
  <si>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</si>
  <si>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</si>
  <si>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</si>
  <si>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</si>
  <si>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</si>
  <si>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</si>
  <si>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</si>
  <si>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</si>
  <si>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</si>
  <si>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</si>
  <si>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</si>
  <si>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</si>
  <si>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</si>
  <si>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</si>
  <si>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</si>
  <si>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</si>
  <si>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</si>
  <si>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</si>
  <si>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</si>
  <si>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</si>
  <si>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</si>
  <si>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</si>
  <si>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</si>
  <si>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</si>
  <si>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</si>
  <si>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</si>
  <si>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</si>
  <si>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</si>
  <si>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</si>
  <si>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</si>
  <si>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</si>
  <si>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</si>
  <si>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</si>
  <si>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</si>
  <si>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</si>
  <si>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</si>
  <si>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</si>
  <si>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</si>
  <si>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</si>
  <si>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</si>
  <si>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</si>
  <si>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</si>
  <si>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</si>
  <si>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</si>
  <si>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</si>
  <si>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</si>
  <si>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</si>
  <si>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</si>
  <si>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</si>
  <si>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</si>
  <si>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</si>
  <si>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</si>
  <si>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</si>
  <si>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</si>
  <si>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</si>
  <si>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</si>
  <si>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</si>
  <si>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</si>
  <si>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</si>
  <si>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</si>
  <si>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</si>
  <si>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</si>
  <si>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</si>
  <si>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</si>
  <si>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</si>
  <si>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</si>
  <si>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</si>
  <si>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</si>
  <si>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</si>
  <si>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</si>
  <si>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</si>
  <si>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</si>
  <si>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</si>
  <si>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</si>
  <si>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</si>
  <si>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</si>
  <si>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</si>
  <si>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</si>
  <si>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</si>
  <si>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</si>
  <si>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</si>
  <si>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</si>
  <si>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</si>
  <si>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</si>
  <si>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</si>
  <si>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</si>
  <si>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</si>
  <si>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</si>
  <si>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</si>
  <si>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</si>
  <si>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</si>
  <si>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</si>
  <si>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</si>
  <si>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</si>
  <si>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</si>
  <si>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</si>
  <si>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</si>
  <si>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</si>
  <si>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</si>
  <si>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</si>
  <si>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</si>
  <si>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</si>
  <si>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</si>
  <si>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</si>
  <si>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</si>
  <si>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</si>
  <si>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91</t>
  </si>
  <si>
    <t>R42</t>
  </si>
  <si>
    <t>Opornice prodloužená J60 1:11-300 ohnutá pravá 13856 mm+1400 mm</t>
  </si>
  <si>
    <t>182</t>
  </si>
  <si>
    <t>R43</t>
  </si>
  <si>
    <t>Opornice prodloužená J60 1:11-300 přímá levá 13856 mm+1400 mm</t>
  </si>
  <si>
    <t>184</t>
  </si>
  <si>
    <t>93</t>
  </si>
  <si>
    <t>R44</t>
  </si>
  <si>
    <t>186</t>
  </si>
  <si>
    <t>R45</t>
  </si>
  <si>
    <t>188</t>
  </si>
  <si>
    <t>95</t>
  </si>
  <si>
    <t>R46</t>
  </si>
  <si>
    <t>190</t>
  </si>
  <si>
    <t>R47</t>
  </si>
  <si>
    <t>192</t>
  </si>
  <si>
    <t>97</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</si>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</sst>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6NGRNhYZuiomjY/DyMlLAeXWugjRWWxzoa9ny7VukpxLIHDQH7+AK8Xc3G88Z73xQIU4/KlnDJ0PnY/c9YbP7A==" hashValue="SBq4ITbmEagsRJ9v5wOXZyVgFmOrpQt+rUzWFFPgDQZPNoUvKW2wnhdVWjpCnaTEEjoGncA0TBYbXJuSK7Y+Jw=="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lG5Imv9t8l2ETh3JCTZncPssBnjvKPu+bD9hlNTklnsFdOW8anlXn40w9L3IHu6hpMbGBAXCuZ+21VWx/WGMUA==" hashValue="BxCzBVKnhO7HxnP6tw3NZ1IodMu5VEtKezAmp7Rvh9j9IfC+kjP7nQgSiBmuEgIoR+AunUdrNw4nnv1lripjVg=="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i4hKo90JNgbncdbKREWaby8viJlxLrdUEFkLsx+KQYk0LnduW4O4TfgGf77oeoBQAYPmkHmAwKwx3EJIgpGtmg==" hashValue="haEykH7b0Tr2Oza8jpSLC4g3Agpni7xaQZNpFDcSuE5HvYisAS8OKjYBaxai6+WB5Qm5F9Ej2TputV7cjm/uKw=="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55.5"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12NC5X0mF711hknYJHlFq15IVYv/GGPbqfyaa+RqdH6NJZqiLaUd0D5bVBMVR2Q3BYFzUcKxDdXavJP3Cofzvw==" hashValue="IfstPyvN36KoHpAL95oaE/4fuThAoPstmznyNFKaYNf8hIMIHIvAOHgoOj6RVPtVCciBtAnRN8D3W2LzsgCqjA=="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zBHbREMYjI/DyKkhBcMM+QTuP1KI2hsbzBRN+/+Pz0gpgI7FA/LgzX7bpTIIsEgsS7Ht9zke8WMlcA/erqe2Kw==" hashValue="+b/TwlBWKwGyfieMffwvhKVrsg8CX+qp5TODO3YXHPoUvL0CAlBjY+mSXT+CX0SaVvubStWSC8MkYtfemoDjQQ=="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xkNlIwz28ObSBKdJeIdp0Z29F95pvOOEh/0ukVZ+MxyKdWd47cIzoO4MuTPVekIH8RVvqLF6zhBu0+lVWbOVfg==" hashValue="KQpT0GoBGsOea7cHvla/2f05hLI8UFj4FtJCWnS8da70InHT+rF+UFwBOZ5SO7RXbY4g5x0dCw8N+5qNLhD+RA=="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kXOrUKu6hYC+ZTD9swaA/i+SWljfTaHEnIw+tdMcRRcSp8epT8FrGBmutJ+i8rz1AzQSvFAj1qKdH+PBuxSG3A==" hashValue="GrjMqp0lmmGM+zw1C4Ct/zvW/TdM5Tr+GsyVIe9xEeUvvTWrdJ69BJV5oPJcXtZmp2EwBqhy5E+mtQj2otGox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IHxD46+TKX86K1RKNm1FHTvAhl+jUaNu6t4L1xianUNkgSSUsRJcPJwrGgrtenAL57BwweSUbuNapKXKNcgUXA==" hashValue="U7AC4rEgXuiCb7mlBg5pgqvRXcYmpJkSUQvhVDr3k7jePcqNwXX9ReQ4EmXElaJi4MnamPntImntgW6HwL7+eg=="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55.5"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2yMitOQ2PVifiwX7KQubKw/vo+P0RzpyDrmTV3dnBwbXQXbyohWJGowdx3txkpvYCbc8AuKdDLSv61jBy1Q07A==" hashValue="x0uMpvJNvYrd29YwDwdQmvRJaZewtJGB7WxEWI0ZsoZFewOzS+OATLXcGqKEISfncVo8dQf4Z1zKd/8XGj8Gn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g0FsvNIKgmSseylGBmkndZfD6E4+VkytXFnQNMlKZCC8wlEMWIW/6xsVEj9wxI6fPfpSiaJur08BY4t9uXr4zw==" hashValue="/rHpIk3ySKvrvgSrlT2jVkvDAL3WNebcnUv0Uc8CTbgcJO5J2Ul9x9HVFKHD4wqeJrki5TAQW9kFu1Y9PVU2cw=="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Sq3wXOYIRF8gcn8X/XdNiJqYjeO7lolMAyb1RwSeNIe++XzRpxNBiElfCBt2yMU6zZYam5CffwcvpsvqHQkYJQ==" hashValue="tKLy+QWZaxW2/fP122Q9C5rEGANjoxIhNW/nSr4R9xHODUbFM48SYN3Hzm0t0LbXQCgCHuvuZqgiVWfrAN3PC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aS1HsTFUG9AhweM+6spPL3DJUMC2XQR0jUoShSuk/GOdLAWdgTdCkz/DXQnNVNBattd9v5+h1HEbGsmQO9ByEA==" hashValue="0IDzDu6mN0qBnryh8ZxWlLlwMn87ur+wanXmAlQK4pySRBz/CKzqm/lACDCNborC59EQ/uL1ZICFn4l7z4hwsA=="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16.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jy8vpqarvZ0N9WUkQi52/M4V+c8LE2u6kO93I5vW8ID5KSXNCSXC4rCXEqZxx4RIiwVHu7qF5fLEuCoOyqGy3g==" hashValue="HxOKVYeQeX6LO2CjkTeVn1SP3d5tdriTBnk1Y+GGXxEZ5S2aw90WGOkaq02Mi0Y0RjgJ1JPUfWOUY4lNl2J7JA=="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16.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ItiTfqTTbuiGfvKXpZCMGwvr3f6uNtcHmZCbSSfWZqBlQZ7lFuOAr2wGcnxw2t9nR6JpfI9b6T3ZuisOHAn1vw==" hashValue="dyFVMzUBCFFaj38/yiURoIZumZet5SCzKWza2C20wLUAWr3rWB7EFqljyLAZQHhbFFAYc7wqlekA3VkMoC3zPA=="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6Qn8qR2Jg0FEKq9PQzB50B3vaEORoEejyQjodssmxYDYk0ASh3Yt1+05j98CY+LL5V6OSlLIV/2YngdKHwbn/w==" hashValue="d6lAHmZg3rQsl1m01yCGxIkeY3tXwCAIgi2dua6xgKBmfxj0pjMuSM6xky6jn7Sv32dQTl/RhcbCg8iVtOhqP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Zc6wNB6RV9zkHWl9tN6aL1w7VS8p6GXaKXw/BGzKVKC5kejO14aDAyoe2KqKBwmBf4DgS3zFEIHt79lOEaLM6w==" hashValue="1XAhGGwjuRtofIg9eUOuO6XzbPdeBamfZpxLKMcfPTSxuOwL/EUNwIeWYHR8lQR5VEotNO8EmAuyKyTfS70hzQ=="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kKfLO8WBg9fMlRoT6/M0WpGHa8K5RNwRpYnkZZ6DcgiJSopZtDX45nHnyTonOc6mm5TrYCvY4vcn7W9kaZ4qXQ==" hashValue="f1ZQxAG37Pifgn6WWEC/mKdU39C6PAeCuHJLbNHMHRKxNukYN+Pvo4SD1gaZDY0TOQJjsrRlcc9Tduu7hVHu2Q=="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JsOgPuAWk4a77K2GKP3e8/yD8FnCZ82lFQpdgSOuVQglK3uOy3I67nLH5lau0FIfGGJ4j2/0kZUMY3+z7aTAIw==" hashValue="0szrsvEgqZJBxm4Yvj1D1RUXlk3YobUDAUOwlS91D/JI5X91yKf09PEZz+MSe+uzfhD+wRfbLCwcT63oaAQArA=="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ROUND((SUM(BE116:BE333)),  2)</f>
        <v>0</v>
      </c>
      <c r="G33" s="35"/>
      <c r="H33" s="35"/>
      <c r="I33" s="162">
        <v>0.20999999999999999</v>
      </c>
      <c r="J33" s="161">
        <f>ROUND(((SUM(BE116:BE333))*I33),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ROUND((SUM(BF116:BF333)),  2)</f>
        <v>0</v>
      </c>
      <c r="G34" s="35"/>
      <c r="H34" s="35"/>
      <c r="I34" s="162">
        <v>0.12</v>
      </c>
      <c r="J34" s="161">
        <f>ROUND(((SUM(BF116:BF333))*I34),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ROUND((SUM(BG116:BG333)),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ROUND((SUM(BH116:BH333)),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ROUND((SUM(BI116:BI333)),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SUM(P117:P333)</f>
        <v>0</v>
      </c>
      <c r="Q116" s="101"/>
      <c r="R116" s="207">
        <f>SUM(R117:R333)</f>
        <v>0</v>
      </c>
      <c r="S116" s="101"/>
      <c r="T116" s="208">
        <f>SUM(T117:T333)</f>
        <v>0</v>
      </c>
      <c r="U116" s="35"/>
      <c r="V116" s="35"/>
      <c r="W116" s="35"/>
      <c r="X116" s="35"/>
      <c r="Y116" s="35"/>
      <c r="Z116" s="35"/>
      <c r="AA116" s="35"/>
      <c r="AB116" s="35"/>
      <c r="AC116" s="35"/>
      <c r="AD116" s="35"/>
      <c r="AE116" s="35"/>
      <c r="AT116" s="14" t="s">
        <v>72</v>
      </c>
      <c r="AU116" s="14" t="s">
        <v>219</v>
      </c>
      <c r="BK116" s="209">
        <f>SUM(BK117:BK333)</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37.8" customHeight="1">
      <c r="A168" s="35"/>
      <c r="B168" s="36"/>
      <c r="C168" s="224" t="s">
        <v>316</v>
      </c>
      <c r="D168" s="224" t="s">
        <v>239</v>
      </c>
      <c r="E168" s="225" t="s">
        <v>1217</v>
      </c>
      <c r="F168" s="226" t="s">
        <v>1218</v>
      </c>
      <c r="G168" s="227" t="s">
        <v>249</v>
      </c>
      <c r="H168" s="228">
        <v>20692</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1218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1200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1219</v>
      </c>
      <c r="F171" s="226" t="s">
        <v>1220</v>
      </c>
      <c r="G171" s="227" t="s">
        <v>249</v>
      </c>
      <c r="H171" s="228">
        <v>725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1221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1223</v>
      </c>
      <c r="F174" s="226" t="s">
        <v>1224</v>
      </c>
      <c r="G174" s="227" t="s">
        <v>242</v>
      </c>
      <c r="H174" s="228">
        <v>372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1225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1227</v>
      </c>
      <c r="F177" s="226" t="s">
        <v>1228</v>
      </c>
      <c r="G177" s="227" t="s">
        <v>249</v>
      </c>
      <c r="H177" s="228">
        <v>40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1229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66.75" customHeight="1">
      <c r="A180" s="35"/>
      <c r="B180" s="36"/>
      <c r="C180" s="224" t="s">
        <v>332</v>
      </c>
      <c r="D180" s="224" t="s">
        <v>239</v>
      </c>
      <c r="E180" s="225" t="s">
        <v>1231</v>
      </c>
      <c r="F180" s="226" t="s">
        <v>1232</v>
      </c>
      <c r="G180" s="227" t="s">
        <v>1178</v>
      </c>
      <c r="H180" s="228">
        <v>251.78700000000001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1235</v>
      </c>
      <c r="F183" s="226" t="s">
        <v>1236</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1238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1231</v>
      </c>
      <c r="F186" s="226" t="s">
        <v>1232</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1233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1241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44.25" customHeight="1">
      <c r="A189" s="35"/>
      <c r="B189" s="36"/>
      <c r="C189" s="224" t="s">
        <v>341</v>
      </c>
      <c r="D189" s="224" t="s">
        <v>239</v>
      </c>
      <c r="E189" s="225" t="s">
        <v>1242</v>
      </c>
      <c r="F189" s="226" t="s">
        <v>1243</v>
      </c>
      <c r="G189" s="227" t="s">
        <v>1178</v>
      </c>
      <c r="H189" s="228">
        <v>442.351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1243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24.15" customHeight="1">
      <c r="A192" s="35"/>
      <c r="B192" s="36"/>
      <c r="C192" s="224" t="s">
        <v>345</v>
      </c>
      <c r="D192" s="224" t="s">
        <v>239</v>
      </c>
      <c r="E192" s="225" t="s">
        <v>1245</v>
      </c>
      <c r="F192" s="226" t="s">
        <v>1246</v>
      </c>
      <c r="G192" s="227" t="s">
        <v>1</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1246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1231</v>
      </c>
      <c r="F195" s="226" t="s">
        <v>1232</v>
      </c>
      <c r="G195" s="227" t="s">
        <v>1178</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1233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1251</v>
      </c>
      <c r="F198" s="226" t="s">
        <v>1252</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1254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1256</v>
      </c>
      <c r="F201" s="226" t="s">
        <v>1257</v>
      </c>
      <c r="G201" s="227" t="s">
        <v>1</v>
      </c>
      <c r="H201" s="228">
        <v>190.31399999999999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1176</v>
      </c>
      <c r="F204" s="226" t="s">
        <v>1177</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1179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37.8" customHeight="1">
      <c r="A207" s="35"/>
      <c r="B207" s="36"/>
      <c r="C207" s="224" t="s">
        <v>461</v>
      </c>
      <c r="D207" s="224" t="s">
        <v>239</v>
      </c>
      <c r="E207" s="225" t="s">
        <v>1263</v>
      </c>
      <c r="F207" s="226" t="s">
        <v>1264</v>
      </c>
      <c r="G207" s="227" t="s">
        <v>1178</v>
      </c>
      <c r="H207" s="228">
        <v>0.29099999999999998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1264</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1267</v>
      </c>
      <c r="F210" s="226" t="s">
        <v>1268</v>
      </c>
      <c r="G210" s="227" t="s">
        <v>1269</v>
      </c>
      <c r="H210" s="228">
        <v>144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1270</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1272</v>
      </c>
      <c r="F213" s="226" t="s">
        <v>1273</v>
      </c>
      <c r="G213" s="227" t="s">
        <v>1269</v>
      </c>
      <c r="H213" s="228">
        <v>72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1275</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1277</v>
      </c>
      <c r="F216" s="226" t="s">
        <v>1278</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1280</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1281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1282</v>
      </c>
      <c r="F219" s="226" t="s">
        <v>1283</v>
      </c>
      <c r="G219" s="227" t="s">
        <v>249</v>
      </c>
      <c r="H219" s="228">
        <v>3800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55.5" customHeight="1">
      <c r="A222" s="35"/>
      <c r="B222" s="36"/>
      <c r="C222" s="224" t="s">
        <v>639</v>
      </c>
      <c r="D222" s="224" t="s">
        <v>239</v>
      </c>
      <c r="E222" s="225" t="s">
        <v>1286</v>
      </c>
      <c r="F222" s="226" t="s">
        <v>1287</v>
      </c>
      <c r="G222" s="227" t="s">
        <v>249</v>
      </c>
      <c r="H222" s="228">
        <v>21.600000000000001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1288</v>
      </c>
    </row>
    <row r="223" s="2" customFormat="1">
      <c r="A223" s="35"/>
      <c r="B223" s="36"/>
      <c r="C223" s="37"/>
      <c r="D223" s="238" t="s">
        <v>244</v>
      </c>
      <c r="E223" s="37"/>
      <c r="F223" s="239" t="s">
        <v>1287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641</v>
      </c>
      <c r="D225" s="224" t="s">
        <v>239</v>
      </c>
      <c r="E225" s="225" t="s">
        <v>1290</v>
      </c>
      <c r="F225" s="226" t="s">
        <v>1291</v>
      </c>
      <c r="G225" s="227" t="s">
        <v>249</v>
      </c>
      <c r="H225" s="228">
        <v>21.600000000000001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1292</v>
      </c>
    </row>
    <row r="226" s="2" customFormat="1">
      <c r="A226" s="35"/>
      <c r="B226" s="36"/>
      <c r="C226" s="37"/>
      <c r="D226" s="238" t="s">
        <v>244</v>
      </c>
      <c r="E226" s="37"/>
      <c r="F226" s="239" t="s">
        <v>1291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1289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55.5" customHeight="1">
      <c r="A228" s="35"/>
      <c r="B228" s="36"/>
      <c r="C228" s="224" t="s">
        <v>484</v>
      </c>
      <c r="D228" s="224" t="s">
        <v>239</v>
      </c>
      <c r="E228" s="225" t="s">
        <v>1293</v>
      </c>
      <c r="F228" s="226" t="s">
        <v>1294</v>
      </c>
      <c r="G228" s="227" t="s">
        <v>242</v>
      </c>
      <c r="H228" s="228">
        <v>400</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1295</v>
      </c>
    </row>
    <row r="229" s="2" customFormat="1">
      <c r="A229" s="35"/>
      <c r="B229" s="36"/>
      <c r="C229" s="37"/>
      <c r="D229" s="238" t="s">
        <v>244</v>
      </c>
      <c r="E229" s="37"/>
      <c r="F229" s="239" t="s">
        <v>1294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24.15" customHeight="1">
      <c r="A231" s="35"/>
      <c r="B231" s="36"/>
      <c r="C231" s="224" t="s">
        <v>493</v>
      </c>
      <c r="D231" s="224" t="s">
        <v>239</v>
      </c>
      <c r="E231" s="225" t="s">
        <v>1297</v>
      </c>
      <c r="F231" s="226" t="s">
        <v>1298</v>
      </c>
      <c r="G231" s="227" t="s">
        <v>242</v>
      </c>
      <c r="H231" s="228">
        <v>400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1299</v>
      </c>
    </row>
    <row r="232" s="2" customFormat="1">
      <c r="A232" s="35"/>
      <c r="B232" s="36"/>
      <c r="C232" s="37"/>
      <c r="D232" s="238" t="s">
        <v>244</v>
      </c>
      <c r="E232" s="37"/>
      <c r="F232" s="239" t="s">
        <v>1298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16.5" customHeight="1">
      <c r="A234" s="35"/>
      <c r="B234" s="36"/>
      <c r="C234" s="224" t="s">
        <v>489</v>
      </c>
      <c r="D234" s="224" t="s">
        <v>239</v>
      </c>
      <c r="E234" s="225" t="s">
        <v>1301</v>
      </c>
      <c r="F234" s="226" t="s">
        <v>1302</v>
      </c>
      <c r="G234" s="227" t="s">
        <v>242</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1303</v>
      </c>
    </row>
    <row r="235" s="2" customFormat="1">
      <c r="A235" s="35"/>
      <c r="B235" s="36"/>
      <c r="C235" s="37"/>
      <c r="D235" s="238" t="s">
        <v>244</v>
      </c>
      <c r="E235" s="37"/>
      <c r="F235" s="239" t="s">
        <v>1302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1105</v>
      </c>
      <c r="D237" s="224" t="s">
        <v>239</v>
      </c>
      <c r="E237" s="225" t="s">
        <v>1305</v>
      </c>
      <c r="F237" s="226" t="s">
        <v>1306</v>
      </c>
      <c r="G237" s="227" t="s">
        <v>242</v>
      </c>
      <c r="H237" s="228">
        <v>32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1307</v>
      </c>
    </row>
    <row r="238" s="2" customFormat="1">
      <c r="A238" s="35"/>
      <c r="B238" s="36"/>
      <c r="C238" s="37"/>
      <c r="D238" s="238" t="s">
        <v>244</v>
      </c>
      <c r="E238" s="37"/>
      <c r="F238" s="239" t="s">
        <v>1306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1309</v>
      </c>
      <c r="F240" s="226" t="s">
        <v>1310</v>
      </c>
      <c r="G240" s="227" t="s">
        <v>242</v>
      </c>
      <c r="H240" s="228">
        <v>32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1311</v>
      </c>
    </row>
    <row r="241" s="2" customFormat="1">
      <c r="A241" s="35"/>
      <c r="B241" s="36"/>
      <c r="C241" s="37"/>
      <c r="D241" s="238" t="s">
        <v>244</v>
      </c>
      <c r="E241" s="37"/>
      <c r="F241" s="239" t="s">
        <v>1310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49.05" customHeight="1">
      <c r="A243" s="35"/>
      <c r="B243" s="36"/>
      <c r="C243" s="224" t="s">
        <v>1116</v>
      </c>
      <c r="D243" s="224" t="s">
        <v>239</v>
      </c>
      <c r="E243" s="225" t="s">
        <v>1312</v>
      </c>
      <c r="F243" s="226" t="s">
        <v>1313</v>
      </c>
      <c r="G243" s="227" t="s">
        <v>242</v>
      </c>
      <c r="H243" s="228">
        <v>8</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1314</v>
      </c>
    </row>
    <row r="244" s="2" customFormat="1">
      <c r="A244" s="35"/>
      <c r="B244" s="36"/>
      <c r="C244" s="37"/>
      <c r="D244" s="238" t="s">
        <v>244</v>
      </c>
      <c r="E244" s="37"/>
      <c r="F244" s="239" t="s">
        <v>1313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1315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2.7" customHeight="1">
      <c r="A246" s="35"/>
      <c r="B246" s="36"/>
      <c r="C246" s="224" t="s">
        <v>1121</v>
      </c>
      <c r="D246" s="224" t="s">
        <v>239</v>
      </c>
      <c r="E246" s="225" t="s">
        <v>1316</v>
      </c>
      <c r="F246" s="226" t="s">
        <v>1317</v>
      </c>
      <c r="G246" s="227" t="s">
        <v>242</v>
      </c>
      <c r="H246" s="228">
        <v>8</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1318</v>
      </c>
    </row>
    <row r="247" s="2" customFormat="1">
      <c r="A247" s="35"/>
      <c r="B247" s="36"/>
      <c r="C247" s="37"/>
      <c r="D247" s="238" t="s">
        <v>244</v>
      </c>
      <c r="E247" s="37"/>
      <c r="F247" s="239" t="s">
        <v>1317</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1315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24.15" customHeight="1">
      <c r="A249" s="35"/>
      <c r="B249" s="36"/>
      <c r="C249" s="224" t="s">
        <v>1319</v>
      </c>
      <c r="D249" s="224" t="s">
        <v>239</v>
      </c>
      <c r="E249" s="225" t="s">
        <v>278</v>
      </c>
      <c r="F249" s="226" t="s">
        <v>279</v>
      </c>
      <c r="G249" s="227" t="s">
        <v>242</v>
      </c>
      <c r="H249" s="228">
        <v>30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1320</v>
      </c>
    </row>
    <row r="250" s="2" customFormat="1">
      <c r="A250" s="35"/>
      <c r="B250" s="36"/>
      <c r="C250" s="37"/>
      <c r="D250" s="238" t="s">
        <v>244</v>
      </c>
      <c r="E250" s="37"/>
      <c r="F250" s="239" t="s">
        <v>279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1321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1237</v>
      </c>
      <c r="D252" s="224" t="s">
        <v>239</v>
      </c>
      <c r="E252" s="225" t="s">
        <v>1322</v>
      </c>
      <c r="F252" s="226" t="s">
        <v>1323</v>
      </c>
      <c r="G252" s="227" t="s">
        <v>242</v>
      </c>
      <c r="H252" s="228">
        <v>30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1324</v>
      </c>
    </row>
    <row r="253" s="2" customFormat="1">
      <c r="A253" s="35"/>
      <c r="B253" s="36"/>
      <c r="C253" s="37"/>
      <c r="D253" s="238" t="s">
        <v>244</v>
      </c>
      <c r="E253" s="37"/>
      <c r="F253" s="239" t="s">
        <v>1325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1326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16.5" customHeight="1">
      <c r="A255" s="35"/>
      <c r="B255" s="36"/>
      <c r="C255" s="224" t="s">
        <v>1327</v>
      </c>
      <c r="D255" s="224" t="s">
        <v>239</v>
      </c>
      <c r="E255" s="225" t="s">
        <v>1328</v>
      </c>
      <c r="F255" s="226" t="s">
        <v>1329</v>
      </c>
      <c r="G255" s="227" t="s">
        <v>1150</v>
      </c>
      <c r="H255" s="228">
        <v>150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1330</v>
      </c>
    </row>
    <row r="256" s="2" customFormat="1">
      <c r="A256" s="35"/>
      <c r="B256" s="36"/>
      <c r="C256" s="37"/>
      <c r="D256" s="238" t="s">
        <v>244</v>
      </c>
      <c r="E256" s="37"/>
      <c r="F256" s="239" t="s">
        <v>1329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1331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24.15" customHeight="1">
      <c r="A258" s="35"/>
      <c r="B258" s="36"/>
      <c r="C258" s="224" t="s">
        <v>1240</v>
      </c>
      <c r="D258" s="224" t="s">
        <v>239</v>
      </c>
      <c r="E258" s="225" t="s">
        <v>1332</v>
      </c>
      <c r="F258" s="226" t="s">
        <v>1333</v>
      </c>
      <c r="G258" s="227" t="s">
        <v>1139</v>
      </c>
      <c r="H258" s="228">
        <v>9.9199999999999999</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1334</v>
      </c>
    </row>
    <row r="259" s="2" customFormat="1">
      <c r="A259" s="35"/>
      <c r="B259" s="36"/>
      <c r="C259" s="37"/>
      <c r="D259" s="238" t="s">
        <v>244</v>
      </c>
      <c r="E259" s="37"/>
      <c r="F259" s="239" t="s">
        <v>1333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1336</v>
      </c>
      <c r="D261" s="224" t="s">
        <v>239</v>
      </c>
      <c r="E261" s="225" t="s">
        <v>1337</v>
      </c>
      <c r="F261" s="226" t="s">
        <v>1338</v>
      </c>
      <c r="G261" s="227" t="s">
        <v>1139</v>
      </c>
      <c r="H261" s="228">
        <v>20.25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1339</v>
      </c>
    </row>
    <row r="262" s="2" customFormat="1">
      <c r="A262" s="35"/>
      <c r="B262" s="36"/>
      <c r="C262" s="37"/>
      <c r="D262" s="238" t="s">
        <v>244</v>
      </c>
      <c r="E262" s="37"/>
      <c r="F262" s="239" t="s">
        <v>1338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1340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1244</v>
      </c>
      <c r="D264" s="224" t="s">
        <v>239</v>
      </c>
      <c r="E264" s="225" t="s">
        <v>1341</v>
      </c>
      <c r="F264" s="226" t="s">
        <v>1342</v>
      </c>
      <c r="G264" s="227" t="s">
        <v>1139</v>
      </c>
      <c r="H264" s="228">
        <v>117.95999999999999</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1343</v>
      </c>
    </row>
    <row r="265" s="2" customFormat="1">
      <c r="A265" s="35"/>
      <c r="B265" s="36"/>
      <c r="C265" s="37"/>
      <c r="D265" s="238" t="s">
        <v>244</v>
      </c>
      <c r="E265" s="37"/>
      <c r="F265" s="239" t="s">
        <v>1342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1344</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1345</v>
      </c>
      <c r="D267" s="224" t="s">
        <v>239</v>
      </c>
      <c r="E267" s="225" t="s">
        <v>1346</v>
      </c>
      <c r="F267" s="226" t="s">
        <v>1347</v>
      </c>
      <c r="G267" s="227" t="s">
        <v>1139</v>
      </c>
      <c r="H267" s="228">
        <v>3.6899999999999999</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1348</v>
      </c>
    </row>
    <row r="268" s="2" customFormat="1">
      <c r="A268" s="35"/>
      <c r="B268" s="36"/>
      <c r="C268" s="37"/>
      <c r="D268" s="238" t="s">
        <v>244</v>
      </c>
      <c r="E268" s="37"/>
      <c r="F268" s="239" t="s">
        <v>1347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1247</v>
      </c>
      <c r="D270" s="224" t="s">
        <v>239</v>
      </c>
      <c r="E270" s="225" t="s">
        <v>1350</v>
      </c>
      <c r="F270" s="226" t="s">
        <v>1351</v>
      </c>
      <c r="G270" s="227" t="s">
        <v>1150</v>
      </c>
      <c r="H270" s="228">
        <v>142.065</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1352</v>
      </c>
    </row>
    <row r="271" s="2" customFormat="1">
      <c r="A271" s="35"/>
      <c r="B271" s="36"/>
      <c r="C271" s="37"/>
      <c r="D271" s="238" t="s">
        <v>244</v>
      </c>
      <c r="E271" s="37"/>
      <c r="F271" s="239" t="s">
        <v>1351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21.75" customHeight="1">
      <c r="A273" s="35"/>
      <c r="B273" s="36"/>
      <c r="C273" s="224" t="s">
        <v>1354</v>
      </c>
      <c r="D273" s="224" t="s">
        <v>239</v>
      </c>
      <c r="E273" s="225" t="s">
        <v>1355</v>
      </c>
      <c r="F273" s="226" t="s">
        <v>1356</v>
      </c>
      <c r="G273" s="227" t="s">
        <v>1150</v>
      </c>
      <c r="H273" s="228">
        <v>200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1357</v>
      </c>
    </row>
    <row r="274" s="2" customFormat="1">
      <c r="A274" s="35"/>
      <c r="B274" s="36"/>
      <c r="C274" s="37"/>
      <c r="D274" s="238" t="s">
        <v>244</v>
      </c>
      <c r="E274" s="37"/>
      <c r="F274" s="239" t="s">
        <v>1356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1249</v>
      </c>
      <c r="D276" s="224" t="s">
        <v>239</v>
      </c>
      <c r="E276" s="225" t="s">
        <v>1359</v>
      </c>
      <c r="F276" s="226" t="s">
        <v>1360</v>
      </c>
      <c r="G276" s="227" t="s">
        <v>1150</v>
      </c>
      <c r="H276" s="228">
        <v>130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1361</v>
      </c>
    </row>
    <row r="277" s="2" customFormat="1">
      <c r="A277" s="35"/>
      <c r="B277" s="36"/>
      <c r="C277" s="37"/>
      <c r="D277" s="238" t="s">
        <v>244</v>
      </c>
      <c r="E277" s="37"/>
      <c r="F277" s="239" t="s">
        <v>1360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1362</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1363</v>
      </c>
      <c r="D279" s="224" t="s">
        <v>239</v>
      </c>
      <c r="E279" s="225" t="s">
        <v>1364</v>
      </c>
      <c r="F279" s="226" t="s">
        <v>1365</v>
      </c>
      <c r="G279" s="227" t="s">
        <v>1139</v>
      </c>
      <c r="H279" s="228">
        <v>26</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1366</v>
      </c>
    </row>
    <row r="280" s="2" customFormat="1">
      <c r="A280" s="35"/>
      <c r="B280" s="36"/>
      <c r="C280" s="37"/>
      <c r="D280" s="238" t="s">
        <v>244</v>
      </c>
      <c r="E280" s="37"/>
      <c r="F280" s="239" t="s">
        <v>1365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1253</v>
      </c>
      <c r="D282" s="224" t="s">
        <v>239</v>
      </c>
      <c r="E282" s="225" t="s">
        <v>1368</v>
      </c>
      <c r="F282" s="226" t="s">
        <v>1369</v>
      </c>
      <c r="G282" s="227" t="s">
        <v>249</v>
      </c>
      <c r="H282" s="228">
        <v>19</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1370</v>
      </c>
    </row>
    <row r="283" s="2" customFormat="1">
      <c r="A283" s="35"/>
      <c r="B283" s="36"/>
      <c r="C283" s="37"/>
      <c r="D283" s="238" t="s">
        <v>244</v>
      </c>
      <c r="E283" s="37"/>
      <c r="F283" s="239" t="s">
        <v>1369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1371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1372</v>
      </c>
      <c r="D285" s="224" t="s">
        <v>239</v>
      </c>
      <c r="E285" s="225" t="s">
        <v>1373</v>
      </c>
      <c r="F285" s="226" t="s">
        <v>1374</v>
      </c>
      <c r="G285" s="227" t="s">
        <v>1150</v>
      </c>
      <c r="H285" s="228">
        <v>74</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1375</v>
      </c>
    </row>
    <row r="286" s="2" customFormat="1">
      <c r="A286" s="35"/>
      <c r="B286" s="36"/>
      <c r="C286" s="37"/>
      <c r="D286" s="238" t="s">
        <v>244</v>
      </c>
      <c r="E286" s="37"/>
      <c r="F286" s="239" t="s">
        <v>1374</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ht="16.5" customHeight="1">
      <c r="A287" s="35"/>
      <c r="B287" s="36"/>
      <c r="C287" s="224" t="s">
        <v>1258</v>
      </c>
      <c r="D287" s="224" t="s">
        <v>239</v>
      </c>
      <c r="E287" s="225" t="s">
        <v>1376</v>
      </c>
      <c r="F287" s="226" t="s">
        <v>1377</v>
      </c>
      <c r="G287" s="227" t="s">
        <v>1150</v>
      </c>
      <c r="H287" s="228">
        <v>42.844999999999999</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1378</v>
      </c>
    </row>
    <row r="288" s="2" customFormat="1">
      <c r="A288" s="35"/>
      <c r="B288" s="36"/>
      <c r="C288" s="37"/>
      <c r="D288" s="238" t="s">
        <v>244</v>
      </c>
      <c r="E288" s="37"/>
      <c r="F288" s="239" t="s">
        <v>1377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1379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16.5" customHeight="1">
      <c r="A290" s="35"/>
      <c r="B290" s="36"/>
      <c r="C290" s="224" t="s">
        <v>1380</v>
      </c>
      <c r="D290" s="224" t="s">
        <v>239</v>
      </c>
      <c r="E290" s="225" t="s">
        <v>1381</v>
      </c>
      <c r="F290" s="226" t="s">
        <v>1382</v>
      </c>
      <c r="G290" s="227" t="s">
        <v>1150</v>
      </c>
      <c r="H290" s="228">
        <v>48.707999999999998</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1383</v>
      </c>
    </row>
    <row r="291" s="2" customFormat="1">
      <c r="A291" s="35"/>
      <c r="B291" s="36"/>
      <c r="C291" s="37"/>
      <c r="D291" s="238" t="s">
        <v>244</v>
      </c>
      <c r="E291" s="37"/>
      <c r="F291" s="239" t="s">
        <v>1382</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1384</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16.5" customHeight="1">
      <c r="A293" s="35"/>
      <c r="B293" s="36"/>
      <c r="C293" s="224" t="s">
        <v>1261</v>
      </c>
      <c r="D293" s="224" t="s">
        <v>239</v>
      </c>
      <c r="E293" s="225" t="s">
        <v>1385</v>
      </c>
      <c r="F293" s="226" t="s">
        <v>1386</v>
      </c>
      <c r="G293" s="227" t="s">
        <v>1139</v>
      </c>
      <c r="H293" s="228">
        <v>18.265999999999998</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1387</v>
      </c>
    </row>
    <row r="294" s="2" customFormat="1">
      <c r="A294" s="35"/>
      <c r="B294" s="36"/>
      <c r="C294" s="37"/>
      <c r="D294" s="238" t="s">
        <v>244</v>
      </c>
      <c r="E294" s="37"/>
      <c r="F294" s="239" t="s">
        <v>1386</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1388</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16.5" customHeight="1">
      <c r="A296" s="35"/>
      <c r="B296" s="36"/>
      <c r="C296" s="224" t="s">
        <v>1389</v>
      </c>
      <c r="D296" s="224" t="s">
        <v>239</v>
      </c>
      <c r="E296" s="225" t="s">
        <v>1390</v>
      </c>
      <c r="F296" s="226" t="s">
        <v>1391</v>
      </c>
      <c r="G296" s="227" t="s">
        <v>1139</v>
      </c>
      <c r="H296" s="228">
        <v>12.779</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1392</v>
      </c>
    </row>
    <row r="297" s="2" customFormat="1">
      <c r="A297" s="35"/>
      <c r="B297" s="36"/>
      <c r="C297" s="37"/>
      <c r="D297" s="238" t="s">
        <v>244</v>
      </c>
      <c r="E297" s="37"/>
      <c r="F297" s="239" t="s">
        <v>1391</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1393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16.5" customHeight="1">
      <c r="A299" s="35"/>
      <c r="B299" s="36"/>
      <c r="C299" s="224" t="s">
        <v>1265</v>
      </c>
      <c r="D299" s="224" t="s">
        <v>239</v>
      </c>
      <c r="E299" s="225" t="s">
        <v>1394</v>
      </c>
      <c r="F299" s="226" t="s">
        <v>1395</v>
      </c>
      <c r="G299" s="227" t="s">
        <v>1150</v>
      </c>
      <c r="H299" s="228">
        <v>155</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1396</v>
      </c>
    </row>
    <row r="300" s="2" customFormat="1">
      <c r="A300" s="35"/>
      <c r="B300" s="36"/>
      <c r="C300" s="37"/>
      <c r="D300" s="238" t="s">
        <v>244</v>
      </c>
      <c r="E300" s="37"/>
      <c r="F300" s="239" t="s">
        <v>1395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1397</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16.5" customHeight="1">
      <c r="A302" s="35"/>
      <c r="B302" s="36"/>
      <c r="C302" s="224" t="s">
        <v>1398</v>
      </c>
      <c r="D302" s="224" t="s">
        <v>239</v>
      </c>
      <c r="E302" s="225" t="s">
        <v>1399</v>
      </c>
      <c r="F302" s="226" t="s">
        <v>1400</v>
      </c>
      <c r="G302" s="227" t="s">
        <v>1150</v>
      </c>
      <c r="H302" s="228">
        <v>6.2999999999999998</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1401</v>
      </c>
    </row>
    <row r="303" s="2" customFormat="1">
      <c r="A303" s="35"/>
      <c r="B303" s="36"/>
      <c r="C303" s="37"/>
      <c r="D303" s="238" t="s">
        <v>244</v>
      </c>
      <c r="E303" s="37"/>
      <c r="F303" s="239" t="s">
        <v>1400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1402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24.15" customHeight="1">
      <c r="A305" s="35"/>
      <c r="B305" s="36"/>
      <c r="C305" s="224" t="s">
        <v>357</v>
      </c>
      <c r="D305" s="224" t="s">
        <v>239</v>
      </c>
      <c r="E305" s="225" t="s">
        <v>1403</v>
      </c>
      <c r="F305" s="226" t="s">
        <v>1404</v>
      </c>
      <c r="G305" s="227" t="s">
        <v>249</v>
      </c>
      <c r="H305" s="228">
        <v>9</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1405</v>
      </c>
    </row>
    <row r="306" s="2" customFormat="1">
      <c r="A306" s="35"/>
      <c r="B306" s="36"/>
      <c r="C306" s="37"/>
      <c r="D306" s="238" t="s">
        <v>244</v>
      </c>
      <c r="E306" s="37"/>
      <c r="F306" s="239" t="s">
        <v>1404</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c r="A307" s="35"/>
      <c r="B307" s="36"/>
      <c r="C307" s="37"/>
      <c r="D307" s="238" t="s">
        <v>993</v>
      </c>
      <c r="E307" s="37"/>
      <c r="F307" s="265" t="s">
        <v>1406</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73</v>
      </c>
    </row>
    <row r="308" s="2" customFormat="1" ht="21.75" customHeight="1">
      <c r="A308" s="35"/>
      <c r="B308" s="36"/>
      <c r="C308" s="224" t="s">
        <v>1407</v>
      </c>
      <c r="D308" s="224" t="s">
        <v>239</v>
      </c>
      <c r="E308" s="225" t="s">
        <v>1408</v>
      </c>
      <c r="F308" s="226" t="s">
        <v>1409</v>
      </c>
      <c r="G308" s="227" t="s">
        <v>1150</v>
      </c>
      <c r="H308" s="228">
        <v>4</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1410</v>
      </c>
    </row>
    <row r="309" s="2" customFormat="1">
      <c r="A309" s="35"/>
      <c r="B309" s="36"/>
      <c r="C309" s="37"/>
      <c r="D309" s="238" t="s">
        <v>244</v>
      </c>
      <c r="E309" s="37"/>
      <c r="F309" s="239" t="s">
        <v>1409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c r="A310" s="35"/>
      <c r="B310" s="36"/>
      <c r="C310" s="37"/>
      <c r="D310" s="238" t="s">
        <v>993</v>
      </c>
      <c r="E310" s="37"/>
      <c r="F310" s="265" t="s">
        <v>1411</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73</v>
      </c>
    </row>
    <row r="311" s="2" customFormat="1" ht="16.5" customHeight="1">
      <c r="A311" s="35"/>
      <c r="B311" s="36"/>
      <c r="C311" s="224" t="s">
        <v>1274</v>
      </c>
      <c r="D311" s="224" t="s">
        <v>239</v>
      </c>
      <c r="E311" s="225" t="s">
        <v>1412</v>
      </c>
      <c r="F311" s="226" t="s">
        <v>1413</v>
      </c>
      <c r="G311" s="227" t="s">
        <v>249</v>
      </c>
      <c r="H311" s="228">
        <v>1</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261</v>
      </c>
    </row>
    <row r="312" s="2" customFormat="1">
      <c r="A312" s="35"/>
      <c r="B312" s="36"/>
      <c r="C312" s="37"/>
      <c r="D312" s="238" t="s">
        <v>244</v>
      </c>
      <c r="E312" s="37"/>
      <c r="F312" s="239" t="s">
        <v>1413</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c r="A313" s="35"/>
      <c r="B313" s="36"/>
      <c r="C313" s="37"/>
      <c r="D313" s="238" t="s">
        <v>993</v>
      </c>
      <c r="E313" s="37"/>
      <c r="F313" s="265" t="s">
        <v>1414</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993</v>
      </c>
      <c r="AU313" s="14" t="s">
        <v>73</v>
      </c>
    </row>
    <row r="314" s="2" customFormat="1" ht="16.5" customHeight="1">
      <c r="A314" s="35"/>
      <c r="B314" s="36"/>
      <c r="C314" s="224" t="s">
        <v>1415</v>
      </c>
      <c r="D314" s="224" t="s">
        <v>239</v>
      </c>
      <c r="E314" s="225" t="s">
        <v>1416</v>
      </c>
      <c r="F314" s="226" t="s">
        <v>1417</v>
      </c>
      <c r="G314" s="227" t="s">
        <v>242</v>
      </c>
      <c r="H314" s="228">
        <v>6.2999999999999998</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1418</v>
      </c>
    </row>
    <row r="315" s="2" customFormat="1">
      <c r="A315" s="35"/>
      <c r="B315" s="36"/>
      <c r="C315" s="37"/>
      <c r="D315" s="238" t="s">
        <v>244</v>
      </c>
      <c r="E315" s="37"/>
      <c r="F315" s="239" t="s">
        <v>1417</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1279</v>
      </c>
      <c r="D316" s="224" t="s">
        <v>239</v>
      </c>
      <c r="E316" s="225" t="s">
        <v>1419</v>
      </c>
      <c r="F316" s="226" t="s">
        <v>1420</v>
      </c>
      <c r="G316" s="227" t="s">
        <v>249</v>
      </c>
      <c r="H316" s="228">
        <v>10</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1421</v>
      </c>
    </row>
    <row r="317" s="2" customFormat="1">
      <c r="A317" s="35"/>
      <c r="B317" s="36"/>
      <c r="C317" s="37"/>
      <c r="D317" s="238" t="s">
        <v>244</v>
      </c>
      <c r="E317" s="37"/>
      <c r="F317" s="239" t="s">
        <v>1420</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24.15" customHeight="1">
      <c r="A318" s="35"/>
      <c r="B318" s="36"/>
      <c r="C318" s="224" t="s">
        <v>1422</v>
      </c>
      <c r="D318" s="224" t="s">
        <v>239</v>
      </c>
      <c r="E318" s="225" t="s">
        <v>1423</v>
      </c>
      <c r="F318" s="226" t="s">
        <v>1424</v>
      </c>
      <c r="G318" s="227" t="s">
        <v>249</v>
      </c>
      <c r="H318" s="228">
        <v>22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1425</v>
      </c>
    </row>
    <row r="319" s="2" customFormat="1">
      <c r="A319" s="35"/>
      <c r="B319" s="36"/>
      <c r="C319" s="37"/>
      <c r="D319" s="238" t="s">
        <v>244</v>
      </c>
      <c r="E319" s="37"/>
      <c r="F319" s="239" t="s">
        <v>1424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1284</v>
      </c>
      <c r="D320" s="224" t="s">
        <v>239</v>
      </c>
      <c r="E320" s="225" t="s">
        <v>1426</v>
      </c>
      <c r="F320" s="226" t="s">
        <v>1427</v>
      </c>
      <c r="G320" s="227" t="s">
        <v>249</v>
      </c>
      <c r="H320" s="228">
        <v>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1428</v>
      </c>
    </row>
    <row r="321" s="2" customFormat="1">
      <c r="A321" s="35"/>
      <c r="B321" s="36"/>
      <c r="C321" s="37"/>
      <c r="D321" s="238" t="s">
        <v>244</v>
      </c>
      <c r="E321" s="37"/>
      <c r="F321" s="239" t="s">
        <v>1427</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16.5" customHeight="1">
      <c r="A322" s="35"/>
      <c r="B322" s="36"/>
      <c r="C322" s="224" t="s">
        <v>1429</v>
      </c>
      <c r="D322" s="224" t="s">
        <v>239</v>
      </c>
      <c r="E322" s="225" t="s">
        <v>1430</v>
      </c>
      <c r="F322" s="226" t="s">
        <v>1431</v>
      </c>
      <c r="G322" s="227" t="s">
        <v>1139</v>
      </c>
      <c r="H322" s="228">
        <v>4</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258</v>
      </c>
      <c r="AT322" s="236" t="s">
        <v>239</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1432</v>
      </c>
    </row>
    <row r="323" s="2" customFormat="1">
      <c r="A323" s="35"/>
      <c r="B323" s="36"/>
      <c r="C323" s="37"/>
      <c r="D323" s="238" t="s">
        <v>244</v>
      </c>
      <c r="E323" s="37"/>
      <c r="F323" s="239" t="s">
        <v>1431</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16.5" customHeight="1">
      <c r="A324" s="35"/>
      <c r="B324" s="36"/>
      <c r="C324" s="224" t="s">
        <v>1295</v>
      </c>
      <c r="D324" s="224" t="s">
        <v>239</v>
      </c>
      <c r="E324" s="225" t="s">
        <v>1433</v>
      </c>
      <c r="F324" s="226" t="s">
        <v>1434</v>
      </c>
      <c r="G324" s="227" t="s">
        <v>1139</v>
      </c>
      <c r="H324" s="228">
        <v>1.9379999999999999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1435</v>
      </c>
    </row>
    <row r="325" s="2" customFormat="1">
      <c r="A325" s="35"/>
      <c r="B325" s="36"/>
      <c r="C325" s="37"/>
      <c r="D325" s="238" t="s">
        <v>244</v>
      </c>
      <c r="E325" s="37"/>
      <c r="F325" s="239" t="s">
        <v>1434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1436</v>
      </c>
      <c r="D326" s="224" t="s">
        <v>239</v>
      </c>
      <c r="E326" s="225" t="s">
        <v>1437</v>
      </c>
      <c r="F326" s="226" t="s">
        <v>1438</v>
      </c>
      <c r="G326" s="227" t="s">
        <v>1139</v>
      </c>
      <c r="H326" s="228">
        <v>1</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1439</v>
      </c>
    </row>
    <row r="327" s="2" customFormat="1">
      <c r="A327" s="35"/>
      <c r="B327" s="36"/>
      <c r="C327" s="37"/>
      <c r="D327" s="238" t="s">
        <v>244</v>
      </c>
      <c r="E327" s="37"/>
      <c r="F327" s="239" t="s">
        <v>1438</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66.75" customHeight="1">
      <c r="A328" s="35"/>
      <c r="B328" s="36"/>
      <c r="C328" s="224" t="s">
        <v>1299</v>
      </c>
      <c r="D328" s="224" t="s">
        <v>239</v>
      </c>
      <c r="E328" s="225" t="s">
        <v>1440</v>
      </c>
      <c r="F328" s="226" t="s">
        <v>1441</v>
      </c>
      <c r="G328" s="227" t="s">
        <v>242</v>
      </c>
      <c r="H328" s="228">
        <v>8</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1442</v>
      </c>
    </row>
    <row r="329" s="2" customFormat="1">
      <c r="A329" s="35"/>
      <c r="B329" s="36"/>
      <c r="C329" s="37"/>
      <c r="D329" s="238" t="s">
        <v>244</v>
      </c>
      <c r="E329" s="37"/>
      <c r="F329" s="239" t="s">
        <v>1443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1444</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76.35" customHeight="1">
      <c r="A331" s="35"/>
      <c r="B331" s="36"/>
      <c r="C331" s="224" t="s">
        <v>1445</v>
      </c>
      <c r="D331" s="224" t="s">
        <v>239</v>
      </c>
      <c r="E331" s="225" t="s">
        <v>1446</v>
      </c>
      <c r="F331" s="226" t="s">
        <v>1447</v>
      </c>
      <c r="G331" s="227" t="s">
        <v>242</v>
      </c>
      <c r="H331" s="228">
        <v>11</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1448</v>
      </c>
    </row>
    <row r="332" s="2" customFormat="1">
      <c r="A332" s="35"/>
      <c r="B332" s="36"/>
      <c r="C332" s="37"/>
      <c r="D332" s="238" t="s">
        <v>244</v>
      </c>
      <c r="E332" s="37"/>
      <c r="F332" s="239" t="s">
        <v>1449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1450</v>
      </c>
      <c r="G333" s="37"/>
      <c r="H333" s="37"/>
      <c r="I333" s="240"/>
      <c r="J333" s="37"/>
      <c r="K333" s="37"/>
      <c r="L333" s="41"/>
      <c r="M333" s="256"/>
      <c r="N333" s="257"/>
      <c r="O333" s="258"/>
      <c r="P333" s="258"/>
      <c r="Q333" s="258"/>
      <c r="R333" s="258"/>
      <c r="S333" s="258"/>
      <c r="T333" s="259"/>
      <c r="U333" s="35"/>
      <c r="V333" s="35"/>
      <c r="W333" s="35"/>
      <c r="X333" s="35"/>
      <c r="Y333" s="35"/>
      <c r="Z333" s="35"/>
      <c r="AA333" s="35"/>
      <c r="AB333" s="35"/>
      <c r="AC333" s="35"/>
      <c r="AD333" s="35"/>
      <c r="AE333" s="35"/>
      <c r="AT333" s="14" t="s">
        <v>993</v>
      </c>
      <c r="AU333" s="14" t="s">
        <v>73</v>
      </c>
    </row>
    <row r="334" s="2" customFormat="1" ht="6.96" customHeight="1">
      <c r="A334" s="35"/>
      <c r="B334" s="63"/>
      <c r="C334" s="64"/>
      <c r="D334" s="64"/>
      <c r="E334" s="64"/>
      <c r="F334" s="64"/>
      <c r="G334" s="64"/>
      <c r="H334" s="64"/>
      <c r="I334" s="64"/>
      <c r="J334" s="64"/>
      <c r="K334" s="64"/>
      <c r="L334" s="41"/>
      <c r="M334" s="35"/>
      <c r="O334" s="35"/>
      <c r="P334" s="35"/>
      <c r="Q334" s="35"/>
      <c r="R334" s="35"/>
      <c r="S334" s="35"/>
      <c r="T334" s="35"/>
      <c r="U334" s="35"/>
      <c r="V334" s="35"/>
      <c r="W334" s="35"/>
      <c r="X334" s="35"/>
      <c r="Y334" s="35"/>
      <c r="Z334" s="35"/>
      <c r="AA334" s="35"/>
      <c r="AB334" s="35"/>
      <c r="AC334" s="35"/>
      <c r="AD334" s="35"/>
      <c r="AE334" s="35"/>
    </row>
  </sheetData>
  <sheetProtection sheet="1" autoFilter="0" formatColumns="0" formatRows="0" objects="1" scenarios="1" spinCount="100000" saltValue="4DV0SV2zQ7vXgcskwb65Bwk4qdVuaM0BT+EyE0/dikTuKbh/pLHl8SPOiMk5myvrQ5XNfcZiATxRIf55kX3RIw==" hashValue="kPoo815L1DHoP+akn4j92dmyDkFOzdvGyqBkoAJgEA5V0c1b0472M9dWs+XuX3KznNCSCpMXOaUJADSwS+JVcA==" algorithmName="SHA-512" password="CC35"/>
  <autoFilter ref="C115:K33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1451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ROUND((SUM(BE116:BE364)),  2)</f>
        <v>0</v>
      </c>
      <c r="G33" s="35"/>
      <c r="H33" s="35"/>
      <c r="I33" s="162">
        <v>0.20999999999999999</v>
      </c>
      <c r="J33" s="161">
        <f>ROUND(((SUM(BE116:BE364))*I33),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ROUND((SUM(BF116:BF364)),  2)</f>
        <v>0</v>
      </c>
      <c r="G34" s="35"/>
      <c r="H34" s="35"/>
      <c r="I34" s="162">
        <v>0.12</v>
      </c>
      <c r="J34" s="161">
        <f>ROUND(((SUM(BF116:BF364))*I34),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SUM(P117:P364)</f>
        <v>0</v>
      </c>
      <c r="Q116" s="101"/>
      <c r="R116" s="207">
        <f>SUM(R117:R364)</f>
        <v>0</v>
      </c>
      <c r="S116" s="101"/>
      <c r="T116" s="208">
        <f>SUM(T117:T364)</f>
        <v>0</v>
      </c>
      <c r="U116" s="35"/>
      <c r="V116" s="35"/>
      <c r="W116" s="35"/>
      <c r="X116" s="35"/>
      <c r="Y116" s="35"/>
      <c r="Z116" s="35"/>
      <c r="AA116" s="35"/>
      <c r="AB116" s="35"/>
      <c r="AC116" s="35"/>
      <c r="AD116" s="35"/>
      <c r="AE116" s="35"/>
      <c r="AT116" s="14" t="s">
        <v>72</v>
      </c>
      <c r="AU116" s="14" t="s">
        <v>219</v>
      </c>
      <c r="BK116" s="209">
        <f>SUM(BK117:BK364)</f>
        <v>0</v>
      </c>
    </row>
    <row r="117" s="2" customFormat="1" ht="62.7" customHeight="1">
      <c r="A117" s="35"/>
      <c r="B117" s="36"/>
      <c r="C117" s="224" t="s">
        <v>80</v>
      </c>
      <c r="D117" s="224" t="s">
        <v>239</v>
      </c>
      <c r="E117" s="225" t="s">
        <v>1452</v>
      </c>
      <c r="F117" s="226" t="s">
        <v>1453</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1453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1454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1455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1456</v>
      </c>
      <c r="F123" s="226" t="s">
        <v>1457</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1457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1458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1459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1460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1461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1462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1463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1464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1465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1466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1467</v>
      </c>
      <c r="F150" s="226" t="s">
        <v>1468</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1469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1470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1471</v>
      </c>
      <c r="F153" s="226" t="s">
        <v>1472</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1473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1474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1475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1476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1477</v>
      </c>
      <c r="F162" s="226" t="s">
        <v>1478</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1479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1480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1481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1482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1483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1484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1485</v>
      </c>
      <c r="F177" s="226" t="s">
        <v>1486</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1486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1487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1223</v>
      </c>
      <c r="F180" s="226" t="s">
        <v>1224</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1488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1489</v>
      </c>
      <c r="F183" s="226" t="s">
        <v>1490</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1491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1492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1493</v>
      </c>
      <c r="F186" s="226" t="s">
        <v>1494</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1494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1231</v>
      </c>
      <c r="F189" s="226" t="s">
        <v>1232</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1233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1496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1235</v>
      </c>
      <c r="F192" s="226" t="s">
        <v>1236</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1496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1497</v>
      </c>
      <c r="F195" s="226" t="s">
        <v>1498</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1498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1496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1251</v>
      </c>
      <c r="F198" s="226" t="s">
        <v>1252</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1254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1499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1256</v>
      </c>
      <c r="F201" s="226" t="s">
        <v>1257</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1500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1501</v>
      </c>
      <c r="F204" s="226" t="s">
        <v>1502</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1503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1504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1505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1506</v>
      </c>
      <c r="F210" s="226" t="s">
        <v>1507</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1508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1509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1510</v>
      </c>
      <c r="F213" s="226" t="s">
        <v>1511</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1512</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1513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1514</v>
      </c>
      <c r="F216" s="226" t="s">
        <v>1515</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1516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1517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1518</v>
      </c>
      <c r="F219" s="226" t="s">
        <v>1519</v>
      </c>
      <c r="G219" s="227" t="s">
        <v>1178</v>
      </c>
      <c r="H219" s="228">
        <v>19.466000000000001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1520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1521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44.25" customHeight="1">
      <c r="A222" s="35"/>
      <c r="B222" s="36"/>
      <c r="C222" s="224" t="s">
        <v>639</v>
      </c>
      <c r="D222" s="224" t="s">
        <v>239</v>
      </c>
      <c r="E222" s="225" t="s">
        <v>1522</v>
      </c>
      <c r="F222" s="226" t="s">
        <v>1523</v>
      </c>
      <c r="G222" s="227" t="s">
        <v>327</v>
      </c>
      <c r="H222" s="228">
        <v>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1523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1524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9.05" customHeight="1">
      <c r="A225" s="35"/>
      <c r="B225" s="36"/>
      <c r="C225" s="224" t="s">
        <v>641</v>
      </c>
      <c r="D225" s="224" t="s">
        <v>239</v>
      </c>
      <c r="E225" s="225" t="s">
        <v>1525</v>
      </c>
      <c r="F225" s="226" t="s">
        <v>1526</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1526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1524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6.35" customHeight="1">
      <c r="A228" s="35"/>
      <c r="B228" s="36"/>
      <c r="C228" s="224" t="s">
        <v>484</v>
      </c>
      <c r="D228" s="224" t="s">
        <v>239</v>
      </c>
      <c r="E228" s="225" t="s">
        <v>1527</v>
      </c>
      <c r="F228" s="226" t="s">
        <v>1528</v>
      </c>
      <c r="G228" s="227" t="s">
        <v>242</v>
      </c>
      <c r="H228" s="228">
        <v>26</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1528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ht="24.15" customHeight="1">
      <c r="A230" s="35"/>
      <c r="B230" s="36"/>
      <c r="C230" s="243" t="s">
        <v>493</v>
      </c>
      <c r="D230" s="243" t="s">
        <v>246</v>
      </c>
      <c r="E230" s="244" t="s">
        <v>1529</v>
      </c>
      <c r="F230" s="245" t="s">
        <v>1530</v>
      </c>
      <c r="G230" s="246" t="s">
        <v>242</v>
      </c>
      <c r="H230" s="247">
        <v>26</v>
      </c>
      <c r="I230" s="248"/>
      <c r="J230" s="249">
        <f>ROUND(I230*H230,2)</f>
        <v>0</v>
      </c>
      <c r="K230" s="250"/>
      <c r="L230" s="251"/>
      <c r="M230" s="252" t="s">
        <v>1</v>
      </c>
      <c r="N230" s="253" t="s">
        <v>38</v>
      </c>
      <c r="O230" s="88"/>
      <c r="P230" s="234">
        <f>O230*H230</f>
        <v>0</v>
      </c>
      <c r="Q230" s="234">
        <v>0</v>
      </c>
      <c r="R230" s="234">
        <f>Q230*H230</f>
        <v>0</v>
      </c>
      <c r="S230" s="234">
        <v>0</v>
      </c>
      <c r="T230" s="235">
        <f>S230*H230</f>
        <v>0</v>
      </c>
      <c r="U230" s="35"/>
      <c r="V230" s="35"/>
      <c r="W230" s="35"/>
      <c r="X230" s="35"/>
      <c r="Y230" s="35"/>
      <c r="Z230" s="35"/>
      <c r="AA230" s="35"/>
      <c r="AB230" s="35"/>
      <c r="AC230" s="35"/>
      <c r="AD230" s="35"/>
      <c r="AE230" s="35"/>
      <c r="AR230" s="236" t="s">
        <v>277</v>
      </c>
      <c r="AT230" s="236" t="s">
        <v>246</v>
      </c>
      <c r="AU230" s="236" t="s">
        <v>73</v>
      </c>
      <c r="AY230" s="14" t="s">
        <v>238</v>
      </c>
      <c r="BE230" s="237">
        <f>IF(N230="základní",J230,0)</f>
        <v>0</v>
      </c>
      <c r="BF230" s="237">
        <f>IF(N230="snížená",J230,0)</f>
        <v>0</v>
      </c>
      <c r="BG230" s="237">
        <f>IF(N230="zákl. přenesená",J230,0)</f>
        <v>0</v>
      </c>
      <c r="BH230" s="237">
        <f>IF(N230="sníž. přenesená",J230,0)</f>
        <v>0</v>
      </c>
      <c r="BI230" s="237">
        <f>IF(N230="nulová",J230,0)</f>
        <v>0</v>
      </c>
      <c r="BJ230" s="14" t="s">
        <v>80</v>
      </c>
      <c r="BK230" s="237">
        <f>ROUND(I230*H230,2)</f>
        <v>0</v>
      </c>
      <c r="BL230" s="14" t="s">
        <v>258</v>
      </c>
      <c r="BM230" s="236" t="s">
        <v>1307</v>
      </c>
    </row>
    <row r="231" s="2" customFormat="1">
      <c r="A231" s="35"/>
      <c r="B231" s="36"/>
      <c r="C231" s="37"/>
      <c r="D231" s="238" t="s">
        <v>244</v>
      </c>
      <c r="E231" s="37"/>
      <c r="F231" s="239" t="s">
        <v>1530</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244</v>
      </c>
      <c r="AU231" s="14" t="s">
        <v>73</v>
      </c>
    </row>
    <row r="232" s="2" customFormat="1" ht="76.35" customHeight="1">
      <c r="A232" s="35"/>
      <c r="B232" s="36"/>
      <c r="C232" s="224" t="s">
        <v>489</v>
      </c>
      <c r="D232" s="224" t="s">
        <v>239</v>
      </c>
      <c r="E232" s="225" t="s">
        <v>1531</v>
      </c>
      <c r="F232" s="226" t="s">
        <v>1532</v>
      </c>
      <c r="G232" s="227" t="s">
        <v>242</v>
      </c>
      <c r="H232" s="228">
        <v>68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73</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1311</v>
      </c>
    </row>
    <row r="233" s="2" customFormat="1">
      <c r="A233" s="35"/>
      <c r="B233" s="36"/>
      <c r="C233" s="37"/>
      <c r="D233" s="238" t="s">
        <v>244</v>
      </c>
      <c r="E233" s="37"/>
      <c r="F233" s="239" t="s">
        <v>1533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73</v>
      </c>
    </row>
    <row r="234" s="2" customFormat="1">
      <c r="A234" s="35"/>
      <c r="B234" s="36"/>
      <c r="C234" s="37"/>
      <c r="D234" s="238" t="s">
        <v>993</v>
      </c>
      <c r="E234" s="37"/>
      <c r="F234" s="265" t="s">
        <v>1534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73</v>
      </c>
    </row>
    <row r="235" s="2" customFormat="1" ht="24.15" customHeight="1">
      <c r="A235" s="35"/>
      <c r="B235" s="36"/>
      <c r="C235" s="243" t="s">
        <v>1105</v>
      </c>
      <c r="D235" s="243" t="s">
        <v>246</v>
      </c>
      <c r="E235" s="244" t="s">
        <v>1535</v>
      </c>
      <c r="F235" s="245" t="s">
        <v>1536</v>
      </c>
      <c r="G235" s="246" t="s">
        <v>242</v>
      </c>
      <c r="H235" s="247">
        <v>68</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1314</v>
      </c>
    </row>
    <row r="236" s="2" customFormat="1">
      <c r="A236" s="35"/>
      <c r="B236" s="36"/>
      <c r="C236" s="37"/>
      <c r="D236" s="238" t="s">
        <v>244</v>
      </c>
      <c r="E236" s="37"/>
      <c r="F236" s="239" t="s">
        <v>1536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ht="24.15" customHeight="1">
      <c r="A237" s="35"/>
      <c r="B237" s="36"/>
      <c r="C237" s="243" t="s">
        <v>1110</v>
      </c>
      <c r="D237" s="243" t="s">
        <v>246</v>
      </c>
      <c r="E237" s="244" t="s">
        <v>1217</v>
      </c>
      <c r="F237" s="245" t="s">
        <v>1537</v>
      </c>
      <c r="G237" s="246" t="s">
        <v>1538</v>
      </c>
      <c r="H237" s="247">
        <v>20</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1318</v>
      </c>
    </row>
    <row r="238" s="2" customFormat="1">
      <c r="A238" s="35"/>
      <c r="B238" s="36"/>
      <c r="C238" s="37"/>
      <c r="D238" s="238" t="s">
        <v>244</v>
      </c>
      <c r="E238" s="37"/>
      <c r="F238" s="239" t="s">
        <v>1537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ht="66.75" customHeight="1">
      <c r="A239" s="35"/>
      <c r="B239" s="36"/>
      <c r="C239" s="224" t="s">
        <v>1116</v>
      </c>
      <c r="D239" s="224" t="s">
        <v>239</v>
      </c>
      <c r="E239" s="225" t="s">
        <v>1176</v>
      </c>
      <c r="F239" s="226" t="s">
        <v>1177</v>
      </c>
      <c r="G239" s="227" t="s">
        <v>1178</v>
      </c>
      <c r="H239" s="228">
        <v>2.1160000000000001</v>
      </c>
      <c r="I239" s="229"/>
      <c r="J239" s="230">
        <f>ROUND(I239*H239,2)</f>
        <v>0</v>
      </c>
      <c r="K239" s="231"/>
      <c r="L239" s="41"/>
      <c r="M239" s="232" t="s">
        <v>1</v>
      </c>
      <c r="N239" s="23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258</v>
      </c>
      <c r="AT239" s="236" t="s">
        <v>239</v>
      </c>
      <c r="AU239" s="236" t="s">
        <v>73</v>
      </c>
      <c r="AY239" s="14" t="s">
        <v>238</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258</v>
      </c>
      <c r="BM239" s="236" t="s">
        <v>1320</v>
      </c>
    </row>
    <row r="240" s="2" customFormat="1">
      <c r="A240" s="35"/>
      <c r="B240" s="36"/>
      <c r="C240" s="37"/>
      <c r="D240" s="238" t="s">
        <v>244</v>
      </c>
      <c r="E240" s="37"/>
      <c r="F240" s="239" t="s">
        <v>1179</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244</v>
      </c>
      <c r="AU240" s="14" t="s">
        <v>73</v>
      </c>
    </row>
    <row r="241" s="2" customFormat="1">
      <c r="A241" s="35"/>
      <c r="B241" s="36"/>
      <c r="C241" s="37"/>
      <c r="D241" s="238" t="s">
        <v>993</v>
      </c>
      <c r="E241" s="37"/>
      <c r="F241" s="265" t="s">
        <v>1539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993</v>
      </c>
      <c r="AU241" s="14" t="s">
        <v>73</v>
      </c>
    </row>
    <row r="242" s="2" customFormat="1" ht="66.75" customHeight="1">
      <c r="A242" s="35"/>
      <c r="B242" s="36"/>
      <c r="C242" s="224" t="s">
        <v>1121</v>
      </c>
      <c r="D242" s="224" t="s">
        <v>239</v>
      </c>
      <c r="E242" s="225" t="s">
        <v>1186</v>
      </c>
      <c r="F242" s="226" t="s">
        <v>1187</v>
      </c>
      <c r="G242" s="227" t="s">
        <v>1178</v>
      </c>
      <c r="H242" s="228">
        <v>18.699999999999999</v>
      </c>
      <c r="I242" s="229"/>
      <c r="J242" s="230">
        <f>ROUND(I242*H242,2)</f>
        <v>0</v>
      </c>
      <c r="K242" s="231"/>
      <c r="L242" s="41"/>
      <c r="M242" s="232" t="s">
        <v>1</v>
      </c>
      <c r="N242" s="23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258</v>
      </c>
      <c r="AT242" s="236" t="s">
        <v>239</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1324</v>
      </c>
    </row>
    <row r="243" s="2" customFormat="1">
      <c r="A243" s="35"/>
      <c r="B243" s="36"/>
      <c r="C243" s="37"/>
      <c r="D243" s="238" t="s">
        <v>244</v>
      </c>
      <c r="E243" s="37"/>
      <c r="F243" s="239" t="s">
        <v>1188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c r="A244" s="35"/>
      <c r="B244" s="36"/>
      <c r="C244" s="37"/>
      <c r="D244" s="238" t="s">
        <v>993</v>
      </c>
      <c r="E244" s="37"/>
      <c r="F244" s="265" t="s">
        <v>1540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73</v>
      </c>
    </row>
    <row r="245" s="2" customFormat="1" ht="62.7" customHeight="1">
      <c r="A245" s="35"/>
      <c r="B245" s="36"/>
      <c r="C245" s="224" t="s">
        <v>1319</v>
      </c>
      <c r="D245" s="224" t="s">
        <v>239</v>
      </c>
      <c r="E245" s="225" t="s">
        <v>1541</v>
      </c>
      <c r="F245" s="226" t="s">
        <v>1542</v>
      </c>
      <c r="G245" s="227" t="s">
        <v>242</v>
      </c>
      <c r="H245" s="228">
        <v>68</v>
      </c>
      <c r="I245" s="229"/>
      <c r="J245" s="230">
        <f>ROUND(I245*H245,2)</f>
        <v>0</v>
      </c>
      <c r="K245" s="231"/>
      <c r="L245" s="41"/>
      <c r="M245" s="232" t="s">
        <v>1</v>
      </c>
      <c r="N245" s="23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258</v>
      </c>
      <c r="AT245" s="236" t="s">
        <v>239</v>
      </c>
      <c r="AU245" s="236" t="s">
        <v>73</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1330</v>
      </c>
    </row>
    <row r="246" s="2" customFormat="1">
      <c r="A246" s="35"/>
      <c r="B246" s="36"/>
      <c r="C246" s="37"/>
      <c r="D246" s="238" t="s">
        <v>244</v>
      </c>
      <c r="E246" s="37"/>
      <c r="F246" s="239" t="s">
        <v>1542</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73</v>
      </c>
    </row>
    <row r="247" s="2" customFormat="1">
      <c r="A247" s="35"/>
      <c r="B247" s="36"/>
      <c r="C247" s="37"/>
      <c r="D247" s="238" t="s">
        <v>993</v>
      </c>
      <c r="E247" s="37"/>
      <c r="F247" s="265" t="s">
        <v>1543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73</v>
      </c>
    </row>
    <row r="248" s="2" customFormat="1" ht="24.15" customHeight="1">
      <c r="A248" s="35"/>
      <c r="B248" s="36"/>
      <c r="C248" s="224" t="s">
        <v>1237</v>
      </c>
      <c r="D248" s="224" t="s">
        <v>239</v>
      </c>
      <c r="E248" s="225" t="s">
        <v>1544</v>
      </c>
      <c r="F248" s="226" t="s">
        <v>1545</v>
      </c>
      <c r="G248" s="227" t="s">
        <v>242</v>
      </c>
      <c r="H248" s="228">
        <v>40</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258</v>
      </c>
      <c r="AT248" s="236" t="s">
        <v>239</v>
      </c>
      <c r="AU248" s="236" t="s">
        <v>73</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1334</v>
      </c>
    </row>
    <row r="249" s="2" customFormat="1">
      <c r="A249" s="35"/>
      <c r="B249" s="36"/>
      <c r="C249" s="37"/>
      <c r="D249" s="238" t="s">
        <v>244</v>
      </c>
      <c r="E249" s="37"/>
      <c r="F249" s="239" t="s">
        <v>1545</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73</v>
      </c>
    </row>
    <row r="250" s="2" customFormat="1">
      <c r="A250" s="35"/>
      <c r="B250" s="36"/>
      <c r="C250" s="37"/>
      <c r="D250" s="238" t="s">
        <v>993</v>
      </c>
      <c r="E250" s="37"/>
      <c r="F250" s="265" t="s">
        <v>1546</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993</v>
      </c>
      <c r="AU250" s="14" t="s">
        <v>73</v>
      </c>
    </row>
    <row r="251" s="2" customFormat="1" ht="76.35" customHeight="1">
      <c r="A251" s="35"/>
      <c r="B251" s="36"/>
      <c r="C251" s="224" t="s">
        <v>1327</v>
      </c>
      <c r="D251" s="224" t="s">
        <v>239</v>
      </c>
      <c r="E251" s="225" t="s">
        <v>1100</v>
      </c>
      <c r="F251" s="226" t="s">
        <v>1101</v>
      </c>
      <c r="G251" s="227" t="s">
        <v>242</v>
      </c>
      <c r="H251" s="228">
        <v>40</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1339</v>
      </c>
    </row>
    <row r="252" s="2" customFormat="1">
      <c r="A252" s="35"/>
      <c r="B252" s="36"/>
      <c r="C252" s="37"/>
      <c r="D252" s="238" t="s">
        <v>244</v>
      </c>
      <c r="E252" s="37"/>
      <c r="F252" s="239" t="s">
        <v>1103</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c r="A253" s="35"/>
      <c r="B253" s="36"/>
      <c r="C253" s="37"/>
      <c r="D253" s="238" t="s">
        <v>993</v>
      </c>
      <c r="E253" s="37"/>
      <c r="F253" s="265" t="s">
        <v>1547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993</v>
      </c>
      <c r="AU253" s="14" t="s">
        <v>73</v>
      </c>
    </row>
    <row r="254" s="2" customFormat="1" ht="33" customHeight="1">
      <c r="A254" s="35"/>
      <c r="B254" s="36"/>
      <c r="C254" s="224" t="s">
        <v>1240</v>
      </c>
      <c r="D254" s="224" t="s">
        <v>239</v>
      </c>
      <c r="E254" s="225" t="s">
        <v>342</v>
      </c>
      <c r="F254" s="226" t="s">
        <v>343</v>
      </c>
      <c r="G254" s="227" t="s">
        <v>242</v>
      </c>
      <c r="H254" s="228">
        <v>80</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1343</v>
      </c>
    </row>
    <row r="255" s="2" customFormat="1">
      <c r="A255" s="35"/>
      <c r="B255" s="36"/>
      <c r="C255" s="37"/>
      <c r="D255" s="238" t="s">
        <v>244</v>
      </c>
      <c r="E255" s="37"/>
      <c r="F255" s="239" t="s">
        <v>343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1548</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66.75" customHeight="1">
      <c r="A257" s="35"/>
      <c r="B257" s="36"/>
      <c r="C257" s="224" t="s">
        <v>1336</v>
      </c>
      <c r="D257" s="224" t="s">
        <v>239</v>
      </c>
      <c r="E257" s="225" t="s">
        <v>1231</v>
      </c>
      <c r="F257" s="226" t="s">
        <v>1232</v>
      </c>
      <c r="G257" s="227" t="s">
        <v>1178</v>
      </c>
      <c r="H257" s="228">
        <v>76.471999999999994</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1348</v>
      </c>
    </row>
    <row r="258" s="2" customFormat="1">
      <c r="A258" s="35"/>
      <c r="B258" s="36"/>
      <c r="C258" s="37"/>
      <c r="D258" s="238" t="s">
        <v>244</v>
      </c>
      <c r="E258" s="37"/>
      <c r="F258" s="239" t="s">
        <v>1233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1549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66.75" customHeight="1">
      <c r="A260" s="35"/>
      <c r="B260" s="36"/>
      <c r="C260" s="224" t="s">
        <v>1244</v>
      </c>
      <c r="D260" s="224" t="s">
        <v>239</v>
      </c>
      <c r="E260" s="225" t="s">
        <v>1267</v>
      </c>
      <c r="F260" s="226" t="s">
        <v>1268</v>
      </c>
      <c r="G260" s="227" t="s">
        <v>1269</v>
      </c>
      <c r="H260" s="228">
        <v>243</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1352</v>
      </c>
    </row>
    <row r="261" s="2" customFormat="1">
      <c r="A261" s="35"/>
      <c r="B261" s="36"/>
      <c r="C261" s="37"/>
      <c r="D261" s="238" t="s">
        <v>244</v>
      </c>
      <c r="E261" s="37"/>
      <c r="F261" s="239" t="s">
        <v>1270</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1550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66.75" customHeight="1">
      <c r="A263" s="35"/>
      <c r="B263" s="36"/>
      <c r="C263" s="224" t="s">
        <v>1345</v>
      </c>
      <c r="D263" s="224" t="s">
        <v>239</v>
      </c>
      <c r="E263" s="225" t="s">
        <v>1272</v>
      </c>
      <c r="F263" s="226" t="s">
        <v>1273</v>
      </c>
      <c r="G263" s="227" t="s">
        <v>1269</v>
      </c>
      <c r="H263" s="228">
        <v>40</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1357</v>
      </c>
    </row>
    <row r="264" s="2" customFormat="1">
      <c r="A264" s="35"/>
      <c r="B264" s="36"/>
      <c r="C264" s="37"/>
      <c r="D264" s="238" t="s">
        <v>244</v>
      </c>
      <c r="E264" s="37"/>
      <c r="F264" s="239" t="s">
        <v>1275</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1551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76.35" customHeight="1">
      <c r="A266" s="35"/>
      <c r="B266" s="36"/>
      <c r="C266" s="224" t="s">
        <v>1247</v>
      </c>
      <c r="D266" s="224" t="s">
        <v>239</v>
      </c>
      <c r="E266" s="225" t="s">
        <v>1277</v>
      </c>
      <c r="F266" s="226" t="s">
        <v>1278</v>
      </c>
      <c r="G266" s="227" t="s">
        <v>249</v>
      </c>
      <c r="H266" s="228">
        <v>200</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1361</v>
      </c>
    </row>
    <row r="267" s="2" customFormat="1">
      <c r="A267" s="35"/>
      <c r="B267" s="36"/>
      <c r="C267" s="37"/>
      <c r="D267" s="238" t="s">
        <v>244</v>
      </c>
      <c r="E267" s="37"/>
      <c r="F267" s="239" t="s">
        <v>1280</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1552</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76.35" customHeight="1">
      <c r="A269" s="35"/>
      <c r="B269" s="36"/>
      <c r="C269" s="224" t="s">
        <v>1354</v>
      </c>
      <c r="D269" s="224" t="s">
        <v>239</v>
      </c>
      <c r="E269" s="225" t="s">
        <v>1282</v>
      </c>
      <c r="F269" s="226" t="s">
        <v>1283</v>
      </c>
      <c r="G269" s="227" t="s">
        <v>249</v>
      </c>
      <c r="H269" s="228">
        <v>200</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1553</v>
      </c>
    </row>
    <row r="270" s="2" customFormat="1">
      <c r="A270" s="35"/>
      <c r="B270" s="36"/>
      <c r="C270" s="37"/>
      <c r="D270" s="238" t="s">
        <v>244</v>
      </c>
      <c r="E270" s="37"/>
      <c r="F270" s="239" t="s">
        <v>1285</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1552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76.35" customHeight="1">
      <c r="A272" s="35"/>
      <c r="B272" s="36"/>
      <c r="C272" s="224" t="s">
        <v>1249</v>
      </c>
      <c r="D272" s="224" t="s">
        <v>239</v>
      </c>
      <c r="E272" s="225" t="s">
        <v>1554</v>
      </c>
      <c r="F272" s="226" t="s">
        <v>1555</v>
      </c>
      <c r="G272" s="227" t="s">
        <v>249</v>
      </c>
      <c r="H272" s="228">
        <v>2670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1370</v>
      </c>
    </row>
    <row r="273" s="2" customFormat="1">
      <c r="A273" s="35"/>
      <c r="B273" s="36"/>
      <c r="C273" s="37"/>
      <c r="D273" s="238" t="s">
        <v>244</v>
      </c>
      <c r="E273" s="37"/>
      <c r="F273" s="239" t="s">
        <v>1555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1556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1363</v>
      </c>
      <c r="D275" s="224" t="s">
        <v>239</v>
      </c>
      <c r="E275" s="225" t="s">
        <v>1557</v>
      </c>
      <c r="F275" s="226" t="s">
        <v>1558</v>
      </c>
      <c r="G275" s="227" t="s">
        <v>249</v>
      </c>
      <c r="H275" s="228">
        <v>2670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1375</v>
      </c>
    </row>
    <row r="276" s="2" customFormat="1">
      <c r="A276" s="35"/>
      <c r="B276" s="36"/>
      <c r="C276" s="37"/>
      <c r="D276" s="238" t="s">
        <v>244</v>
      </c>
      <c r="E276" s="37"/>
      <c r="F276" s="239" t="s">
        <v>1558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1556</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66.75" customHeight="1">
      <c r="A278" s="35"/>
      <c r="B278" s="36"/>
      <c r="C278" s="224" t="s">
        <v>1253</v>
      </c>
      <c r="D278" s="224" t="s">
        <v>239</v>
      </c>
      <c r="E278" s="225" t="s">
        <v>1559</v>
      </c>
      <c r="F278" s="226" t="s">
        <v>1560</v>
      </c>
      <c r="G278" s="227" t="s">
        <v>249</v>
      </c>
      <c r="H278" s="228">
        <v>2660.7240000000002</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1378</v>
      </c>
    </row>
    <row r="279" s="2" customFormat="1">
      <c r="A279" s="35"/>
      <c r="B279" s="36"/>
      <c r="C279" s="37"/>
      <c r="D279" s="238" t="s">
        <v>244</v>
      </c>
      <c r="E279" s="37"/>
      <c r="F279" s="239" t="s">
        <v>1561</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1562</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66.75" customHeight="1">
      <c r="A281" s="35"/>
      <c r="B281" s="36"/>
      <c r="C281" s="224" t="s">
        <v>1372</v>
      </c>
      <c r="D281" s="224" t="s">
        <v>239</v>
      </c>
      <c r="E281" s="225" t="s">
        <v>1328</v>
      </c>
      <c r="F281" s="226" t="s">
        <v>1563</v>
      </c>
      <c r="G281" s="227" t="s">
        <v>249</v>
      </c>
      <c r="H281" s="228">
        <v>2071</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1383</v>
      </c>
    </row>
    <row r="282" s="2" customFormat="1">
      <c r="A282" s="35"/>
      <c r="B282" s="36"/>
      <c r="C282" s="37"/>
      <c r="D282" s="238" t="s">
        <v>244</v>
      </c>
      <c r="E282" s="37"/>
      <c r="F282" s="239" t="s">
        <v>1564</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1565</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55.5" customHeight="1">
      <c r="A284" s="35"/>
      <c r="B284" s="36"/>
      <c r="C284" s="224" t="s">
        <v>1258</v>
      </c>
      <c r="D284" s="224" t="s">
        <v>239</v>
      </c>
      <c r="E284" s="225" t="s">
        <v>1293</v>
      </c>
      <c r="F284" s="226" t="s">
        <v>1294</v>
      </c>
      <c r="G284" s="227" t="s">
        <v>242</v>
      </c>
      <c r="H284" s="228">
        <v>30</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1566</v>
      </c>
    </row>
    <row r="285" s="2" customFormat="1">
      <c r="A285" s="35"/>
      <c r="B285" s="36"/>
      <c r="C285" s="37"/>
      <c r="D285" s="238" t="s">
        <v>244</v>
      </c>
      <c r="E285" s="37"/>
      <c r="F285" s="239" t="s">
        <v>1294</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1567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24.15" customHeight="1">
      <c r="A287" s="35"/>
      <c r="B287" s="36"/>
      <c r="C287" s="224" t="s">
        <v>1380</v>
      </c>
      <c r="D287" s="224" t="s">
        <v>239</v>
      </c>
      <c r="E287" s="225" t="s">
        <v>1297</v>
      </c>
      <c r="F287" s="226" t="s">
        <v>1298</v>
      </c>
      <c r="G287" s="227" t="s">
        <v>242</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1568</v>
      </c>
    </row>
    <row r="288" s="2" customFormat="1">
      <c r="A288" s="35"/>
      <c r="B288" s="36"/>
      <c r="C288" s="37"/>
      <c r="D288" s="238" t="s">
        <v>244</v>
      </c>
      <c r="E288" s="37"/>
      <c r="F288" s="239" t="s">
        <v>1298</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1567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44.25" customHeight="1">
      <c r="A290" s="35"/>
      <c r="B290" s="36"/>
      <c r="C290" s="224" t="s">
        <v>1261</v>
      </c>
      <c r="D290" s="224" t="s">
        <v>239</v>
      </c>
      <c r="E290" s="225" t="s">
        <v>1569</v>
      </c>
      <c r="F290" s="226" t="s">
        <v>1570</v>
      </c>
      <c r="G290" s="227" t="s">
        <v>1150</v>
      </c>
      <c r="H290" s="228">
        <v>13</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1571</v>
      </c>
    </row>
    <row r="291" s="2" customFormat="1">
      <c r="A291" s="35"/>
      <c r="B291" s="36"/>
      <c r="C291" s="37"/>
      <c r="D291" s="238" t="s">
        <v>244</v>
      </c>
      <c r="E291" s="37"/>
      <c r="F291" s="239" t="s">
        <v>1570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1572</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49.05" customHeight="1">
      <c r="A293" s="35"/>
      <c r="B293" s="36"/>
      <c r="C293" s="224" t="s">
        <v>1389</v>
      </c>
      <c r="D293" s="224" t="s">
        <v>239</v>
      </c>
      <c r="E293" s="225" t="s">
        <v>1573</v>
      </c>
      <c r="F293" s="226" t="s">
        <v>1574</v>
      </c>
      <c r="G293" s="227" t="s">
        <v>1150</v>
      </c>
      <c r="H293" s="228">
        <v>13</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1401</v>
      </c>
    </row>
    <row r="294" s="2" customFormat="1">
      <c r="A294" s="35"/>
      <c r="B294" s="36"/>
      <c r="C294" s="37"/>
      <c r="D294" s="238" t="s">
        <v>244</v>
      </c>
      <c r="E294" s="37"/>
      <c r="F294" s="239" t="s">
        <v>1574</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1572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76.35" customHeight="1">
      <c r="A296" s="35"/>
      <c r="B296" s="36"/>
      <c r="C296" s="224" t="s">
        <v>1265</v>
      </c>
      <c r="D296" s="224" t="s">
        <v>239</v>
      </c>
      <c r="E296" s="225" t="s">
        <v>1575</v>
      </c>
      <c r="F296" s="226" t="s">
        <v>1576</v>
      </c>
      <c r="G296" s="227" t="s">
        <v>242</v>
      </c>
      <c r="H296" s="228">
        <v>10</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1405</v>
      </c>
    </row>
    <row r="297" s="2" customFormat="1">
      <c r="A297" s="35"/>
      <c r="B297" s="36"/>
      <c r="C297" s="37"/>
      <c r="D297" s="238" t="s">
        <v>244</v>
      </c>
      <c r="E297" s="37"/>
      <c r="F297" s="239" t="s">
        <v>1577</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ht="24.15" customHeight="1">
      <c r="A298" s="35"/>
      <c r="B298" s="36"/>
      <c r="C298" s="243" t="s">
        <v>1398</v>
      </c>
      <c r="D298" s="243" t="s">
        <v>246</v>
      </c>
      <c r="E298" s="244" t="s">
        <v>1332</v>
      </c>
      <c r="F298" s="245" t="s">
        <v>1578</v>
      </c>
      <c r="G298" s="246" t="s">
        <v>242</v>
      </c>
      <c r="H298" s="247">
        <v>1</v>
      </c>
      <c r="I298" s="248"/>
      <c r="J298" s="249">
        <f>ROUND(I298*H298,2)</f>
        <v>0</v>
      </c>
      <c r="K298" s="250"/>
      <c r="L298" s="251"/>
      <c r="M298" s="252" t="s">
        <v>1</v>
      </c>
      <c r="N298" s="25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277</v>
      </c>
      <c r="AT298" s="236" t="s">
        <v>246</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1410</v>
      </c>
    </row>
    <row r="299" s="2" customFormat="1">
      <c r="A299" s="35"/>
      <c r="B299" s="36"/>
      <c r="C299" s="37"/>
      <c r="D299" s="238" t="s">
        <v>244</v>
      </c>
      <c r="E299" s="37"/>
      <c r="F299" s="239" t="s">
        <v>1578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ht="24.15" customHeight="1">
      <c r="A300" s="35"/>
      <c r="B300" s="36"/>
      <c r="C300" s="243" t="s">
        <v>357</v>
      </c>
      <c r="D300" s="243" t="s">
        <v>246</v>
      </c>
      <c r="E300" s="244" t="s">
        <v>1337</v>
      </c>
      <c r="F300" s="245" t="s">
        <v>1579</v>
      </c>
      <c r="G300" s="246" t="s">
        <v>242</v>
      </c>
      <c r="H300" s="247">
        <v>5</v>
      </c>
      <c r="I300" s="248"/>
      <c r="J300" s="249">
        <f>ROUND(I300*H300,2)</f>
        <v>0</v>
      </c>
      <c r="K300" s="250"/>
      <c r="L300" s="251"/>
      <c r="M300" s="252" t="s">
        <v>1</v>
      </c>
      <c r="N300" s="25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277</v>
      </c>
      <c r="AT300" s="236" t="s">
        <v>246</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261</v>
      </c>
    </row>
    <row r="301" s="2" customFormat="1">
      <c r="A301" s="35"/>
      <c r="B301" s="36"/>
      <c r="C301" s="37"/>
      <c r="D301" s="238" t="s">
        <v>244</v>
      </c>
      <c r="E301" s="37"/>
      <c r="F301" s="239" t="s">
        <v>1579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ht="24.15" customHeight="1">
      <c r="A302" s="35"/>
      <c r="B302" s="36"/>
      <c r="C302" s="243" t="s">
        <v>1407</v>
      </c>
      <c r="D302" s="243" t="s">
        <v>246</v>
      </c>
      <c r="E302" s="244" t="s">
        <v>1341</v>
      </c>
      <c r="F302" s="245" t="s">
        <v>1580</v>
      </c>
      <c r="G302" s="246" t="s">
        <v>242</v>
      </c>
      <c r="H302" s="247">
        <v>4</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1418</v>
      </c>
    </row>
    <row r="303" s="2" customFormat="1">
      <c r="A303" s="35"/>
      <c r="B303" s="36"/>
      <c r="C303" s="37"/>
      <c r="D303" s="238" t="s">
        <v>244</v>
      </c>
      <c r="E303" s="37"/>
      <c r="F303" s="239" t="s">
        <v>1580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ht="76.35" customHeight="1">
      <c r="A304" s="35"/>
      <c r="B304" s="36"/>
      <c r="C304" s="224" t="s">
        <v>1274</v>
      </c>
      <c r="D304" s="224" t="s">
        <v>239</v>
      </c>
      <c r="E304" s="225" t="s">
        <v>1581</v>
      </c>
      <c r="F304" s="226" t="s">
        <v>1582</v>
      </c>
      <c r="G304" s="227" t="s">
        <v>1583</v>
      </c>
      <c r="H304" s="228">
        <v>10</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1421</v>
      </c>
    </row>
    <row r="305" s="2" customFormat="1">
      <c r="A305" s="35"/>
      <c r="B305" s="36"/>
      <c r="C305" s="37"/>
      <c r="D305" s="238" t="s">
        <v>244</v>
      </c>
      <c r="E305" s="37"/>
      <c r="F305" s="239" t="s">
        <v>1584</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1585</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24.15" customHeight="1">
      <c r="A307" s="35"/>
      <c r="B307" s="36"/>
      <c r="C307" s="224" t="s">
        <v>1415</v>
      </c>
      <c r="D307" s="224" t="s">
        <v>239</v>
      </c>
      <c r="E307" s="225" t="s">
        <v>1586</v>
      </c>
      <c r="F307" s="226" t="s">
        <v>1587</v>
      </c>
      <c r="G307" s="227" t="s">
        <v>1583</v>
      </c>
      <c r="H307" s="228">
        <v>20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1425</v>
      </c>
    </row>
    <row r="308" s="2" customFormat="1">
      <c r="A308" s="35"/>
      <c r="B308" s="36"/>
      <c r="C308" s="37"/>
      <c r="D308" s="238" t="s">
        <v>244</v>
      </c>
      <c r="E308" s="37"/>
      <c r="F308" s="239" t="s">
        <v>1587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1588</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16.5" customHeight="1">
      <c r="A310" s="35"/>
      <c r="B310" s="36"/>
      <c r="C310" s="224" t="s">
        <v>1279</v>
      </c>
      <c r="D310" s="224" t="s">
        <v>239</v>
      </c>
      <c r="E310" s="225" t="s">
        <v>1589</v>
      </c>
      <c r="F310" s="226" t="s">
        <v>1590</v>
      </c>
      <c r="G310" s="227" t="s">
        <v>1583</v>
      </c>
      <c r="H310" s="228">
        <v>20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1428</v>
      </c>
    </row>
    <row r="311" s="2" customFormat="1">
      <c r="A311" s="35"/>
      <c r="B311" s="36"/>
      <c r="C311" s="37"/>
      <c r="D311" s="238" t="s">
        <v>244</v>
      </c>
      <c r="E311" s="37"/>
      <c r="F311" s="239" t="s">
        <v>1590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16.5" customHeight="1">
      <c r="A312" s="35"/>
      <c r="B312" s="36"/>
      <c r="C312" s="224" t="s">
        <v>1422</v>
      </c>
      <c r="D312" s="224" t="s">
        <v>239</v>
      </c>
      <c r="E312" s="225" t="s">
        <v>1591</v>
      </c>
      <c r="F312" s="226" t="s">
        <v>1592</v>
      </c>
      <c r="G312" s="227" t="s">
        <v>1583</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1432</v>
      </c>
    </row>
    <row r="313" s="2" customFormat="1">
      <c r="A313" s="35"/>
      <c r="B313" s="36"/>
      <c r="C313" s="37"/>
      <c r="D313" s="238" t="s">
        <v>244</v>
      </c>
      <c r="E313" s="37"/>
      <c r="F313" s="239" t="s">
        <v>1592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1284</v>
      </c>
      <c r="D314" s="224" t="s">
        <v>239</v>
      </c>
      <c r="E314" s="225" t="s">
        <v>1593</v>
      </c>
      <c r="F314" s="226" t="s">
        <v>1594</v>
      </c>
      <c r="G314" s="227" t="s">
        <v>1583</v>
      </c>
      <c r="H314" s="228">
        <v>20</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1435</v>
      </c>
    </row>
    <row r="315" s="2" customFormat="1">
      <c r="A315" s="35"/>
      <c r="B315" s="36"/>
      <c r="C315" s="37"/>
      <c r="D315" s="238" t="s">
        <v>244</v>
      </c>
      <c r="E315" s="37"/>
      <c r="F315" s="239" t="s">
        <v>1594</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1429</v>
      </c>
      <c r="D316" s="224" t="s">
        <v>239</v>
      </c>
      <c r="E316" s="225" t="s">
        <v>1595</v>
      </c>
      <c r="F316" s="226" t="s">
        <v>1596</v>
      </c>
      <c r="G316" s="227" t="s">
        <v>1583</v>
      </c>
      <c r="H316" s="228">
        <v>20</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1439</v>
      </c>
    </row>
    <row r="317" s="2" customFormat="1">
      <c r="A317" s="35"/>
      <c r="B317" s="36"/>
      <c r="C317" s="37"/>
      <c r="D317" s="238" t="s">
        <v>244</v>
      </c>
      <c r="E317" s="37"/>
      <c r="F317" s="239" t="s">
        <v>1596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21.75" customHeight="1">
      <c r="A318" s="35"/>
      <c r="B318" s="36"/>
      <c r="C318" s="224" t="s">
        <v>1295</v>
      </c>
      <c r="D318" s="224" t="s">
        <v>239</v>
      </c>
      <c r="E318" s="225" t="s">
        <v>1597</v>
      </c>
      <c r="F318" s="226" t="s">
        <v>1598</v>
      </c>
      <c r="G318" s="227" t="s">
        <v>1583</v>
      </c>
      <c r="H318" s="228">
        <v>10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1442</v>
      </c>
    </row>
    <row r="319" s="2" customFormat="1">
      <c r="A319" s="35"/>
      <c r="B319" s="36"/>
      <c r="C319" s="37"/>
      <c r="D319" s="238" t="s">
        <v>244</v>
      </c>
      <c r="E319" s="37"/>
      <c r="F319" s="239" t="s">
        <v>1598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21.75" customHeight="1">
      <c r="A320" s="35"/>
      <c r="B320" s="36"/>
      <c r="C320" s="224" t="s">
        <v>1436</v>
      </c>
      <c r="D320" s="224" t="s">
        <v>239</v>
      </c>
      <c r="E320" s="225" t="s">
        <v>1599</v>
      </c>
      <c r="F320" s="226" t="s">
        <v>1600</v>
      </c>
      <c r="G320" s="227" t="s">
        <v>1583</v>
      </c>
      <c r="H320" s="228">
        <v>10</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1448</v>
      </c>
    </row>
    <row r="321" s="2" customFormat="1">
      <c r="A321" s="35"/>
      <c r="B321" s="36"/>
      <c r="C321" s="37"/>
      <c r="D321" s="238" t="s">
        <v>244</v>
      </c>
      <c r="E321" s="37"/>
      <c r="F321" s="239" t="s">
        <v>1600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16.5" customHeight="1">
      <c r="A322" s="35"/>
      <c r="B322" s="36"/>
      <c r="C322" s="224" t="s">
        <v>1299</v>
      </c>
      <c r="D322" s="224" t="s">
        <v>239</v>
      </c>
      <c r="E322" s="225" t="s">
        <v>1601</v>
      </c>
      <c r="F322" s="226" t="s">
        <v>1602</v>
      </c>
      <c r="G322" s="227" t="s">
        <v>242</v>
      </c>
      <c r="H322" s="228">
        <v>40</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258</v>
      </c>
      <c r="AT322" s="236" t="s">
        <v>239</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1603</v>
      </c>
    </row>
    <row r="323" s="2" customFormat="1">
      <c r="A323" s="35"/>
      <c r="B323" s="36"/>
      <c r="C323" s="37"/>
      <c r="D323" s="238" t="s">
        <v>244</v>
      </c>
      <c r="E323" s="37"/>
      <c r="F323" s="239" t="s">
        <v>1602</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16.5" customHeight="1">
      <c r="A324" s="35"/>
      <c r="B324" s="36"/>
      <c r="C324" s="224" t="s">
        <v>1445</v>
      </c>
      <c r="D324" s="224" t="s">
        <v>239</v>
      </c>
      <c r="E324" s="225" t="s">
        <v>1604</v>
      </c>
      <c r="F324" s="226" t="s">
        <v>1605</v>
      </c>
      <c r="G324" s="227" t="s">
        <v>242</v>
      </c>
      <c r="H324" s="228">
        <v>40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1606</v>
      </c>
    </row>
    <row r="325" s="2" customFormat="1">
      <c r="A325" s="35"/>
      <c r="B325" s="36"/>
      <c r="C325" s="37"/>
      <c r="D325" s="238" t="s">
        <v>244</v>
      </c>
      <c r="E325" s="37"/>
      <c r="F325" s="239" t="s">
        <v>1605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1303</v>
      </c>
      <c r="D326" s="243" t="s">
        <v>246</v>
      </c>
      <c r="E326" s="244" t="s">
        <v>1607</v>
      </c>
      <c r="F326" s="245" t="s">
        <v>1608</v>
      </c>
      <c r="G326" s="246" t="s">
        <v>242</v>
      </c>
      <c r="H326" s="247">
        <v>10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1609</v>
      </c>
    </row>
    <row r="327" s="2" customFormat="1">
      <c r="A327" s="35"/>
      <c r="B327" s="36"/>
      <c r="C327" s="37"/>
      <c r="D327" s="238" t="s">
        <v>244</v>
      </c>
      <c r="E327" s="37"/>
      <c r="F327" s="239" t="s">
        <v>1608</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4.15" customHeight="1">
      <c r="A328" s="35"/>
      <c r="B328" s="36"/>
      <c r="C328" s="243" t="s">
        <v>1610</v>
      </c>
      <c r="D328" s="243" t="s">
        <v>246</v>
      </c>
      <c r="E328" s="244" t="s">
        <v>1611</v>
      </c>
      <c r="F328" s="245" t="s">
        <v>1612</v>
      </c>
      <c r="G328" s="246" t="s">
        <v>242</v>
      </c>
      <c r="H328" s="247">
        <v>10</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1613</v>
      </c>
    </row>
    <row r="329" s="2" customFormat="1">
      <c r="A329" s="35"/>
      <c r="B329" s="36"/>
      <c r="C329" s="37"/>
      <c r="D329" s="238" t="s">
        <v>244</v>
      </c>
      <c r="E329" s="37"/>
      <c r="F329" s="239" t="s">
        <v>1612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24.15" customHeight="1">
      <c r="A330" s="35"/>
      <c r="B330" s="36"/>
      <c r="C330" s="243" t="s">
        <v>1307</v>
      </c>
      <c r="D330" s="243" t="s">
        <v>246</v>
      </c>
      <c r="E330" s="244" t="s">
        <v>1614</v>
      </c>
      <c r="F330" s="245" t="s">
        <v>1615</v>
      </c>
      <c r="G330" s="246" t="s">
        <v>242</v>
      </c>
      <c r="H330" s="247">
        <v>10</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1616</v>
      </c>
    </row>
    <row r="331" s="2" customFormat="1">
      <c r="A331" s="35"/>
      <c r="B331" s="36"/>
      <c r="C331" s="37"/>
      <c r="D331" s="238" t="s">
        <v>244</v>
      </c>
      <c r="E331" s="37"/>
      <c r="F331" s="239" t="s">
        <v>1615</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78" customHeight="1">
      <c r="A332" s="35"/>
      <c r="B332" s="36"/>
      <c r="C332" s="224" t="s">
        <v>1617</v>
      </c>
      <c r="D332" s="224" t="s">
        <v>239</v>
      </c>
      <c r="E332" s="225" t="s">
        <v>1618</v>
      </c>
      <c r="F332" s="226" t="s">
        <v>1619</v>
      </c>
      <c r="G332" s="227" t="s">
        <v>242</v>
      </c>
      <c r="H332" s="228">
        <v>1</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1620</v>
      </c>
    </row>
    <row r="333" s="2" customFormat="1">
      <c r="A333" s="35"/>
      <c r="B333" s="36"/>
      <c r="C333" s="37"/>
      <c r="D333" s="238" t="s">
        <v>244</v>
      </c>
      <c r="E333" s="37"/>
      <c r="F333" s="239" t="s">
        <v>1621</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1622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78" customHeight="1">
      <c r="A335" s="35"/>
      <c r="B335" s="36"/>
      <c r="C335" s="224" t="s">
        <v>1311</v>
      </c>
      <c r="D335" s="224" t="s">
        <v>239</v>
      </c>
      <c r="E335" s="225" t="s">
        <v>1623</v>
      </c>
      <c r="F335" s="226" t="s">
        <v>1624</v>
      </c>
      <c r="G335" s="227" t="s">
        <v>242</v>
      </c>
      <c r="H335" s="228">
        <v>3</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1625</v>
      </c>
    </row>
    <row r="336" s="2" customFormat="1">
      <c r="A336" s="35"/>
      <c r="B336" s="36"/>
      <c r="C336" s="37"/>
      <c r="D336" s="238" t="s">
        <v>244</v>
      </c>
      <c r="E336" s="37"/>
      <c r="F336" s="239" t="s">
        <v>1626</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1627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62.7" customHeight="1">
      <c r="A338" s="35"/>
      <c r="B338" s="36"/>
      <c r="C338" s="224" t="s">
        <v>1628</v>
      </c>
      <c r="D338" s="224" t="s">
        <v>239</v>
      </c>
      <c r="E338" s="225" t="s">
        <v>1629</v>
      </c>
      <c r="F338" s="226" t="s">
        <v>1630</v>
      </c>
      <c r="G338" s="227" t="s">
        <v>242</v>
      </c>
      <c r="H338" s="228">
        <v>1</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1631</v>
      </c>
    </row>
    <row r="339" s="2" customFormat="1">
      <c r="A339" s="35"/>
      <c r="B339" s="36"/>
      <c r="C339" s="37"/>
      <c r="D339" s="238" t="s">
        <v>244</v>
      </c>
      <c r="E339" s="37"/>
      <c r="F339" s="239" t="s">
        <v>1630</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1622</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62.7" customHeight="1">
      <c r="A341" s="35"/>
      <c r="B341" s="36"/>
      <c r="C341" s="224" t="s">
        <v>1314</v>
      </c>
      <c r="D341" s="224" t="s">
        <v>239</v>
      </c>
      <c r="E341" s="225" t="s">
        <v>1632</v>
      </c>
      <c r="F341" s="226" t="s">
        <v>1633</v>
      </c>
      <c r="G341" s="227" t="s">
        <v>242</v>
      </c>
      <c r="H341" s="228">
        <v>3</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1634</v>
      </c>
    </row>
    <row r="342" s="2" customFormat="1">
      <c r="A342" s="35"/>
      <c r="B342" s="36"/>
      <c r="C342" s="37"/>
      <c r="D342" s="238" t="s">
        <v>244</v>
      </c>
      <c r="E342" s="37"/>
      <c r="F342" s="239" t="s">
        <v>1633</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1627</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16.5" customHeight="1">
      <c r="A344" s="35"/>
      <c r="B344" s="36"/>
      <c r="C344" s="224" t="s">
        <v>1635</v>
      </c>
      <c r="D344" s="224" t="s">
        <v>239</v>
      </c>
      <c r="E344" s="225" t="s">
        <v>1301</v>
      </c>
      <c r="F344" s="226" t="s">
        <v>1302</v>
      </c>
      <c r="G344" s="227" t="s">
        <v>242</v>
      </c>
      <c r="H344" s="228">
        <v>4</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1636</v>
      </c>
    </row>
    <row r="345" s="2" customFormat="1">
      <c r="A345" s="35"/>
      <c r="B345" s="36"/>
      <c r="C345" s="37"/>
      <c r="D345" s="238" t="s">
        <v>244</v>
      </c>
      <c r="E345" s="37"/>
      <c r="F345" s="239" t="s">
        <v>1302</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1637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24.15" customHeight="1">
      <c r="A347" s="35"/>
      <c r="B347" s="36"/>
      <c r="C347" s="224" t="s">
        <v>1318</v>
      </c>
      <c r="D347" s="224" t="s">
        <v>239</v>
      </c>
      <c r="E347" s="225" t="s">
        <v>1638</v>
      </c>
      <c r="F347" s="226" t="s">
        <v>1639</v>
      </c>
      <c r="G347" s="227" t="s">
        <v>242</v>
      </c>
      <c r="H347" s="228">
        <v>4</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1640</v>
      </c>
    </row>
    <row r="348" s="2" customFormat="1">
      <c r="A348" s="35"/>
      <c r="B348" s="36"/>
      <c r="C348" s="37"/>
      <c r="D348" s="238" t="s">
        <v>244</v>
      </c>
      <c r="E348" s="37"/>
      <c r="F348" s="239" t="s">
        <v>1639</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1637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16.5" customHeight="1">
      <c r="A350" s="35"/>
      <c r="B350" s="36"/>
      <c r="C350" s="224" t="s">
        <v>1641</v>
      </c>
      <c r="D350" s="224" t="s">
        <v>239</v>
      </c>
      <c r="E350" s="225" t="s">
        <v>1305</v>
      </c>
      <c r="F350" s="226" t="s">
        <v>1306</v>
      </c>
      <c r="G350" s="227" t="s">
        <v>242</v>
      </c>
      <c r="H350" s="228">
        <v>11</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1642</v>
      </c>
    </row>
    <row r="351" s="2" customFormat="1">
      <c r="A351" s="35"/>
      <c r="B351" s="36"/>
      <c r="C351" s="37"/>
      <c r="D351" s="238" t="s">
        <v>244</v>
      </c>
      <c r="E351" s="37"/>
      <c r="F351" s="239" t="s">
        <v>1306</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1643</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66.75" customHeight="1">
      <c r="A353" s="35"/>
      <c r="B353" s="36"/>
      <c r="C353" s="224" t="s">
        <v>1320</v>
      </c>
      <c r="D353" s="224" t="s">
        <v>239</v>
      </c>
      <c r="E353" s="225" t="s">
        <v>1309</v>
      </c>
      <c r="F353" s="226" t="s">
        <v>1310</v>
      </c>
      <c r="G353" s="227" t="s">
        <v>242</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1644</v>
      </c>
    </row>
    <row r="354" s="2" customFormat="1">
      <c r="A354" s="35"/>
      <c r="B354" s="36"/>
      <c r="C354" s="37"/>
      <c r="D354" s="238" t="s">
        <v>244</v>
      </c>
      <c r="E354" s="37"/>
      <c r="F354" s="239" t="s">
        <v>1310</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1643</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37.8" customHeight="1">
      <c r="A356" s="35"/>
      <c r="B356" s="36"/>
      <c r="C356" s="224" t="s">
        <v>1645</v>
      </c>
      <c r="D356" s="224" t="s">
        <v>239</v>
      </c>
      <c r="E356" s="225" t="s">
        <v>1646</v>
      </c>
      <c r="F356" s="226" t="s">
        <v>1647</v>
      </c>
      <c r="G356" s="227" t="s">
        <v>242</v>
      </c>
      <c r="H356" s="228">
        <v>96</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1648</v>
      </c>
    </row>
    <row r="357" s="2" customFormat="1">
      <c r="A357" s="35"/>
      <c r="B357" s="36"/>
      <c r="C357" s="37"/>
      <c r="D357" s="238" t="s">
        <v>244</v>
      </c>
      <c r="E357" s="37"/>
      <c r="F357" s="239" t="s">
        <v>1647</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1649</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66.75" customHeight="1">
      <c r="A359" s="35"/>
      <c r="B359" s="36"/>
      <c r="C359" s="224" t="s">
        <v>1324</v>
      </c>
      <c r="D359" s="224" t="s">
        <v>239</v>
      </c>
      <c r="E359" s="225" t="s">
        <v>1440</v>
      </c>
      <c r="F359" s="226" t="s">
        <v>1441</v>
      </c>
      <c r="G359" s="227" t="s">
        <v>242</v>
      </c>
      <c r="H359" s="228">
        <v>8</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1650</v>
      </c>
    </row>
    <row r="360" s="2" customFormat="1">
      <c r="A360" s="35"/>
      <c r="B360" s="36"/>
      <c r="C360" s="37"/>
      <c r="D360" s="238" t="s">
        <v>244</v>
      </c>
      <c r="E360" s="37"/>
      <c r="F360" s="239" t="s">
        <v>1443</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1651</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76.35" customHeight="1">
      <c r="A362" s="35"/>
      <c r="B362" s="36"/>
      <c r="C362" s="224" t="s">
        <v>1652</v>
      </c>
      <c r="D362" s="224" t="s">
        <v>239</v>
      </c>
      <c r="E362" s="225" t="s">
        <v>1446</v>
      </c>
      <c r="F362" s="226" t="s">
        <v>1447</v>
      </c>
      <c r="G362" s="227" t="s">
        <v>242</v>
      </c>
      <c r="H362" s="228">
        <v>11</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1653</v>
      </c>
    </row>
    <row r="363" s="2" customFormat="1">
      <c r="A363" s="35"/>
      <c r="B363" s="36"/>
      <c r="C363" s="37"/>
      <c r="D363" s="238" t="s">
        <v>244</v>
      </c>
      <c r="E363" s="37"/>
      <c r="F363" s="239" t="s">
        <v>1449</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1654</v>
      </c>
      <c r="G364" s="37"/>
      <c r="H364" s="37"/>
      <c r="I364" s="240"/>
      <c r="J364" s="37"/>
      <c r="K364" s="37"/>
      <c r="L364" s="41"/>
      <c r="M364" s="256"/>
      <c r="N364" s="257"/>
      <c r="O364" s="258"/>
      <c r="P364" s="258"/>
      <c r="Q364" s="258"/>
      <c r="R364" s="258"/>
      <c r="S364" s="258"/>
      <c r="T364" s="259"/>
      <c r="U364" s="35"/>
      <c r="V364" s="35"/>
      <c r="W364" s="35"/>
      <c r="X364" s="35"/>
      <c r="Y364" s="35"/>
      <c r="Z364" s="35"/>
      <c r="AA364" s="35"/>
      <c r="AB364" s="35"/>
      <c r="AC364" s="35"/>
      <c r="AD364" s="35"/>
      <c r="AE364" s="35"/>
      <c r="AT364" s="14" t="s">
        <v>993</v>
      </c>
      <c r="AU364" s="14" t="s">
        <v>73</v>
      </c>
    </row>
    <row r="365" s="2" customFormat="1" ht="6.96" customHeight="1">
      <c r="A365" s="35"/>
      <c r="B365" s="63"/>
      <c r="C365" s="64"/>
      <c r="D365" s="64"/>
      <c r="E365" s="64"/>
      <c r="F365" s="64"/>
      <c r="G365" s="64"/>
      <c r="H365" s="64"/>
      <c r="I365" s="64"/>
      <c r="J365" s="64"/>
      <c r="K365" s="64"/>
      <c r="L365" s="41"/>
      <c r="M365" s="35"/>
      <c r="O365" s="35"/>
      <c r="P365" s="35"/>
      <c r="Q365" s="35"/>
      <c r="R365" s="35"/>
      <c r="S365" s="35"/>
      <c r="T365" s="35"/>
      <c r="U365" s="35"/>
      <c r="V365" s="35"/>
      <c r="W365" s="35"/>
      <c r="X365" s="35"/>
      <c r="Y365" s="35"/>
      <c r="Z365" s="35"/>
      <c r="AA365" s="35"/>
      <c r="AB365" s="35"/>
      <c r="AC365" s="35"/>
      <c r="AD365" s="35"/>
      <c r="AE365" s="35"/>
    </row>
  </sheetData>
  <sheetProtection sheet="1" autoFilter="0" formatColumns="0" formatRows="0" objects="1" scenarios="1" spinCount="100000" saltValue="2ogawzNMzTl3VBj7XmpeDsJ7Eiv0OUmHEaL5gcYYiBLVNWIJPtsm/jVVoGX6V/UZm+XTlrk5p2GTTCDKDg1tow==" hashValue="/BvOQEQYctBMNQQ/Rz2ZDKxfjAea1wK+yY436om+VgvR3ry1/EUMraLPyZHM81DRfL1GV4+LlrGQKrjIsQSPgA==" algorithmName="SHA-512" password="CC35"/>
  <autoFilter ref="C115:K36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1655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1656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1657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1658</v>
      </c>
      <c r="F123" s="226" t="s">
        <v>1659</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1660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1661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1662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1663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1664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1665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1666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1667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1668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1669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1670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1671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1672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1673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1674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1675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1676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1677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1657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1678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1679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1680</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1681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1682</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1683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1684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1685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1686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1217</v>
      </c>
      <c r="F198" s="226" t="s">
        <v>1218</v>
      </c>
      <c r="G198" s="227" t="s">
        <v>249</v>
      </c>
      <c r="H198" s="228">
        <v>11864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1218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1678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1219</v>
      </c>
      <c r="F201" s="226" t="s">
        <v>1220</v>
      </c>
      <c r="G201" s="227" t="s">
        <v>249</v>
      </c>
      <c r="H201" s="228">
        <v>275</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1221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1687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1223</v>
      </c>
      <c r="F204" s="226" t="s">
        <v>1224</v>
      </c>
      <c r="G204" s="227" t="s">
        <v>242</v>
      </c>
      <c r="H204" s="228">
        <v>31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1225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1688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52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1689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1231</v>
      </c>
      <c r="F210" s="226" t="s">
        <v>1232</v>
      </c>
      <c r="G210" s="227" t="s">
        <v>1178</v>
      </c>
      <c r="H210" s="228">
        <v>174.03399999999999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1690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1235</v>
      </c>
      <c r="F213" s="226" t="s">
        <v>1236</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1691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1231</v>
      </c>
      <c r="F216" s="226" t="s">
        <v>1232</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1233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1241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1242</v>
      </c>
      <c r="F219" s="226" t="s">
        <v>1243</v>
      </c>
      <c r="G219" s="227" t="s">
        <v>1178</v>
      </c>
      <c r="H219" s="228">
        <v>130.54499999999999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1243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1241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1245</v>
      </c>
      <c r="F222" s="226" t="s">
        <v>1246</v>
      </c>
      <c r="G222" s="227" t="s">
        <v>1</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1246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1692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1693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1251</v>
      </c>
      <c r="F228" s="226" t="s">
        <v>1252</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1254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1256</v>
      </c>
      <c r="F231" s="226" t="s">
        <v>1257</v>
      </c>
      <c r="G231" s="227" t="s">
        <v>1</v>
      </c>
      <c r="H231" s="228">
        <v>50.685000000000002</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1259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1694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1695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1263</v>
      </c>
      <c r="F237" s="226" t="s">
        <v>1264</v>
      </c>
      <c r="G237" s="227" t="s">
        <v>1178</v>
      </c>
      <c r="H237" s="228">
        <v>0.097000000000000003</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1264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1267</v>
      </c>
      <c r="F240" s="226" t="s">
        <v>1268</v>
      </c>
      <c r="G240" s="227" t="s">
        <v>1269</v>
      </c>
      <c r="H240" s="228">
        <v>80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1696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1272</v>
      </c>
      <c r="F243" s="226" t="s">
        <v>1273</v>
      </c>
      <c r="G243" s="227" t="s">
        <v>1269</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1697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1277</v>
      </c>
      <c r="F246" s="226" t="s">
        <v>1278</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1698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1319</v>
      </c>
      <c r="D249" s="224" t="s">
        <v>239</v>
      </c>
      <c r="E249" s="225" t="s">
        <v>1282</v>
      </c>
      <c r="F249" s="226" t="s">
        <v>1283</v>
      </c>
      <c r="G249" s="227" t="s">
        <v>249</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1699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49.05" customHeight="1">
      <c r="A252" s="35"/>
      <c r="B252" s="36"/>
      <c r="C252" s="224" t="s">
        <v>1237</v>
      </c>
      <c r="D252" s="224" t="s">
        <v>239</v>
      </c>
      <c r="E252" s="225" t="s">
        <v>1700</v>
      </c>
      <c r="F252" s="226" t="s">
        <v>1701</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1701</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1702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1327</v>
      </c>
      <c r="D255" s="224" t="s">
        <v>239</v>
      </c>
      <c r="E255" s="225" t="s">
        <v>1703</v>
      </c>
      <c r="F255" s="226" t="s">
        <v>1704</v>
      </c>
      <c r="G255" s="227" t="s">
        <v>242</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1704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1702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1240</v>
      </c>
      <c r="D258" s="224" t="s">
        <v>239</v>
      </c>
      <c r="E258" s="225" t="s">
        <v>1286</v>
      </c>
      <c r="F258" s="226" t="s">
        <v>1287</v>
      </c>
      <c r="G258" s="227" t="s">
        <v>249</v>
      </c>
      <c r="H258" s="228">
        <v>57.600000000000001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1287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1705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1336</v>
      </c>
      <c r="D261" s="224" t="s">
        <v>239</v>
      </c>
      <c r="E261" s="225" t="s">
        <v>1290</v>
      </c>
      <c r="F261" s="226" t="s">
        <v>1291</v>
      </c>
      <c r="G261" s="227" t="s">
        <v>249</v>
      </c>
      <c r="H261" s="228">
        <v>57.600000000000001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1291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1705</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1244</v>
      </c>
      <c r="D264" s="224" t="s">
        <v>239</v>
      </c>
      <c r="E264" s="225" t="s">
        <v>1293</v>
      </c>
      <c r="F264" s="226" t="s">
        <v>1294</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1352</v>
      </c>
    </row>
    <row r="265" s="2" customFormat="1">
      <c r="A265" s="35"/>
      <c r="B265" s="36"/>
      <c r="C265" s="37"/>
      <c r="D265" s="238" t="s">
        <v>244</v>
      </c>
      <c r="E265" s="37"/>
      <c r="F265" s="239" t="s">
        <v>1294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1706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1345</v>
      </c>
      <c r="D267" s="224" t="s">
        <v>239</v>
      </c>
      <c r="E267" s="225" t="s">
        <v>1297</v>
      </c>
      <c r="F267" s="226" t="s">
        <v>1298</v>
      </c>
      <c r="G267" s="227" t="s">
        <v>242</v>
      </c>
      <c r="H267" s="228">
        <v>240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1357</v>
      </c>
    </row>
    <row r="268" s="2" customFormat="1">
      <c r="A268" s="35"/>
      <c r="B268" s="36"/>
      <c r="C268" s="37"/>
      <c r="D268" s="238" t="s">
        <v>244</v>
      </c>
      <c r="E268" s="37"/>
      <c r="F268" s="239" t="s">
        <v>1298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1706</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1247</v>
      </c>
      <c r="D270" s="224" t="s">
        <v>239</v>
      </c>
      <c r="E270" s="225" t="s">
        <v>1301</v>
      </c>
      <c r="F270" s="226" t="s">
        <v>1302</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1361</v>
      </c>
    </row>
    <row r="271" s="2" customFormat="1">
      <c r="A271" s="35"/>
      <c r="B271" s="36"/>
      <c r="C271" s="37"/>
      <c r="D271" s="238" t="s">
        <v>244</v>
      </c>
      <c r="E271" s="37"/>
      <c r="F271" s="239" t="s">
        <v>1302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1707</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1354</v>
      </c>
      <c r="D273" s="224" t="s">
        <v>239</v>
      </c>
      <c r="E273" s="225" t="s">
        <v>1305</v>
      </c>
      <c r="F273" s="226" t="s">
        <v>1306</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1553</v>
      </c>
    </row>
    <row r="274" s="2" customFormat="1">
      <c r="A274" s="35"/>
      <c r="B274" s="36"/>
      <c r="C274" s="37"/>
      <c r="D274" s="238" t="s">
        <v>244</v>
      </c>
      <c r="E274" s="37"/>
      <c r="F274" s="239" t="s">
        <v>1306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1708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1249</v>
      </c>
      <c r="D276" s="224" t="s">
        <v>239</v>
      </c>
      <c r="E276" s="225" t="s">
        <v>1309</v>
      </c>
      <c r="F276" s="226" t="s">
        <v>1310</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1370</v>
      </c>
    </row>
    <row r="277" s="2" customFormat="1">
      <c r="A277" s="35"/>
      <c r="B277" s="36"/>
      <c r="C277" s="37"/>
      <c r="D277" s="238" t="s">
        <v>244</v>
      </c>
      <c r="E277" s="37"/>
      <c r="F277" s="239" t="s">
        <v>1310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1708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1363</v>
      </c>
      <c r="D279" s="224" t="s">
        <v>239</v>
      </c>
      <c r="E279" s="225" t="s">
        <v>1312</v>
      </c>
      <c r="F279" s="226" t="s">
        <v>1313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1375</v>
      </c>
    </row>
    <row r="280" s="2" customFormat="1">
      <c r="A280" s="35"/>
      <c r="B280" s="36"/>
      <c r="C280" s="37"/>
      <c r="D280" s="238" t="s">
        <v>244</v>
      </c>
      <c r="E280" s="37"/>
      <c r="F280" s="239" t="s">
        <v>1313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1709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1253</v>
      </c>
      <c r="D282" s="224" t="s">
        <v>239</v>
      </c>
      <c r="E282" s="225" t="s">
        <v>1316</v>
      </c>
      <c r="F282" s="226" t="s">
        <v>1317</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1378</v>
      </c>
    </row>
    <row r="283" s="2" customFormat="1">
      <c r="A283" s="35"/>
      <c r="B283" s="36"/>
      <c r="C283" s="37"/>
      <c r="D283" s="238" t="s">
        <v>244</v>
      </c>
      <c r="E283" s="37"/>
      <c r="F283" s="239" t="s">
        <v>1317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1709</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1372</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1383</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1708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1258</v>
      </c>
      <c r="D288" s="224" t="s">
        <v>239</v>
      </c>
      <c r="E288" s="225" t="s">
        <v>1322</v>
      </c>
      <c r="F288" s="226" t="s">
        <v>1323</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1566</v>
      </c>
    </row>
    <row r="289" s="2" customFormat="1">
      <c r="A289" s="35"/>
      <c r="B289" s="36"/>
      <c r="C289" s="37"/>
      <c r="D289" s="238" t="s">
        <v>244</v>
      </c>
      <c r="E289" s="37"/>
      <c r="F289" s="239" t="s">
        <v>1325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1710</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1380</v>
      </c>
      <c r="D291" s="224" t="s">
        <v>239</v>
      </c>
      <c r="E291" s="225" t="s">
        <v>1711</v>
      </c>
      <c r="F291" s="226" t="s">
        <v>1712</v>
      </c>
      <c r="G291" s="227" t="s">
        <v>249</v>
      </c>
      <c r="H291" s="228">
        <v>18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1568</v>
      </c>
    </row>
    <row r="292" s="2" customFormat="1">
      <c r="A292" s="35"/>
      <c r="B292" s="36"/>
      <c r="C292" s="37"/>
      <c r="D292" s="238" t="s">
        <v>244</v>
      </c>
      <c r="E292" s="37"/>
      <c r="F292" s="239" t="s">
        <v>1712</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1713</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37.8" customHeight="1">
      <c r="A294" s="35"/>
      <c r="B294" s="36"/>
      <c r="C294" s="224" t="s">
        <v>1261</v>
      </c>
      <c r="D294" s="224" t="s">
        <v>239</v>
      </c>
      <c r="E294" s="225" t="s">
        <v>1714</v>
      </c>
      <c r="F294" s="226" t="s">
        <v>1715</v>
      </c>
      <c r="G294" s="227" t="s">
        <v>249</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1571</v>
      </c>
    </row>
    <row r="295" s="2" customFormat="1">
      <c r="A295" s="35"/>
      <c r="B295" s="36"/>
      <c r="C295" s="37"/>
      <c r="D295" s="238" t="s">
        <v>244</v>
      </c>
      <c r="E295" s="37"/>
      <c r="F295" s="239" t="s">
        <v>1715</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1716</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55.5" customHeight="1">
      <c r="A297" s="35"/>
      <c r="B297" s="36"/>
      <c r="C297" s="224" t="s">
        <v>1389</v>
      </c>
      <c r="D297" s="224" t="s">
        <v>239</v>
      </c>
      <c r="E297" s="225" t="s">
        <v>1717</v>
      </c>
      <c r="F297" s="226" t="s">
        <v>1718</v>
      </c>
      <c r="G297" s="227" t="s">
        <v>1150</v>
      </c>
      <c r="H297" s="228">
        <v>60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1401</v>
      </c>
    </row>
    <row r="298" s="2" customFormat="1">
      <c r="A298" s="35"/>
      <c r="B298" s="36"/>
      <c r="C298" s="37"/>
      <c r="D298" s="238" t="s">
        <v>244</v>
      </c>
      <c r="E298" s="37"/>
      <c r="F298" s="239" t="s">
        <v>1718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1719</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1265</v>
      </c>
      <c r="D300" s="224" t="s">
        <v>239</v>
      </c>
      <c r="E300" s="225" t="s">
        <v>1176</v>
      </c>
      <c r="F300" s="226" t="s">
        <v>1177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1405</v>
      </c>
    </row>
    <row r="301" s="2" customFormat="1">
      <c r="A301" s="35"/>
      <c r="B301" s="36"/>
      <c r="C301" s="37"/>
      <c r="D301" s="238" t="s">
        <v>244</v>
      </c>
      <c r="E301" s="37"/>
      <c r="F301" s="239" t="s">
        <v>1179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1720</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1398</v>
      </c>
      <c r="D303" s="224" t="s">
        <v>239</v>
      </c>
      <c r="E303" s="225" t="s">
        <v>1186</v>
      </c>
      <c r="F303" s="226" t="s">
        <v>1187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1188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1721</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6.75" customHeight="1">
      <c r="A306" s="35"/>
      <c r="B306" s="36"/>
      <c r="C306" s="224" t="s">
        <v>357</v>
      </c>
      <c r="D306" s="224" t="s">
        <v>239</v>
      </c>
      <c r="E306" s="225" t="s">
        <v>1722</v>
      </c>
      <c r="F306" s="226" t="s">
        <v>1723</v>
      </c>
      <c r="G306" s="227" t="s">
        <v>1178</v>
      </c>
      <c r="H306" s="228">
        <v>26.399999999999999</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1724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1720</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1407</v>
      </c>
      <c r="D309" s="224" t="s">
        <v>239</v>
      </c>
      <c r="E309" s="225" t="s">
        <v>1725</v>
      </c>
      <c r="F309" s="226" t="s">
        <v>1726</v>
      </c>
      <c r="G309" s="227" t="s">
        <v>1</v>
      </c>
      <c r="H309" s="228">
        <v>18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1418</v>
      </c>
    </row>
    <row r="310" s="2" customFormat="1">
      <c r="A310" s="35"/>
      <c r="B310" s="36"/>
      <c r="C310" s="37"/>
      <c r="D310" s="238" t="s">
        <v>244</v>
      </c>
      <c r="E310" s="37"/>
      <c r="F310" s="239" t="s">
        <v>1726</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1727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66.75" customHeight="1">
      <c r="A312" s="35"/>
      <c r="B312" s="36"/>
      <c r="C312" s="224" t="s">
        <v>1274</v>
      </c>
      <c r="D312" s="224" t="s">
        <v>239</v>
      </c>
      <c r="E312" s="225" t="s">
        <v>1728</v>
      </c>
      <c r="F312" s="226" t="s">
        <v>1729</v>
      </c>
      <c r="G312" s="227" t="s">
        <v>1150</v>
      </c>
      <c r="H312" s="228">
        <v>60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1421</v>
      </c>
    </row>
    <row r="313" s="2" customFormat="1">
      <c r="A313" s="35"/>
      <c r="B313" s="36"/>
      <c r="C313" s="37"/>
      <c r="D313" s="238" t="s">
        <v>244</v>
      </c>
      <c r="E313" s="37"/>
      <c r="F313" s="239" t="s">
        <v>1730</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1731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1415</v>
      </c>
      <c r="D315" s="243" t="s">
        <v>246</v>
      </c>
      <c r="E315" s="244" t="s">
        <v>1732</v>
      </c>
      <c r="F315" s="245" t="s">
        <v>1733</v>
      </c>
      <c r="G315" s="246" t="s">
        <v>1178</v>
      </c>
      <c r="H315" s="247">
        <v>15</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1425</v>
      </c>
    </row>
    <row r="316" s="2" customFormat="1">
      <c r="A316" s="35"/>
      <c r="B316" s="36"/>
      <c r="C316" s="37"/>
      <c r="D316" s="238" t="s">
        <v>244</v>
      </c>
      <c r="E316" s="37"/>
      <c r="F316" s="239" t="s">
        <v>1733</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1734</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1279</v>
      </c>
      <c r="D318" s="243" t="s">
        <v>246</v>
      </c>
      <c r="E318" s="244" t="s">
        <v>1735</v>
      </c>
      <c r="F318" s="245" t="s">
        <v>1736</v>
      </c>
      <c r="G318" s="246" t="s">
        <v>1178</v>
      </c>
      <c r="H318" s="247">
        <v>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1428</v>
      </c>
    </row>
    <row r="319" s="2" customFormat="1">
      <c r="A319" s="35"/>
      <c r="B319" s="36"/>
      <c r="C319" s="37"/>
      <c r="D319" s="238" t="s">
        <v>244</v>
      </c>
      <c r="E319" s="37"/>
      <c r="F319" s="239" t="s">
        <v>1736</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1737</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43" t="s">
        <v>1422</v>
      </c>
      <c r="D321" s="243" t="s">
        <v>246</v>
      </c>
      <c r="E321" s="244" t="s">
        <v>1738</v>
      </c>
      <c r="F321" s="245" t="s">
        <v>1739</v>
      </c>
      <c r="G321" s="246" t="s">
        <v>1178</v>
      </c>
      <c r="H321" s="247">
        <v>6</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1432</v>
      </c>
    </row>
    <row r="322" s="2" customFormat="1">
      <c r="A322" s="35"/>
      <c r="B322" s="36"/>
      <c r="C322" s="37"/>
      <c r="D322" s="238" t="s">
        <v>244</v>
      </c>
      <c r="E322" s="37"/>
      <c r="F322" s="239" t="s">
        <v>1739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1740</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1284</v>
      </c>
      <c r="D324" s="224" t="s">
        <v>239</v>
      </c>
      <c r="E324" s="225" t="s">
        <v>1176</v>
      </c>
      <c r="F324" s="226" t="s">
        <v>1177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1435</v>
      </c>
    </row>
    <row r="325" s="2" customFormat="1">
      <c r="A325" s="35"/>
      <c r="B325" s="36"/>
      <c r="C325" s="37"/>
      <c r="D325" s="238" t="s">
        <v>244</v>
      </c>
      <c r="E325" s="37"/>
      <c r="F325" s="239" t="s">
        <v>1179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1741</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66.75" customHeight="1">
      <c r="A327" s="35"/>
      <c r="B327" s="36"/>
      <c r="C327" s="224" t="s">
        <v>1429</v>
      </c>
      <c r="D327" s="224" t="s">
        <v>239</v>
      </c>
      <c r="E327" s="225" t="s">
        <v>1186</v>
      </c>
      <c r="F327" s="226" t="s">
        <v>1187</v>
      </c>
      <c r="G327" s="227" t="s">
        <v>1178</v>
      </c>
      <c r="H327" s="228">
        <v>30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1439</v>
      </c>
    </row>
    <row r="328" s="2" customFormat="1">
      <c r="A328" s="35"/>
      <c r="B328" s="36"/>
      <c r="C328" s="37"/>
      <c r="D328" s="238" t="s">
        <v>244</v>
      </c>
      <c r="E328" s="37"/>
      <c r="F328" s="239" t="s">
        <v>1188</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1742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1295</v>
      </c>
      <c r="D330" s="224" t="s">
        <v>239</v>
      </c>
      <c r="E330" s="225" t="s">
        <v>1328</v>
      </c>
      <c r="F330" s="226" t="s">
        <v>1743</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1442</v>
      </c>
    </row>
    <row r="331" s="2" customFormat="1">
      <c r="A331" s="35"/>
      <c r="B331" s="36"/>
      <c r="C331" s="37"/>
      <c r="D331" s="238" t="s">
        <v>244</v>
      </c>
      <c r="E331" s="37"/>
      <c r="F331" s="239" t="s">
        <v>1743</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1716</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1436</v>
      </c>
      <c r="D333" s="224" t="s">
        <v>239</v>
      </c>
      <c r="E333" s="225" t="s">
        <v>1332</v>
      </c>
      <c r="F333" s="226" t="s">
        <v>1744</v>
      </c>
      <c r="G333" s="227" t="s">
        <v>249</v>
      </c>
      <c r="H333" s="228">
        <v>12</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1448</v>
      </c>
    </row>
    <row r="334" s="2" customFormat="1">
      <c r="A334" s="35"/>
      <c r="B334" s="36"/>
      <c r="C334" s="37"/>
      <c r="D334" s="238" t="s">
        <v>244</v>
      </c>
      <c r="E334" s="37"/>
      <c r="F334" s="239" t="s">
        <v>1744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1716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55.5" customHeight="1">
      <c r="A336" s="35"/>
      <c r="B336" s="36"/>
      <c r="C336" s="224" t="s">
        <v>1299</v>
      </c>
      <c r="D336" s="224" t="s">
        <v>239</v>
      </c>
      <c r="E336" s="225" t="s">
        <v>1745</v>
      </c>
      <c r="F336" s="226" t="s">
        <v>1746</v>
      </c>
      <c r="G336" s="227" t="s">
        <v>1150</v>
      </c>
      <c r="H336" s="228">
        <v>100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1603</v>
      </c>
    </row>
    <row r="337" s="2" customFormat="1">
      <c r="A337" s="35"/>
      <c r="B337" s="36"/>
      <c r="C337" s="37"/>
      <c r="D337" s="238" t="s">
        <v>244</v>
      </c>
      <c r="E337" s="37"/>
      <c r="F337" s="239" t="s">
        <v>1746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1747</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1445</v>
      </c>
      <c r="D339" s="224" t="s">
        <v>239</v>
      </c>
      <c r="E339" s="225" t="s">
        <v>1440</v>
      </c>
      <c r="F339" s="226" t="s">
        <v>1441</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1606</v>
      </c>
    </row>
    <row r="340" s="2" customFormat="1">
      <c r="A340" s="35"/>
      <c r="B340" s="36"/>
      <c r="C340" s="37"/>
      <c r="D340" s="238" t="s">
        <v>244</v>
      </c>
      <c r="E340" s="37"/>
      <c r="F340" s="239" t="s">
        <v>1443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1748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1303</v>
      </c>
      <c r="D342" s="224" t="s">
        <v>239</v>
      </c>
      <c r="E342" s="225" t="s">
        <v>1446</v>
      </c>
      <c r="F342" s="226" t="s">
        <v>1447</v>
      </c>
      <c r="G342" s="227" t="s">
        <v>242</v>
      </c>
      <c r="H342" s="228">
        <v>13</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1609</v>
      </c>
    </row>
    <row r="343" s="2" customFormat="1">
      <c r="A343" s="35"/>
      <c r="B343" s="36"/>
      <c r="C343" s="37"/>
      <c r="D343" s="238" t="s">
        <v>244</v>
      </c>
      <c r="E343" s="37"/>
      <c r="F343" s="239" t="s">
        <v>1449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1749</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GLf9Q3NhDiA1sbKU2oYU3wvb3kTVX6Z5Ye+Y0dO88TlgWDqrSvEPzn8aKQE+7sEde207NEDSDNjo5nhIcDoQ0w==" hashValue="s0Alp53D2y5hK23oKSNfP7egunhXiVWFZ12BCgndkblvMEU6NZe752JPpbzGe5ICYvxG/nRpNjdZtJSHBNvyrg=="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1750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ROUND((SUM(BE116:BE360)),  2)</f>
        <v>0</v>
      </c>
      <c r="G33" s="35"/>
      <c r="H33" s="35"/>
      <c r="I33" s="162">
        <v>0.20999999999999999</v>
      </c>
      <c r="J33" s="161">
        <f>ROUND(((SUM(BE116:BE360))*I33),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ROUND((SUM(BF116:BF360)),  2)</f>
        <v>0</v>
      </c>
      <c r="G34" s="35"/>
      <c r="H34" s="35"/>
      <c r="I34" s="162">
        <v>0.12</v>
      </c>
      <c r="J34" s="161">
        <f>ROUND(((SUM(BF116:BF360))*I34),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SUM(P117:P360)</f>
        <v>0</v>
      </c>
      <c r="Q116" s="101"/>
      <c r="R116" s="207">
        <f>SUM(R117:R360)</f>
        <v>0</v>
      </c>
      <c r="S116" s="101"/>
      <c r="T116" s="208">
        <f>SUM(T117:T360)</f>
        <v>0</v>
      </c>
      <c r="U116" s="35"/>
      <c r="V116" s="35"/>
      <c r="W116" s="35"/>
      <c r="X116" s="35"/>
      <c r="Y116" s="35"/>
      <c r="Z116" s="35"/>
      <c r="AA116" s="35"/>
      <c r="AB116" s="35"/>
      <c r="AC116" s="35"/>
      <c r="AD116" s="35"/>
      <c r="AE116" s="35"/>
      <c r="AT116" s="14" t="s">
        <v>72</v>
      </c>
      <c r="AU116" s="14" t="s">
        <v>219</v>
      </c>
      <c r="BK116" s="209">
        <f>SUM(BK117:BK360)</f>
        <v>0</v>
      </c>
    </row>
    <row r="117" s="2" customFormat="1" ht="62.7" customHeight="1">
      <c r="A117" s="35"/>
      <c r="B117" s="36"/>
      <c r="C117" s="224" t="s">
        <v>80</v>
      </c>
      <c r="D117" s="224" t="s">
        <v>239</v>
      </c>
      <c r="E117" s="225" t="s">
        <v>1452</v>
      </c>
      <c r="F117" s="226" t="s">
        <v>1453</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1453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1454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1455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1456</v>
      </c>
      <c r="F123" s="226" t="s">
        <v>1457</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1457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1751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1752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1753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1754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1755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1756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1757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1758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1759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1467</v>
      </c>
      <c r="F150" s="226" t="s">
        <v>1468</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1469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1760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1471</v>
      </c>
      <c r="F153" s="226" t="s">
        <v>1472</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1473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1474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1475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1761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1477</v>
      </c>
      <c r="F162" s="226" t="s">
        <v>1478</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1479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1762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1763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1764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1765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1766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1485</v>
      </c>
      <c r="F177" s="226" t="s">
        <v>1486</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1486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1767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1223</v>
      </c>
      <c r="F180" s="226" t="s">
        <v>1224</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1768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1489</v>
      </c>
      <c r="F183" s="226" t="s">
        <v>1490</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1491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1769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1493</v>
      </c>
      <c r="F186" s="226" t="s">
        <v>1494</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1494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1770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1231</v>
      </c>
      <c r="F189" s="226" t="s">
        <v>1232</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1233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1771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1235</v>
      </c>
      <c r="F192" s="226" t="s">
        <v>1236</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1771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1497</v>
      </c>
      <c r="F195" s="226" t="s">
        <v>1498</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1498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1771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1251</v>
      </c>
      <c r="F198" s="226" t="s">
        <v>1252</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1254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1499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1256</v>
      </c>
      <c r="F201" s="226" t="s">
        <v>1257</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1772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1501</v>
      </c>
      <c r="F204" s="226" t="s">
        <v>1502</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1503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1773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1774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1775</v>
      </c>
      <c r="F210" s="226" t="s">
        <v>1776</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1777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1778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1510</v>
      </c>
      <c r="F213" s="226" t="s">
        <v>1511</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1512</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1779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1514</v>
      </c>
      <c r="F216" s="226" t="s">
        <v>1515</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1516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1780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1518</v>
      </c>
      <c r="F219" s="226" t="s">
        <v>1519</v>
      </c>
      <c r="G219" s="227" t="s">
        <v>1178</v>
      </c>
      <c r="H219" s="228">
        <v>14.212999999999999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1520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1781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8" customHeight="1">
      <c r="A222" s="35"/>
      <c r="B222" s="36"/>
      <c r="C222" s="224" t="s">
        <v>639</v>
      </c>
      <c r="D222" s="224" t="s">
        <v>239</v>
      </c>
      <c r="E222" s="225" t="s">
        <v>1782</v>
      </c>
      <c r="F222" s="226" t="s">
        <v>1783</v>
      </c>
      <c r="G222" s="227" t="s">
        <v>242</v>
      </c>
      <c r="H222" s="228">
        <v>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1784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1622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1522</v>
      </c>
      <c r="F225" s="226" t="s">
        <v>1523</v>
      </c>
      <c r="G225" s="227" t="s">
        <v>327</v>
      </c>
      <c r="H225" s="228">
        <v>13</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1523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1785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1525</v>
      </c>
      <c r="F228" s="226" t="s">
        <v>1526</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1526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1785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1527</v>
      </c>
      <c r="F231" s="226" t="s">
        <v>1528</v>
      </c>
      <c r="G231" s="227" t="s">
        <v>242</v>
      </c>
      <c r="H231" s="228">
        <v>28</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1528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1529</v>
      </c>
      <c r="F233" s="245" t="s">
        <v>1530</v>
      </c>
      <c r="G233" s="246" t="s">
        <v>242</v>
      </c>
      <c r="H233" s="247">
        <v>28</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1311</v>
      </c>
    </row>
    <row r="234" s="2" customFormat="1">
      <c r="A234" s="35"/>
      <c r="B234" s="36"/>
      <c r="C234" s="37"/>
      <c r="D234" s="238" t="s">
        <v>244</v>
      </c>
      <c r="E234" s="37"/>
      <c r="F234" s="239" t="s">
        <v>1530</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1531</v>
      </c>
      <c r="F235" s="226" t="s">
        <v>1532</v>
      </c>
      <c r="G235" s="227" t="s">
        <v>242</v>
      </c>
      <c r="H235" s="228">
        <v>80</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1314</v>
      </c>
    </row>
    <row r="236" s="2" customFormat="1">
      <c r="A236" s="35"/>
      <c r="B236" s="36"/>
      <c r="C236" s="37"/>
      <c r="D236" s="238" t="s">
        <v>244</v>
      </c>
      <c r="E236" s="37"/>
      <c r="F236" s="239" t="s">
        <v>1533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1786</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1535</v>
      </c>
      <c r="F238" s="245" t="s">
        <v>1536</v>
      </c>
      <c r="G238" s="246" t="s">
        <v>242</v>
      </c>
      <c r="H238" s="247">
        <v>80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1318</v>
      </c>
    </row>
    <row r="239" s="2" customFormat="1">
      <c r="A239" s="35"/>
      <c r="B239" s="36"/>
      <c r="C239" s="37"/>
      <c r="D239" s="238" t="s">
        <v>244</v>
      </c>
      <c r="E239" s="37"/>
      <c r="F239" s="239" t="s">
        <v>1536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ht="24.15" customHeight="1">
      <c r="A240" s="35"/>
      <c r="B240" s="36"/>
      <c r="C240" s="243" t="s">
        <v>1116</v>
      </c>
      <c r="D240" s="243" t="s">
        <v>246</v>
      </c>
      <c r="E240" s="244" t="s">
        <v>1217</v>
      </c>
      <c r="F240" s="245" t="s">
        <v>1537</v>
      </c>
      <c r="G240" s="246" t="s">
        <v>1538</v>
      </c>
      <c r="H240" s="247">
        <v>12</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1320</v>
      </c>
    </row>
    <row r="241" s="2" customFormat="1">
      <c r="A241" s="35"/>
      <c r="B241" s="36"/>
      <c r="C241" s="37"/>
      <c r="D241" s="238" t="s">
        <v>244</v>
      </c>
      <c r="E241" s="37"/>
      <c r="F241" s="239" t="s">
        <v>1537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66.75" customHeight="1">
      <c r="A242" s="35"/>
      <c r="B242" s="36"/>
      <c r="C242" s="224" t="s">
        <v>1121</v>
      </c>
      <c r="D242" s="224" t="s">
        <v>239</v>
      </c>
      <c r="E242" s="225" t="s">
        <v>1176</v>
      </c>
      <c r="F242" s="226" t="s">
        <v>1177</v>
      </c>
      <c r="G242" s="227" t="s">
        <v>1178</v>
      </c>
      <c r="H242" s="228">
        <v>1.992</v>
      </c>
      <c r="I242" s="229"/>
      <c r="J242" s="230">
        <f>ROUND(I242*H242,2)</f>
        <v>0</v>
      </c>
      <c r="K242" s="231"/>
      <c r="L242" s="41"/>
      <c r="M242" s="232" t="s">
        <v>1</v>
      </c>
      <c r="N242" s="23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258</v>
      </c>
      <c r="AT242" s="236" t="s">
        <v>239</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1324</v>
      </c>
    </row>
    <row r="243" s="2" customFormat="1">
      <c r="A243" s="35"/>
      <c r="B243" s="36"/>
      <c r="C243" s="37"/>
      <c r="D243" s="238" t="s">
        <v>244</v>
      </c>
      <c r="E243" s="37"/>
      <c r="F243" s="239" t="s">
        <v>1179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c r="A244" s="35"/>
      <c r="B244" s="36"/>
      <c r="C244" s="37"/>
      <c r="D244" s="238" t="s">
        <v>993</v>
      </c>
      <c r="E244" s="37"/>
      <c r="F244" s="265" t="s">
        <v>1787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73</v>
      </c>
    </row>
    <row r="245" s="2" customFormat="1" ht="66.75" customHeight="1">
      <c r="A245" s="35"/>
      <c r="B245" s="36"/>
      <c r="C245" s="224" t="s">
        <v>1319</v>
      </c>
      <c r="D245" s="224" t="s">
        <v>239</v>
      </c>
      <c r="E245" s="225" t="s">
        <v>1186</v>
      </c>
      <c r="F245" s="226" t="s">
        <v>1187</v>
      </c>
      <c r="G245" s="227" t="s">
        <v>1178</v>
      </c>
      <c r="H245" s="228">
        <v>9.9600000000000009</v>
      </c>
      <c r="I245" s="229"/>
      <c r="J245" s="230">
        <f>ROUND(I245*H245,2)</f>
        <v>0</v>
      </c>
      <c r="K245" s="231"/>
      <c r="L245" s="41"/>
      <c r="M245" s="232" t="s">
        <v>1</v>
      </c>
      <c r="N245" s="23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258</v>
      </c>
      <c r="AT245" s="236" t="s">
        <v>239</v>
      </c>
      <c r="AU245" s="236" t="s">
        <v>73</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1330</v>
      </c>
    </row>
    <row r="246" s="2" customFormat="1">
      <c r="A246" s="35"/>
      <c r="B246" s="36"/>
      <c r="C246" s="37"/>
      <c r="D246" s="238" t="s">
        <v>244</v>
      </c>
      <c r="E246" s="37"/>
      <c r="F246" s="239" t="s">
        <v>1188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73</v>
      </c>
    </row>
    <row r="247" s="2" customFormat="1">
      <c r="A247" s="35"/>
      <c r="B247" s="36"/>
      <c r="C247" s="37"/>
      <c r="D247" s="238" t="s">
        <v>993</v>
      </c>
      <c r="E247" s="37"/>
      <c r="F247" s="265" t="s">
        <v>1540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73</v>
      </c>
    </row>
    <row r="248" s="2" customFormat="1" ht="62.7" customHeight="1">
      <c r="A248" s="35"/>
      <c r="B248" s="36"/>
      <c r="C248" s="224" t="s">
        <v>1237</v>
      </c>
      <c r="D248" s="224" t="s">
        <v>239</v>
      </c>
      <c r="E248" s="225" t="s">
        <v>1541</v>
      </c>
      <c r="F248" s="226" t="s">
        <v>1542</v>
      </c>
      <c r="G248" s="227" t="s">
        <v>242</v>
      </c>
      <c r="H248" s="228">
        <v>146</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258</v>
      </c>
      <c r="AT248" s="236" t="s">
        <v>239</v>
      </c>
      <c r="AU248" s="236" t="s">
        <v>73</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1334</v>
      </c>
    </row>
    <row r="249" s="2" customFormat="1">
      <c r="A249" s="35"/>
      <c r="B249" s="36"/>
      <c r="C249" s="37"/>
      <c r="D249" s="238" t="s">
        <v>244</v>
      </c>
      <c r="E249" s="37"/>
      <c r="F249" s="239" t="s">
        <v>1542</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73</v>
      </c>
    </row>
    <row r="250" s="2" customFormat="1">
      <c r="A250" s="35"/>
      <c r="B250" s="36"/>
      <c r="C250" s="37"/>
      <c r="D250" s="238" t="s">
        <v>993</v>
      </c>
      <c r="E250" s="37"/>
      <c r="F250" s="265" t="s">
        <v>1788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993</v>
      </c>
      <c r="AU250" s="14" t="s">
        <v>73</v>
      </c>
    </row>
    <row r="251" s="2" customFormat="1" ht="24.15" customHeight="1">
      <c r="A251" s="35"/>
      <c r="B251" s="36"/>
      <c r="C251" s="224" t="s">
        <v>1327</v>
      </c>
      <c r="D251" s="224" t="s">
        <v>239</v>
      </c>
      <c r="E251" s="225" t="s">
        <v>1544</v>
      </c>
      <c r="F251" s="226" t="s">
        <v>1545</v>
      </c>
      <c r="G251" s="227" t="s">
        <v>242</v>
      </c>
      <c r="H251" s="228">
        <v>24</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1339</v>
      </c>
    </row>
    <row r="252" s="2" customFormat="1">
      <c r="A252" s="35"/>
      <c r="B252" s="36"/>
      <c r="C252" s="37"/>
      <c r="D252" s="238" t="s">
        <v>244</v>
      </c>
      <c r="E252" s="37"/>
      <c r="F252" s="239" t="s">
        <v>1545</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c r="A253" s="35"/>
      <c r="B253" s="36"/>
      <c r="C253" s="37"/>
      <c r="D253" s="238" t="s">
        <v>993</v>
      </c>
      <c r="E253" s="37"/>
      <c r="F253" s="265" t="s">
        <v>1789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993</v>
      </c>
      <c r="AU253" s="14" t="s">
        <v>73</v>
      </c>
    </row>
    <row r="254" s="2" customFormat="1" ht="76.35" customHeight="1">
      <c r="A254" s="35"/>
      <c r="B254" s="36"/>
      <c r="C254" s="224" t="s">
        <v>1240</v>
      </c>
      <c r="D254" s="224" t="s">
        <v>239</v>
      </c>
      <c r="E254" s="225" t="s">
        <v>1100</v>
      </c>
      <c r="F254" s="226" t="s">
        <v>1101</v>
      </c>
      <c r="G254" s="227" t="s">
        <v>242</v>
      </c>
      <c r="H254" s="228">
        <v>24</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1343</v>
      </c>
    </row>
    <row r="255" s="2" customFormat="1">
      <c r="A255" s="35"/>
      <c r="B255" s="36"/>
      <c r="C255" s="37"/>
      <c r="D255" s="238" t="s">
        <v>244</v>
      </c>
      <c r="E255" s="37"/>
      <c r="F255" s="239" t="s">
        <v>1103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1790</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33" customHeight="1">
      <c r="A257" s="35"/>
      <c r="B257" s="36"/>
      <c r="C257" s="224" t="s">
        <v>1336</v>
      </c>
      <c r="D257" s="224" t="s">
        <v>239</v>
      </c>
      <c r="E257" s="225" t="s">
        <v>342</v>
      </c>
      <c r="F257" s="226" t="s">
        <v>343</v>
      </c>
      <c r="G257" s="227" t="s">
        <v>242</v>
      </c>
      <c r="H257" s="228">
        <v>48</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1348</v>
      </c>
    </row>
    <row r="258" s="2" customFormat="1">
      <c r="A258" s="35"/>
      <c r="B258" s="36"/>
      <c r="C258" s="37"/>
      <c r="D258" s="238" t="s">
        <v>244</v>
      </c>
      <c r="E258" s="37"/>
      <c r="F258" s="239" t="s">
        <v>343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1791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66.75" customHeight="1">
      <c r="A260" s="35"/>
      <c r="B260" s="36"/>
      <c r="C260" s="224" t="s">
        <v>1244</v>
      </c>
      <c r="D260" s="224" t="s">
        <v>239</v>
      </c>
      <c r="E260" s="225" t="s">
        <v>1231</v>
      </c>
      <c r="F260" s="226" t="s">
        <v>1232</v>
      </c>
      <c r="G260" s="227" t="s">
        <v>1178</v>
      </c>
      <c r="H260" s="228">
        <v>71.244</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1352</v>
      </c>
    </row>
    <row r="261" s="2" customFormat="1">
      <c r="A261" s="35"/>
      <c r="B261" s="36"/>
      <c r="C261" s="37"/>
      <c r="D261" s="238" t="s">
        <v>244</v>
      </c>
      <c r="E261" s="37"/>
      <c r="F261" s="239" t="s">
        <v>1233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1792</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66.75" customHeight="1">
      <c r="A263" s="35"/>
      <c r="B263" s="36"/>
      <c r="C263" s="224" t="s">
        <v>1345</v>
      </c>
      <c r="D263" s="224" t="s">
        <v>239</v>
      </c>
      <c r="E263" s="225" t="s">
        <v>1267</v>
      </c>
      <c r="F263" s="226" t="s">
        <v>1268</v>
      </c>
      <c r="G263" s="227" t="s">
        <v>1269</v>
      </c>
      <c r="H263" s="228">
        <v>212</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1357</v>
      </c>
    </row>
    <row r="264" s="2" customFormat="1">
      <c r="A264" s="35"/>
      <c r="B264" s="36"/>
      <c r="C264" s="37"/>
      <c r="D264" s="238" t="s">
        <v>244</v>
      </c>
      <c r="E264" s="37"/>
      <c r="F264" s="239" t="s">
        <v>1270</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1793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66.75" customHeight="1">
      <c r="A266" s="35"/>
      <c r="B266" s="36"/>
      <c r="C266" s="224" t="s">
        <v>1247</v>
      </c>
      <c r="D266" s="224" t="s">
        <v>239</v>
      </c>
      <c r="E266" s="225" t="s">
        <v>1272</v>
      </c>
      <c r="F266" s="226" t="s">
        <v>1273</v>
      </c>
      <c r="G266" s="227" t="s">
        <v>1269</v>
      </c>
      <c r="H266" s="228">
        <v>24</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1361</v>
      </c>
    </row>
    <row r="267" s="2" customFormat="1">
      <c r="A267" s="35"/>
      <c r="B267" s="36"/>
      <c r="C267" s="37"/>
      <c r="D267" s="238" t="s">
        <v>244</v>
      </c>
      <c r="E267" s="37"/>
      <c r="F267" s="239" t="s">
        <v>1275</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1794</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76.35" customHeight="1">
      <c r="A269" s="35"/>
      <c r="B269" s="36"/>
      <c r="C269" s="224" t="s">
        <v>1354</v>
      </c>
      <c r="D269" s="224" t="s">
        <v>239</v>
      </c>
      <c r="E269" s="225" t="s">
        <v>1277</v>
      </c>
      <c r="F269" s="226" t="s">
        <v>1278</v>
      </c>
      <c r="G269" s="227" t="s">
        <v>249</v>
      </c>
      <c r="H269" s="228">
        <v>150</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1553</v>
      </c>
    </row>
    <row r="270" s="2" customFormat="1">
      <c r="A270" s="35"/>
      <c r="B270" s="36"/>
      <c r="C270" s="37"/>
      <c r="D270" s="238" t="s">
        <v>244</v>
      </c>
      <c r="E270" s="37"/>
      <c r="F270" s="239" t="s">
        <v>1280</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1795</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76.35" customHeight="1">
      <c r="A272" s="35"/>
      <c r="B272" s="36"/>
      <c r="C272" s="224" t="s">
        <v>1249</v>
      </c>
      <c r="D272" s="224" t="s">
        <v>239</v>
      </c>
      <c r="E272" s="225" t="s">
        <v>1282</v>
      </c>
      <c r="F272" s="226" t="s">
        <v>1283</v>
      </c>
      <c r="G272" s="227" t="s">
        <v>249</v>
      </c>
      <c r="H272" s="228">
        <v>150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1370</v>
      </c>
    </row>
    <row r="273" s="2" customFormat="1">
      <c r="A273" s="35"/>
      <c r="B273" s="36"/>
      <c r="C273" s="37"/>
      <c r="D273" s="238" t="s">
        <v>244</v>
      </c>
      <c r="E273" s="37"/>
      <c r="F273" s="239" t="s">
        <v>1285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1795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1363</v>
      </c>
      <c r="D275" s="224" t="s">
        <v>239</v>
      </c>
      <c r="E275" s="225" t="s">
        <v>1554</v>
      </c>
      <c r="F275" s="226" t="s">
        <v>1555</v>
      </c>
      <c r="G275" s="227" t="s">
        <v>249</v>
      </c>
      <c r="H275" s="228">
        <v>2160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1375</v>
      </c>
    </row>
    <row r="276" s="2" customFormat="1">
      <c r="A276" s="35"/>
      <c r="B276" s="36"/>
      <c r="C276" s="37"/>
      <c r="D276" s="238" t="s">
        <v>244</v>
      </c>
      <c r="E276" s="37"/>
      <c r="F276" s="239" t="s">
        <v>1555</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1796</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76.35" customHeight="1">
      <c r="A278" s="35"/>
      <c r="B278" s="36"/>
      <c r="C278" s="224" t="s">
        <v>1253</v>
      </c>
      <c r="D278" s="224" t="s">
        <v>239</v>
      </c>
      <c r="E278" s="225" t="s">
        <v>1557</v>
      </c>
      <c r="F278" s="226" t="s">
        <v>1558</v>
      </c>
      <c r="G278" s="227" t="s">
        <v>249</v>
      </c>
      <c r="H278" s="228">
        <v>2160</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1378</v>
      </c>
    </row>
    <row r="279" s="2" customFormat="1">
      <c r="A279" s="35"/>
      <c r="B279" s="36"/>
      <c r="C279" s="37"/>
      <c r="D279" s="238" t="s">
        <v>244</v>
      </c>
      <c r="E279" s="37"/>
      <c r="F279" s="239" t="s">
        <v>1558</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1796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66.75" customHeight="1">
      <c r="A281" s="35"/>
      <c r="B281" s="36"/>
      <c r="C281" s="224" t="s">
        <v>1372</v>
      </c>
      <c r="D281" s="224" t="s">
        <v>239</v>
      </c>
      <c r="E281" s="225" t="s">
        <v>1559</v>
      </c>
      <c r="F281" s="226" t="s">
        <v>1560</v>
      </c>
      <c r="G281" s="227" t="s">
        <v>249</v>
      </c>
      <c r="H281" s="228">
        <v>1833.672</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1383</v>
      </c>
    </row>
    <row r="282" s="2" customFormat="1">
      <c r="A282" s="35"/>
      <c r="B282" s="36"/>
      <c r="C282" s="37"/>
      <c r="D282" s="238" t="s">
        <v>244</v>
      </c>
      <c r="E282" s="37"/>
      <c r="F282" s="239" t="s">
        <v>1561</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1797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66.75" customHeight="1">
      <c r="A284" s="35"/>
      <c r="B284" s="36"/>
      <c r="C284" s="224" t="s">
        <v>1258</v>
      </c>
      <c r="D284" s="224" t="s">
        <v>239</v>
      </c>
      <c r="E284" s="225" t="s">
        <v>1328</v>
      </c>
      <c r="F284" s="226" t="s">
        <v>1563</v>
      </c>
      <c r="G284" s="227" t="s">
        <v>249</v>
      </c>
      <c r="H284" s="228">
        <v>1252</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1566</v>
      </c>
    </row>
    <row r="285" s="2" customFormat="1">
      <c r="A285" s="35"/>
      <c r="B285" s="36"/>
      <c r="C285" s="37"/>
      <c r="D285" s="238" t="s">
        <v>244</v>
      </c>
      <c r="E285" s="37"/>
      <c r="F285" s="239" t="s">
        <v>1564</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1798</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55.5" customHeight="1">
      <c r="A287" s="35"/>
      <c r="B287" s="36"/>
      <c r="C287" s="224" t="s">
        <v>1380</v>
      </c>
      <c r="D287" s="224" t="s">
        <v>239</v>
      </c>
      <c r="E287" s="225" t="s">
        <v>1293</v>
      </c>
      <c r="F287" s="226" t="s">
        <v>1294</v>
      </c>
      <c r="G287" s="227" t="s">
        <v>242</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1568</v>
      </c>
    </row>
    <row r="288" s="2" customFormat="1">
      <c r="A288" s="35"/>
      <c r="B288" s="36"/>
      <c r="C288" s="37"/>
      <c r="D288" s="238" t="s">
        <v>244</v>
      </c>
      <c r="E288" s="37"/>
      <c r="F288" s="239" t="s">
        <v>1294</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1567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24.15" customHeight="1">
      <c r="A290" s="35"/>
      <c r="B290" s="36"/>
      <c r="C290" s="224" t="s">
        <v>1261</v>
      </c>
      <c r="D290" s="224" t="s">
        <v>239</v>
      </c>
      <c r="E290" s="225" t="s">
        <v>1297</v>
      </c>
      <c r="F290" s="226" t="s">
        <v>1298</v>
      </c>
      <c r="G290" s="227" t="s">
        <v>242</v>
      </c>
      <c r="H290" s="228">
        <v>30</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1571</v>
      </c>
    </row>
    <row r="291" s="2" customFormat="1">
      <c r="A291" s="35"/>
      <c r="B291" s="36"/>
      <c r="C291" s="37"/>
      <c r="D291" s="238" t="s">
        <v>244</v>
      </c>
      <c r="E291" s="37"/>
      <c r="F291" s="239" t="s">
        <v>1298</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1567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55.5" customHeight="1">
      <c r="A293" s="35"/>
      <c r="B293" s="36"/>
      <c r="C293" s="224" t="s">
        <v>1389</v>
      </c>
      <c r="D293" s="224" t="s">
        <v>239</v>
      </c>
      <c r="E293" s="225" t="s">
        <v>1799</v>
      </c>
      <c r="F293" s="226" t="s">
        <v>1800</v>
      </c>
      <c r="G293" s="227" t="s">
        <v>249</v>
      </c>
      <c r="H293" s="228">
        <v>7.2000000000000002</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1401</v>
      </c>
    </row>
    <row r="294" s="2" customFormat="1">
      <c r="A294" s="35"/>
      <c r="B294" s="36"/>
      <c r="C294" s="37"/>
      <c r="D294" s="238" t="s">
        <v>244</v>
      </c>
      <c r="E294" s="37"/>
      <c r="F294" s="239" t="s">
        <v>1800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1801</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55.5" customHeight="1">
      <c r="A296" s="35"/>
      <c r="B296" s="36"/>
      <c r="C296" s="224" t="s">
        <v>1265</v>
      </c>
      <c r="D296" s="224" t="s">
        <v>239</v>
      </c>
      <c r="E296" s="225" t="s">
        <v>1802</v>
      </c>
      <c r="F296" s="226" t="s">
        <v>1803</v>
      </c>
      <c r="G296" s="227" t="s">
        <v>249</v>
      </c>
      <c r="H296" s="228">
        <v>7.2000000000000002</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1405</v>
      </c>
    </row>
    <row r="297" s="2" customFormat="1">
      <c r="A297" s="35"/>
      <c r="B297" s="36"/>
      <c r="C297" s="37"/>
      <c r="D297" s="238" t="s">
        <v>244</v>
      </c>
      <c r="E297" s="37"/>
      <c r="F297" s="239" t="s">
        <v>1803</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1801</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66.75" customHeight="1">
      <c r="A299" s="35"/>
      <c r="B299" s="36"/>
      <c r="C299" s="224" t="s">
        <v>1398</v>
      </c>
      <c r="D299" s="224" t="s">
        <v>239</v>
      </c>
      <c r="E299" s="225" t="s">
        <v>1804</v>
      </c>
      <c r="F299" s="226" t="s">
        <v>1805</v>
      </c>
      <c r="G299" s="227" t="s">
        <v>1583</v>
      </c>
      <c r="H299" s="228">
        <v>12</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1410</v>
      </c>
    </row>
    <row r="300" s="2" customFormat="1">
      <c r="A300" s="35"/>
      <c r="B300" s="36"/>
      <c r="C300" s="37"/>
      <c r="D300" s="238" t="s">
        <v>244</v>
      </c>
      <c r="E300" s="37"/>
      <c r="F300" s="239" t="s">
        <v>1805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1806</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24.15" customHeight="1">
      <c r="A302" s="35"/>
      <c r="B302" s="36"/>
      <c r="C302" s="224" t="s">
        <v>357</v>
      </c>
      <c r="D302" s="224" t="s">
        <v>239</v>
      </c>
      <c r="E302" s="225" t="s">
        <v>1586</v>
      </c>
      <c r="F302" s="226" t="s">
        <v>1587</v>
      </c>
      <c r="G302" s="227" t="s">
        <v>1583</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261</v>
      </c>
    </row>
    <row r="303" s="2" customFormat="1">
      <c r="A303" s="35"/>
      <c r="B303" s="36"/>
      <c r="C303" s="37"/>
      <c r="D303" s="238" t="s">
        <v>244</v>
      </c>
      <c r="E303" s="37"/>
      <c r="F303" s="239" t="s">
        <v>1587</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1806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16.5" customHeight="1">
      <c r="A305" s="35"/>
      <c r="B305" s="36"/>
      <c r="C305" s="224" t="s">
        <v>1407</v>
      </c>
      <c r="D305" s="224" t="s">
        <v>239</v>
      </c>
      <c r="E305" s="225" t="s">
        <v>1589</v>
      </c>
      <c r="F305" s="226" t="s">
        <v>1590</v>
      </c>
      <c r="G305" s="227" t="s">
        <v>1583</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1418</v>
      </c>
    </row>
    <row r="306" s="2" customFormat="1">
      <c r="A306" s="35"/>
      <c r="B306" s="36"/>
      <c r="C306" s="37"/>
      <c r="D306" s="238" t="s">
        <v>244</v>
      </c>
      <c r="E306" s="37"/>
      <c r="F306" s="239" t="s">
        <v>1590</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ht="16.5" customHeight="1">
      <c r="A307" s="35"/>
      <c r="B307" s="36"/>
      <c r="C307" s="224" t="s">
        <v>1274</v>
      </c>
      <c r="D307" s="224" t="s">
        <v>239</v>
      </c>
      <c r="E307" s="225" t="s">
        <v>1591</v>
      </c>
      <c r="F307" s="226" t="s">
        <v>1592</v>
      </c>
      <c r="G307" s="227" t="s">
        <v>1583</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1421</v>
      </c>
    </row>
    <row r="308" s="2" customFormat="1">
      <c r="A308" s="35"/>
      <c r="B308" s="36"/>
      <c r="C308" s="37"/>
      <c r="D308" s="238" t="s">
        <v>244</v>
      </c>
      <c r="E308" s="37"/>
      <c r="F308" s="239" t="s">
        <v>1592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ht="16.5" customHeight="1">
      <c r="A309" s="35"/>
      <c r="B309" s="36"/>
      <c r="C309" s="224" t="s">
        <v>1415</v>
      </c>
      <c r="D309" s="224" t="s">
        <v>239</v>
      </c>
      <c r="E309" s="225" t="s">
        <v>1593</v>
      </c>
      <c r="F309" s="226" t="s">
        <v>1594</v>
      </c>
      <c r="G309" s="227" t="s">
        <v>1583</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1425</v>
      </c>
    </row>
    <row r="310" s="2" customFormat="1">
      <c r="A310" s="35"/>
      <c r="B310" s="36"/>
      <c r="C310" s="37"/>
      <c r="D310" s="238" t="s">
        <v>244</v>
      </c>
      <c r="E310" s="37"/>
      <c r="F310" s="239" t="s">
        <v>1594</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ht="16.5" customHeight="1">
      <c r="A311" s="35"/>
      <c r="B311" s="36"/>
      <c r="C311" s="224" t="s">
        <v>1279</v>
      </c>
      <c r="D311" s="224" t="s">
        <v>239</v>
      </c>
      <c r="E311" s="225" t="s">
        <v>1595</v>
      </c>
      <c r="F311" s="226" t="s">
        <v>1596</v>
      </c>
      <c r="G311" s="227" t="s">
        <v>1583</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1428</v>
      </c>
    </row>
    <row r="312" s="2" customFormat="1">
      <c r="A312" s="35"/>
      <c r="B312" s="36"/>
      <c r="C312" s="37"/>
      <c r="D312" s="238" t="s">
        <v>244</v>
      </c>
      <c r="E312" s="37"/>
      <c r="F312" s="239" t="s">
        <v>1596</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1422</v>
      </c>
      <c r="D313" s="224" t="s">
        <v>239</v>
      </c>
      <c r="E313" s="225" t="s">
        <v>1601</v>
      </c>
      <c r="F313" s="226" t="s">
        <v>1602</v>
      </c>
      <c r="G313" s="227" t="s">
        <v>242</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1432</v>
      </c>
    </row>
    <row r="314" s="2" customFormat="1">
      <c r="A314" s="35"/>
      <c r="B314" s="36"/>
      <c r="C314" s="37"/>
      <c r="D314" s="238" t="s">
        <v>244</v>
      </c>
      <c r="E314" s="37"/>
      <c r="F314" s="239" t="s">
        <v>1602</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1284</v>
      </c>
      <c r="D315" s="224" t="s">
        <v>239</v>
      </c>
      <c r="E315" s="225" t="s">
        <v>1604</v>
      </c>
      <c r="F315" s="226" t="s">
        <v>1605</v>
      </c>
      <c r="G315" s="227" t="s">
        <v>242</v>
      </c>
      <c r="H315" s="228">
        <v>12</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1435</v>
      </c>
    </row>
    <row r="316" s="2" customFormat="1">
      <c r="A316" s="35"/>
      <c r="B316" s="36"/>
      <c r="C316" s="37"/>
      <c r="D316" s="238" t="s">
        <v>244</v>
      </c>
      <c r="E316" s="37"/>
      <c r="F316" s="239" t="s">
        <v>1605</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24.15" customHeight="1">
      <c r="A317" s="35"/>
      <c r="B317" s="36"/>
      <c r="C317" s="243" t="s">
        <v>1429</v>
      </c>
      <c r="D317" s="243" t="s">
        <v>246</v>
      </c>
      <c r="E317" s="244" t="s">
        <v>1807</v>
      </c>
      <c r="F317" s="245" t="s">
        <v>1808</v>
      </c>
      <c r="G317" s="246" t="s">
        <v>242</v>
      </c>
      <c r="H317" s="247">
        <v>12</v>
      </c>
      <c r="I317" s="248"/>
      <c r="J317" s="249">
        <f>ROUND(I317*H317,2)</f>
        <v>0</v>
      </c>
      <c r="K317" s="250"/>
      <c r="L317" s="251"/>
      <c r="M317" s="252" t="s">
        <v>1</v>
      </c>
      <c r="N317" s="25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277</v>
      </c>
      <c r="AT317" s="236" t="s">
        <v>246</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1439</v>
      </c>
    </row>
    <row r="318" s="2" customFormat="1">
      <c r="A318" s="35"/>
      <c r="B318" s="36"/>
      <c r="C318" s="37"/>
      <c r="D318" s="238" t="s">
        <v>244</v>
      </c>
      <c r="E318" s="37"/>
      <c r="F318" s="239" t="s">
        <v>1808</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4.15" customHeight="1">
      <c r="A319" s="35"/>
      <c r="B319" s="36"/>
      <c r="C319" s="243" t="s">
        <v>1295</v>
      </c>
      <c r="D319" s="243" t="s">
        <v>246</v>
      </c>
      <c r="E319" s="244" t="s">
        <v>1809</v>
      </c>
      <c r="F319" s="245" t="s">
        <v>1810</v>
      </c>
      <c r="G319" s="246" t="s">
        <v>242</v>
      </c>
      <c r="H319" s="247">
        <v>12</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1442</v>
      </c>
    </row>
    <row r="320" s="2" customFormat="1">
      <c r="A320" s="35"/>
      <c r="B320" s="36"/>
      <c r="C320" s="37"/>
      <c r="D320" s="238" t="s">
        <v>244</v>
      </c>
      <c r="E320" s="37"/>
      <c r="F320" s="239" t="s">
        <v>1810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76.35" customHeight="1">
      <c r="A321" s="35"/>
      <c r="B321" s="36"/>
      <c r="C321" s="224" t="s">
        <v>1436</v>
      </c>
      <c r="D321" s="224" t="s">
        <v>239</v>
      </c>
      <c r="E321" s="225" t="s">
        <v>1811</v>
      </c>
      <c r="F321" s="226" t="s">
        <v>1812</v>
      </c>
      <c r="G321" s="227" t="s">
        <v>242</v>
      </c>
      <c r="H321" s="228">
        <v>28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1448</v>
      </c>
    </row>
    <row r="322" s="2" customFormat="1">
      <c r="A322" s="35"/>
      <c r="B322" s="36"/>
      <c r="C322" s="37"/>
      <c r="D322" s="238" t="s">
        <v>244</v>
      </c>
      <c r="E322" s="37"/>
      <c r="F322" s="239" t="s">
        <v>1813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1814</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1299</v>
      </c>
      <c r="D324" s="243" t="s">
        <v>246</v>
      </c>
      <c r="E324" s="244" t="s">
        <v>1815</v>
      </c>
      <c r="F324" s="245" t="s">
        <v>1816</v>
      </c>
      <c r="G324" s="246" t="s">
        <v>242</v>
      </c>
      <c r="H324" s="247">
        <v>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1603</v>
      </c>
    </row>
    <row r="325" s="2" customFormat="1">
      <c r="A325" s="35"/>
      <c r="B325" s="36"/>
      <c r="C325" s="37"/>
      <c r="D325" s="238" t="s">
        <v>244</v>
      </c>
      <c r="E325" s="37"/>
      <c r="F325" s="239" t="s">
        <v>1816</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1445</v>
      </c>
      <c r="D326" s="243" t="s">
        <v>246</v>
      </c>
      <c r="E326" s="244" t="s">
        <v>1817</v>
      </c>
      <c r="F326" s="245" t="s">
        <v>1818</v>
      </c>
      <c r="G326" s="246" t="s">
        <v>242</v>
      </c>
      <c r="H326" s="247">
        <v>8</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1606</v>
      </c>
    </row>
    <row r="327" s="2" customFormat="1">
      <c r="A327" s="35"/>
      <c r="B327" s="36"/>
      <c r="C327" s="37"/>
      <c r="D327" s="238" t="s">
        <v>244</v>
      </c>
      <c r="E327" s="37"/>
      <c r="F327" s="239" t="s">
        <v>1818</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78" customHeight="1">
      <c r="A328" s="35"/>
      <c r="B328" s="36"/>
      <c r="C328" s="224" t="s">
        <v>1303</v>
      </c>
      <c r="D328" s="224" t="s">
        <v>239</v>
      </c>
      <c r="E328" s="225" t="s">
        <v>1819</v>
      </c>
      <c r="F328" s="226" t="s">
        <v>1820</v>
      </c>
      <c r="G328" s="227" t="s">
        <v>242</v>
      </c>
      <c r="H328" s="228">
        <v>4</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1609</v>
      </c>
    </row>
    <row r="329" s="2" customFormat="1">
      <c r="A329" s="35"/>
      <c r="B329" s="36"/>
      <c r="C329" s="37"/>
      <c r="D329" s="238" t="s">
        <v>244</v>
      </c>
      <c r="E329" s="37"/>
      <c r="F329" s="239" t="s">
        <v>1821</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1637</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78" customHeight="1">
      <c r="A331" s="35"/>
      <c r="B331" s="36"/>
      <c r="C331" s="224" t="s">
        <v>1610</v>
      </c>
      <c r="D331" s="224" t="s">
        <v>239</v>
      </c>
      <c r="E331" s="225" t="s">
        <v>1623</v>
      </c>
      <c r="F331" s="226" t="s">
        <v>1624</v>
      </c>
      <c r="G331" s="227" t="s">
        <v>242</v>
      </c>
      <c r="H331" s="228">
        <v>6</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1613</v>
      </c>
    </row>
    <row r="332" s="2" customFormat="1">
      <c r="A332" s="35"/>
      <c r="B332" s="36"/>
      <c r="C332" s="37"/>
      <c r="D332" s="238" t="s">
        <v>244</v>
      </c>
      <c r="E332" s="37"/>
      <c r="F332" s="239" t="s">
        <v>1626</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1822</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993</v>
      </c>
      <c r="AU333" s="14" t="s">
        <v>73</v>
      </c>
    </row>
    <row r="334" s="2" customFormat="1" ht="62.7" customHeight="1">
      <c r="A334" s="35"/>
      <c r="B334" s="36"/>
      <c r="C334" s="224" t="s">
        <v>1307</v>
      </c>
      <c r="D334" s="224" t="s">
        <v>239</v>
      </c>
      <c r="E334" s="225" t="s">
        <v>1823</v>
      </c>
      <c r="F334" s="226" t="s">
        <v>1824</v>
      </c>
      <c r="G334" s="227" t="s">
        <v>242</v>
      </c>
      <c r="H334" s="228">
        <v>4</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1616</v>
      </c>
    </row>
    <row r="335" s="2" customFormat="1">
      <c r="A335" s="35"/>
      <c r="B335" s="36"/>
      <c r="C335" s="37"/>
      <c r="D335" s="238" t="s">
        <v>244</v>
      </c>
      <c r="E335" s="37"/>
      <c r="F335" s="239" t="s">
        <v>1824</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c r="A336" s="35"/>
      <c r="B336" s="36"/>
      <c r="C336" s="37"/>
      <c r="D336" s="238" t="s">
        <v>993</v>
      </c>
      <c r="E336" s="37"/>
      <c r="F336" s="265" t="s">
        <v>1637</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993</v>
      </c>
      <c r="AU336" s="14" t="s">
        <v>73</v>
      </c>
    </row>
    <row r="337" s="2" customFormat="1" ht="62.7" customHeight="1">
      <c r="A337" s="35"/>
      <c r="B337" s="36"/>
      <c r="C337" s="224" t="s">
        <v>1617</v>
      </c>
      <c r="D337" s="224" t="s">
        <v>239</v>
      </c>
      <c r="E337" s="225" t="s">
        <v>1632</v>
      </c>
      <c r="F337" s="226" t="s">
        <v>1633</v>
      </c>
      <c r="G337" s="227" t="s">
        <v>242</v>
      </c>
      <c r="H337" s="228">
        <v>6</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1620</v>
      </c>
    </row>
    <row r="338" s="2" customFormat="1">
      <c r="A338" s="35"/>
      <c r="B338" s="36"/>
      <c r="C338" s="37"/>
      <c r="D338" s="238" t="s">
        <v>244</v>
      </c>
      <c r="E338" s="37"/>
      <c r="F338" s="239" t="s">
        <v>1633</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c r="A339" s="35"/>
      <c r="B339" s="36"/>
      <c r="C339" s="37"/>
      <c r="D339" s="238" t="s">
        <v>993</v>
      </c>
      <c r="E339" s="37"/>
      <c r="F339" s="265" t="s">
        <v>1822</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993</v>
      </c>
      <c r="AU339" s="14" t="s">
        <v>73</v>
      </c>
    </row>
    <row r="340" s="2" customFormat="1" ht="16.5" customHeight="1">
      <c r="A340" s="35"/>
      <c r="B340" s="36"/>
      <c r="C340" s="224" t="s">
        <v>1311</v>
      </c>
      <c r="D340" s="224" t="s">
        <v>239</v>
      </c>
      <c r="E340" s="225" t="s">
        <v>1301</v>
      </c>
      <c r="F340" s="226" t="s">
        <v>1302</v>
      </c>
      <c r="G340" s="227" t="s">
        <v>242</v>
      </c>
      <c r="H340" s="228">
        <v>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1625</v>
      </c>
    </row>
    <row r="341" s="2" customFormat="1">
      <c r="A341" s="35"/>
      <c r="B341" s="36"/>
      <c r="C341" s="37"/>
      <c r="D341" s="238" t="s">
        <v>244</v>
      </c>
      <c r="E341" s="37"/>
      <c r="F341" s="239" t="s">
        <v>1302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1637</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24" t="s">
        <v>1628</v>
      </c>
      <c r="D343" s="224" t="s">
        <v>239</v>
      </c>
      <c r="E343" s="225" t="s">
        <v>1638</v>
      </c>
      <c r="F343" s="226" t="s">
        <v>1639</v>
      </c>
      <c r="G343" s="227" t="s">
        <v>242</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1631</v>
      </c>
    </row>
    <row r="344" s="2" customFormat="1">
      <c r="A344" s="35"/>
      <c r="B344" s="36"/>
      <c r="C344" s="37"/>
      <c r="D344" s="238" t="s">
        <v>244</v>
      </c>
      <c r="E344" s="37"/>
      <c r="F344" s="239" t="s">
        <v>1639</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c r="A345" s="35"/>
      <c r="B345" s="36"/>
      <c r="C345" s="37"/>
      <c r="D345" s="238" t="s">
        <v>993</v>
      </c>
      <c r="E345" s="37"/>
      <c r="F345" s="265" t="s">
        <v>1637</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993</v>
      </c>
      <c r="AU345" s="14" t="s">
        <v>73</v>
      </c>
    </row>
    <row r="346" s="2" customFormat="1" ht="16.5" customHeight="1">
      <c r="A346" s="35"/>
      <c r="B346" s="36"/>
      <c r="C346" s="224" t="s">
        <v>1314</v>
      </c>
      <c r="D346" s="224" t="s">
        <v>239</v>
      </c>
      <c r="E346" s="225" t="s">
        <v>1305</v>
      </c>
      <c r="F346" s="226" t="s">
        <v>1306</v>
      </c>
      <c r="G346" s="227" t="s">
        <v>242</v>
      </c>
      <c r="H346" s="228">
        <v>11</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1634</v>
      </c>
    </row>
    <row r="347" s="2" customFormat="1">
      <c r="A347" s="35"/>
      <c r="B347" s="36"/>
      <c r="C347" s="37"/>
      <c r="D347" s="238" t="s">
        <v>244</v>
      </c>
      <c r="E347" s="37"/>
      <c r="F347" s="239" t="s">
        <v>1306</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c r="A348" s="35"/>
      <c r="B348" s="36"/>
      <c r="C348" s="37"/>
      <c r="D348" s="238" t="s">
        <v>993</v>
      </c>
      <c r="E348" s="37"/>
      <c r="F348" s="265" t="s">
        <v>1643</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993</v>
      </c>
      <c r="AU348" s="14" t="s">
        <v>73</v>
      </c>
    </row>
    <row r="349" s="2" customFormat="1" ht="66.75" customHeight="1">
      <c r="A349" s="35"/>
      <c r="B349" s="36"/>
      <c r="C349" s="224" t="s">
        <v>1635</v>
      </c>
      <c r="D349" s="224" t="s">
        <v>239</v>
      </c>
      <c r="E349" s="225" t="s">
        <v>1309</v>
      </c>
      <c r="F349" s="226" t="s">
        <v>1310</v>
      </c>
      <c r="G349" s="227" t="s">
        <v>242</v>
      </c>
      <c r="H349" s="228">
        <v>11</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1636</v>
      </c>
    </row>
    <row r="350" s="2" customFormat="1">
      <c r="A350" s="35"/>
      <c r="B350" s="36"/>
      <c r="C350" s="37"/>
      <c r="D350" s="238" t="s">
        <v>244</v>
      </c>
      <c r="E350" s="37"/>
      <c r="F350" s="239" t="s">
        <v>1310</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1643</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37.8" customHeight="1">
      <c r="A352" s="35"/>
      <c r="B352" s="36"/>
      <c r="C352" s="224" t="s">
        <v>1318</v>
      </c>
      <c r="D352" s="224" t="s">
        <v>239</v>
      </c>
      <c r="E352" s="225" t="s">
        <v>1646</v>
      </c>
      <c r="F352" s="226" t="s">
        <v>1647</v>
      </c>
      <c r="G352" s="227" t="s">
        <v>242</v>
      </c>
      <c r="H352" s="228">
        <v>40</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1640</v>
      </c>
    </row>
    <row r="353" s="2" customFormat="1">
      <c r="A353" s="35"/>
      <c r="B353" s="36"/>
      <c r="C353" s="37"/>
      <c r="D353" s="238" t="s">
        <v>244</v>
      </c>
      <c r="E353" s="37"/>
      <c r="F353" s="239" t="s">
        <v>1647</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1825</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993</v>
      </c>
      <c r="AU354" s="14" t="s">
        <v>73</v>
      </c>
    </row>
    <row r="355" s="2" customFormat="1" ht="66.75" customHeight="1">
      <c r="A355" s="35"/>
      <c r="B355" s="36"/>
      <c r="C355" s="224" t="s">
        <v>1641</v>
      </c>
      <c r="D355" s="224" t="s">
        <v>239</v>
      </c>
      <c r="E355" s="225" t="s">
        <v>1440</v>
      </c>
      <c r="F355" s="226" t="s">
        <v>1441</v>
      </c>
      <c r="G355" s="227" t="s">
        <v>242</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1642</v>
      </c>
    </row>
    <row r="356" s="2" customFormat="1">
      <c r="A356" s="35"/>
      <c r="B356" s="36"/>
      <c r="C356" s="37"/>
      <c r="D356" s="238" t="s">
        <v>244</v>
      </c>
      <c r="E356" s="37"/>
      <c r="F356" s="239" t="s">
        <v>1443</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1651</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76.35" customHeight="1">
      <c r="A358" s="35"/>
      <c r="B358" s="36"/>
      <c r="C358" s="224" t="s">
        <v>1320</v>
      </c>
      <c r="D358" s="224" t="s">
        <v>239</v>
      </c>
      <c r="E358" s="225" t="s">
        <v>1446</v>
      </c>
      <c r="F358" s="226" t="s">
        <v>1447</v>
      </c>
      <c r="G358" s="227" t="s">
        <v>242</v>
      </c>
      <c r="H358" s="228">
        <v>11</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1644</v>
      </c>
    </row>
    <row r="359" s="2" customFormat="1">
      <c r="A359" s="35"/>
      <c r="B359" s="36"/>
      <c r="C359" s="37"/>
      <c r="D359" s="238" t="s">
        <v>244</v>
      </c>
      <c r="E359" s="37"/>
      <c r="F359" s="239" t="s">
        <v>1449</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c r="A360" s="35"/>
      <c r="B360" s="36"/>
      <c r="C360" s="37"/>
      <c r="D360" s="238" t="s">
        <v>993</v>
      </c>
      <c r="E360" s="37"/>
      <c r="F360" s="265" t="s">
        <v>1654</v>
      </c>
      <c r="G360" s="37"/>
      <c r="H360" s="37"/>
      <c r="I360" s="240"/>
      <c r="J360" s="37"/>
      <c r="K360" s="37"/>
      <c r="L360" s="41"/>
      <c r="M360" s="256"/>
      <c r="N360" s="257"/>
      <c r="O360" s="258"/>
      <c r="P360" s="258"/>
      <c r="Q360" s="258"/>
      <c r="R360" s="258"/>
      <c r="S360" s="258"/>
      <c r="T360" s="259"/>
      <c r="U360" s="35"/>
      <c r="V360" s="35"/>
      <c r="W360" s="35"/>
      <c r="X360" s="35"/>
      <c r="Y360" s="35"/>
      <c r="Z360" s="35"/>
      <c r="AA360" s="35"/>
      <c r="AB360" s="35"/>
      <c r="AC360" s="35"/>
      <c r="AD360" s="35"/>
      <c r="AE360" s="35"/>
      <c r="AT360" s="14" t="s">
        <v>993</v>
      </c>
      <c r="AU360" s="14" t="s">
        <v>73</v>
      </c>
    </row>
    <row r="361" s="2" customFormat="1" ht="6.96" customHeight="1">
      <c r="A361" s="35"/>
      <c r="B361" s="63"/>
      <c r="C361" s="64"/>
      <c r="D361" s="64"/>
      <c r="E361" s="64"/>
      <c r="F361" s="64"/>
      <c r="G361" s="64"/>
      <c r="H361" s="64"/>
      <c r="I361" s="64"/>
      <c r="J361" s="64"/>
      <c r="K361" s="64"/>
      <c r="L361" s="41"/>
      <c r="M361" s="35"/>
      <c r="O361" s="35"/>
      <c r="P361" s="35"/>
      <c r="Q361" s="35"/>
      <c r="R361" s="35"/>
      <c r="S361" s="35"/>
      <c r="T361" s="35"/>
      <c r="U361" s="35"/>
      <c r="V361" s="35"/>
      <c r="W361" s="35"/>
      <c r="X361" s="35"/>
      <c r="Y361" s="35"/>
      <c r="Z361" s="35"/>
      <c r="AA361" s="35"/>
      <c r="AB361" s="35"/>
      <c r="AC361" s="35"/>
      <c r="AD361" s="35"/>
      <c r="AE361" s="35"/>
    </row>
  </sheetData>
  <sheetProtection sheet="1" autoFilter="0" formatColumns="0" formatRows="0" objects="1" scenarios="1" spinCount="100000" saltValue="yE7a4j9srOmZkNlt4ucKm6FASfsLEtFcL0EhtM+ULIDrLbgcJr7JDuG6QLltSod2005S/kW+aXy2hmx1wMy3tg==" hashValue="DCWpsNGz9rrJiAN4ZtcyEk4WXH8YKYw/P5VI4gnykKaygnPvvHlvQYGyaVZtSLNOSgnyu5fvIhRhRkeT7+W9kA==" algorithmName="SHA-512" password="CC35"/>
  <autoFilter ref="C115:K36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55.5"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1mT6OFl3n/8cvuu4+jETptJMBcWlrS4NrwZpeBIsFVwUzskFpCItx2MU9qHk/GINsptb4hmd06ZmO4bmKff8cg==" hashValue="jnDfy5MRaYlSoWHCISbe6Q3KG4XSMOzS9+L9fA+AmEzbT5s8zlw8T+MFCVW8idW6I00asH6KhKM/4JyWQY9K8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1826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ROUND((SUM(BE116:BE290)),  2)</f>
        <v>0</v>
      </c>
      <c r="G33" s="35"/>
      <c r="H33" s="35"/>
      <c r="I33" s="162">
        <v>0.20999999999999999</v>
      </c>
      <c r="J33" s="161">
        <f>ROUND(((SUM(BE116:BE290))*I33),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ROUND((SUM(BF116:BF290)),  2)</f>
        <v>0</v>
      </c>
      <c r="G34" s="35"/>
      <c r="H34" s="35"/>
      <c r="I34" s="162">
        <v>0.12</v>
      </c>
      <c r="J34" s="161">
        <f>ROUND(((SUM(BF116:BF290))*I34),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SUM(P117:P290)</f>
        <v>0</v>
      </c>
      <c r="Q116" s="101"/>
      <c r="R116" s="207">
        <f>SUM(R117:R290)</f>
        <v>0</v>
      </c>
      <c r="S116" s="101"/>
      <c r="T116" s="208">
        <f>SUM(T117:T290)</f>
        <v>0</v>
      </c>
      <c r="U116" s="35"/>
      <c r="V116" s="35"/>
      <c r="W116" s="35"/>
      <c r="X116" s="35"/>
      <c r="Y116" s="35"/>
      <c r="Z116" s="35"/>
      <c r="AA116" s="35"/>
      <c r="AB116" s="35"/>
      <c r="AC116" s="35"/>
      <c r="AD116" s="35"/>
      <c r="AE116" s="35"/>
      <c r="AT116" s="14" t="s">
        <v>72</v>
      </c>
      <c r="AU116" s="14" t="s">
        <v>219</v>
      </c>
      <c r="BK116" s="209">
        <f>SUM(BK117:BK290)</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1827</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1828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1658</v>
      </c>
      <c r="F123" s="226" t="s">
        <v>1659</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1660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1829</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1830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1831</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1832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1833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1834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1835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1836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1837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1838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1839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1840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1841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1842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1843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1844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1845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1846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2.6000000000000001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1847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1680</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1848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1682</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1849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1850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1851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1852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1217</v>
      </c>
      <c r="F198" s="226" t="s">
        <v>1218</v>
      </c>
      <c r="G198" s="227" t="s">
        <v>249</v>
      </c>
      <c r="H198" s="228">
        <v>17516</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1218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1846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1219</v>
      </c>
      <c r="F201" s="226" t="s">
        <v>1220</v>
      </c>
      <c r="G201" s="227" t="s">
        <v>249</v>
      </c>
      <c r="H201" s="228">
        <v>375</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1221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1853</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1223</v>
      </c>
      <c r="F204" s="226" t="s">
        <v>1224</v>
      </c>
      <c r="G204" s="227" t="s">
        <v>242</v>
      </c>
      <c r="H204" s="228">
        <v>157</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1225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1854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52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1855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1231</v>
      </c>
      <c r="F210" s="226" t="s">
        <v>1232</v>
      </c>
      <c r="G210" s="227" t="s">
        <v>1178</v>
      </c>
      <c r="H210" s="228">
        <v>162.738</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1856</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1235</v>
      </c>
      <c r="F213" s="226" t="s">
        <v>1236</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1857</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1231</v>
      </c>
      <c r="F216" s="226" t="s">
        <v>1232</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1233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1241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1242</v>
      </c>
      <c r="F219" s="226" t="s">
        <v>1243</v>
      </c>
      <c r="G219" s="227" t="s">
        <v>1178</v>
      </c>
      <c r="H219" s="228">
        <v>275.29300000000001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1243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1241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1245</v>
      </c>
      <c r="F222" s="226" t="s">
        <v>1246</v>
      </c>
      <c r="G222" s="227" t="s">
        <v>1</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1246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1858</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1859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1251</v>
      </c>
      <c r="F228" s="226" t="s">
        <v>1252</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1254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1256</v>
      </c>
      <c r="F231" s="226" t="s">
        <v>1257</v>
      </c>
      <c r="G231" s="227" t="s">
        <v>1</v>
      </c>
      <c r="H231" s="228">
        <v>120.009</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1259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1860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1861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1263</v>
      </c>
      <c r="F237" s="226" t="s">
        <v>1264</v>
      </c>
      <c r="G237" s="227" t="s">
        <v>1178</v>
      </c>
      <c r="H237" s="228">
        <v>0.26200000000000001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1264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1267</v>
      </c>
      <c r="F240" s="226" t="s">
        <v>1268</v>
      </c>
      <c r="G240" s="227" t="s">
        <v>1269</v>
      </c>
      <c r="H240" s="228">
        <v>110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1827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1272</v>
      </c>
      <c r="F243" s="226" t="s">
        <v>1273</v>
      </c>
      <c r="G243" s="227" t="s">
        <v>1269</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1697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1277</v>
      </c>
      <c r="F246" s="226" t="s">
        <v>1278</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1698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1319</v>
      </c>
      <c r="D249" s="224" t="s">
        <v>239</v>
      </c>
      <c r="E249" s="225" t="s">
        <v>1282</v>
      </c>
      <c r="F249" s="226" t="s">
        <v>1283</v>
      </c>
      <c r="G249" s="227" t="s">
        <v>249</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1699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1237</v>
      </c>
      <c r="D252" s="224" t="s">
        <v>239</v>
      </c>
      <c r="E252" s="225" t="s">
        <v>1286</v>
      </c>
      <c r="F252" s="226" t="s">
        <v>1287</v>
      </c>
      <c r="G252" s="227" t="s">
        <v>249</v>
      </c>
      <c r="H252" s="228">
        <v>57.600000000000001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1287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1862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1327</v>
      </c>
      <c r="D255" s="224" t="s">
        <v>239</v>
      </c>
      <c r="E255" s="225" t="s">
        <v>1290</v>
      </c>
      <c r="F255" s="226" t="s">
        <v>1291</v>
      </c>
      <c r="G255" s="227" t="s">
        <v>249</v>
      </c>
      <c r="H255" s="228">
        <v>57.600000000000001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1291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1862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1240</v>
      </c>
      <c r="D258" s="224" t="s">
        <v>239</v>
      </c>
      <c r="E258" s="225" t="s">
        <v>1293</v>
      </c>
      <c r="F258" s="226" t="s">
        <v>1294</v>
      </c>
      <c r="G258" s="227" t="s">
        <v>242</v>
      </c>
      <c r="H258" s="228">
        <v>320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1294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1863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1336</v>
      </c>
      <c r="D261" s="224" t="s">
        <v>239</v>
      </c>
      <c r="E261" s="225" t="s">
        <v>1297</v>
      </c>
      <c r="F261" s="226" t="s">
        <v>1298</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1298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1863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1244</v>
      </c>
      <c r="D264" s="224" t="s">
        <v>239</v>
      </c>
      <c r="E264" s="225" t="s">
        <v>1301</v>
      </c>
      <c r="F264" s="226" t="s">
        <v>1302</v>
      </c>
      <c r="G264" s="227" t="s">
        <v>242</v>
      </c>
      <c r="H264" s="228">
        <v>10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1352</v>
      </c>
    </row>
    <row r="265" s="2" customFormat="1">
      <c r="A265" s="35"/>
      <c r="B265" s="36"/>
      <c r="C265" s="37"/>
      <c r="D265" s="238" t="s">
        <v>244</v>
      </c>
      <c r="E265" s="37"/>
      <c r="F265" s="239" t="s">
        <v>1302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1707</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1345</v>
      </c>
      <c r="D267" s="224" t="s">
        <v>239</v>
      </c>
      <c r="E267" s="225" t="s">
        <v>1305</v>
      </c>
      <c r="F267" s="226" t="s">
        <v>1306</v>
      </c>
      <c r="G267" s="227" t="s">
        <v>242</v>
      </c>
      <c r="H267" s="228">
        <v>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1357</v>
      </c>
    </row>
    <row r="268" s="2" customFormat="1">
      <c r="A268" s="35"/>
      <c r="B268" s="36"/>
      <c r="C268" s="37"/>
      <c r="D268" s="238" t="s">
        <v>244</v>
      </c>
      <c r="E268" s="37"/>
      <c r="F268" s="239" t="s">
        <v>1306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1708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1247</v>
      </c>
      <c r="D270" s="224" t="s">
        <v>239</v>
      </c>
      <c r="E270" s="225" t="s">
        <v>1309</v>
      </c>
      <c r="F270" s="226" t="s">
        <v>1310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1361</v>
      </c>
    </row>
    <row r="271" s="2" customFormat="1">
      <c r="A271" s="35"/>
      <c r="B271" s="36"/>
      <c r="C271" s="37"/>
      <c r="D271" s="238" t="s">
        <v>244</v>
      </c>
      <c r="E271" s="37"/>
      <c r="F271" s="239" t="s">
        <v>1310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1708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49.05" customHeight="1">
      <c r="A273" s="35"/>
      <c r="B273" s="36"/>
      <c r="C273" s="224" t="s">
        <v>1354</v>
      </c>
      <c r="D273" s="224" t="s">
        <v>239</v>
      </c>
      <c r="E273" s="225" t="s">
        <v>1312</v>
      </c>
      <c r="F273" s="226" t="s">
        <v>1313</v>
      </c>
      <c r="G273" s="227" t="s">
        <v>242</v>
      </c>
      <c r="H273" s="228">
        <v>5</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1553</v>
      </c>
    </row>
    <row r="274" s="2" customFormat="1">
      <c r="A274" s="35"/>
      <c r="B274" s="36"/>
      <c r="C274" s="37"/>
      <c r="D274" s="238" t="s">
        <v>244</v>
      </c>
      <c r="E274" s="37"/>
      <c r="F274" s="239" t="s">
        <v>1313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1709</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2.7" customHeight="1">
      <c r="A276" s="35"/>
      <c r="B276" s="36"/>
      <c r="C276" s="224" t="s">
        <v>1249</v>
      </c>
      <c r="D276" s="224" t="s">
        <v>239</v>
      </c>
      <c r="E276" s="225" t="s">
        <v>1316</v>
      </c>
      <c r="F276" s="226" t="s">
        <v>1317</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1370</v>
      </c>
    </row>
    <row r="277" s="2" customFormat="1">
      <c r="A277" s="35"/>
      <c r="B277" s="36"/>
      <c r="C277" s="37"/>
      <c r="D277" s="238" t="s">
        <v>244</v>
      </c>
      <c r="E277" s="37"/>
      <c r="F277" s="239" t="s">
        <v>1317</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1709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24.15" customHeight="1">
      <c r="A279" s="35"/>
      <c r="B279" s="36"/>
      <c r="C279" s="224" t="s">
        <v>1363</v>
      </c>
      <c r="D279" s="224" t="s">
        <v>239</v>
      </c>
      <c r="E279" s="225" t="s">
        <v>278</v>
      </c>
      <c r="F279" s="226" t="s">
        <v>279</v>
      </c>
      <c r="G279" s="227" t="s">
        <v>242</v>
      </c>
      <c r="H279" s="228">
        <v>20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1375</v>
      </c>
    </row>
    <row r="280" s="2" customFormat="1">
      <c r="A280" s="35"/>
      <c r="B280" s="36"/>
      <c r="C280" s="37"/>
      <c r="D280" s="238" t="s">
        <v>244</v>
      </c>
      <c r="E280" s="37"/>
      <c r="F280" s="239" t="s">
        <v>279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1708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1253</v>
      </c>
      <c r="D282" s="224" t="s">
        <v>239</v>
      </c>
      <c r="E282" s="225" t="s">
        <v>1322</v>
      </c>
      <c r="F282" s="226" t="s">
        <v>1323</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1378</v>
      </c>
    </row>
    <row r="283" s="2" customFormat="1">
      <c r="A283" s="35"/>
      <c r="B283" s="36"/>
      <c r="C283" s="37"/>
      <c r="D283" s="238" t="s">
        <v>244</v>
      </c>
      <c r="E283" s="37"/>
      <c r="F283" s="239" t="s">
        <v>1325</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1708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66.75" customHeight="1">
      <c r="A285" s="35"/>
      <c r="B285" s="36"/>
      <c r="C285" s="224" t="s">
        <v>1372</v>
      </c>
      <c r="D285" s="224" t="s">
        <v>239</v>
      </c>
      <c r="E285" s="225" t="s">
        <v>1440</v>
      </c>
      <c r="F285" s="226" t="s">
        <v>1441</v>
      </c>
      <c r="G285" s="227" t="s">
        <v>242</v>
      </c>
      <c r="H285" s="228">
        <v>8</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1383</v>
      </c>
    </row>
    <row r="286" s="2" customFormat="1">
      <c r="A286" s="35"/>
      <c r="B286" s="36"/>
      <c r="C286" s="37"/>
      <c r="D286" s="238" t="s">
        <v>244</v>
      </c>
      <c r="E286" s="37"/>
      <c r="F286" s="239" t="s">
        <v>1443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1748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1258</v>
      </c>
      <c r="D288" s="224" t="s">
        <v>239</v>
      </c>
      <c r="E288" s="225" t="s">
        <v>1446</v>
      </c>
      <c r="F288" s="226" t="s">
        <v>1447</v>
      </c>
      <c r="G288" s="227" t="s">
        <v>242</v>
      </c>
      <c r="H288" s="228">
        <v>13</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1566</v>
      </c>
    </row>
    <row r="289" s="2" customFormat="1">
      <c r="A289" s="35"/>
      <c r="B289" s="36"/>
      <c r="C289" s="37"/>
      <c r="D289" s="238" t="s">
        <v>244</v>
      </c>
      <c r="E289" s="37"/>
      <c r="F289" s="239" t="s">
        <v>1449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1749</v>
      </c>
      <c r="G290" s="37"/>
      <c r="H290" s="37"/>
      <c r="I290" s="240"/>
      <c r="J290" s="37"/>
      <c r="K290" s="37"/>
      <c r="L290" s="41"/>
      <c r="M290" s="256"/>
      <c r="N290" s="257"/>
      <c r="O290" s="258"/>
      <c r="P290" s="258"/>
      <c r="Q290" s="258"/>
      <c r="R290" s="258"/>
      <c r="S290" s="258"/>
      <c r="T290" s="259"/>
      <c r="U290" s="35"/>
      <c r="V290" s="35"/>
      <c r="W290" s="35"/>
      <c r="X290" s="35"/>
      <c r="Y290" s="35"/>
      <c r="Z290" s="35"/>
      <c r="AA290" s="35"/>
      <c r="AB290" s="35"/>
      <c r="AC290" s="35"/>
      <c r="AD290" s="35"/>
      <c r="AE290" s="35"/>
      <c r="AT290" s="14" t="s">
        <v>993</v>
      </c>
      <c r="AU290" s="14" t="s">
        <v>73</v>
      </c>
    </row>
    <row r="291" s="2" customFormat="1" ht="6.96" customHeight="1">
      <c r="A291" s="35"/>
      <c r="B291" s="63"/>
      <c r="C291" s="64"/>
      <c r="D291" s="64"/>
      <c r="E291" s="64"/>
      <c r="F291" s="64"/>
      <c r="G291" s="64"/>
      <c r="H291" s="64"/>
      <c r="I291" s="64"/>
      <c r="J291" s="64"/>
      <c r="K291" s="64"/>
      <c r="L291" s="41"/>
      <c r="M291" s="35"/>
      <c r="O291" s="35"/>
      <c r="P291" s="35"/>
      <c r="Q291" s="35"/>
      <c r="R291" s="35"/>
      <c r="S291" s="35"/>
      <c r="T291" s="35"/>
      <c r="U291" s="35"/>
      <c r="V291" s="35"/>
      <c r="W291" s="35"/>
      <c r="X291" s="35"/>
      <c r="Y291" s="35"/>
      <c r="Z291" s="35"/>
      <c r="AA291" s="35"/>
      <c r="AB291" s="35"/>
      <c r="AC291" s="35"/>
      <c r="AD291" s="35"/>
      <c r="AE291" s="35"/>
    </row>
  </sheetData>
  <sheetProtection sheet="1" autoFilter="0" formatColumns="0" formatRows="0" objects="1" scenarios="1" spinCount="100000" saltValue="2c4p5YuDYzjASTfgoZn/EOMmjYaXW/i0fWD+sSL21E1N1pWw0O5+fMjZwviJIeo1mNhACTcrZZM+FZfy4GDP9Q==" hashValue="WKg1/F+G5llO5+6D+zgJczDe2IE798Z+txX0yPCZP1X1ZYHVYvjnS7K7PdDLcYAytjPh/uep6DCBxasdv5y3Fw==" algorithmName="SHA-512" password="CC35"/>
  <autoFilter ref="C115:K29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1864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ROUND((SUM(BE116:BE364)),  2)</f>
        <v>0</v>
      </c>
      <c r="G33" s="35"/>
      <c r="H33" s="35"/>
      <c r="I33" s="162">
        <v>0.20999999999999999</v>
      </c>
      <c r="J33" s="161">
        <f>ROUND(((SUM(BE116:BE364))*I33),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ROUND((SUM(BF116:BF364)),  2)</f>
        <v>0</v>
      </c>
      <c r="G34" s="35"/>
      <c r="H34" s="35"/>
      <c r="I34" s="162">
        <v>0.12</v>
      </c>
      <c r="J34" s="161">
        <f>ROUND(((SUM(BF116:BF364))*I34),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SUM(P117:P364)</f>
        <v>0</v>
      </c>
      <c r="Q116" s="101"/>
      <c r="R116" s="207">
        <f>SUM(R117:R364)</f>
        <v>0</v>
      </c>
      <c r="S116" s="101"/>
      <c r="T116" s="208">
        <f>SUM(T117:T364)</f>
        <v>0</v>
      </c>
      <c r="U116" s="35"/>
      <c r="V116" s="35"/>
      <c r="W116" s="35"/>
      <c r="X116" s="35"/>
      <c r="Y116" s="35"/>
      <c r="Z116" s="35"/>
      <c r="AA116" s="35"/>
      <c r="AB116" s="35"/>
      <c r="AC116" s="35"/>
      <c r="AD116" s="35"/>
      <c r="AE116" s="35"/>
      <c r="AT116" s="14" t="s">
        <v>72</v>
      </c>
      <c r="AU116" s="14" t="s">
        <v>219</v>
      </c>
      <c r="BK116" s="209">
        <f>SUM(BK117:BK364)</f>
        <v>0</v>
      </c>
    </row>
    <row r="117" s="2" customFormat="1" ht="62.7" customHeight="1">
      <c r="A117" s="35"/>
      <c r="B117" s="36"/>
      <c r="C117" s="224" t="s">
        <v>80</v>
      </c>
      <c r="D117" s="224" t="s">
        <v>239</v>
      </c>
      <c r="E117" s="225" t="s">
        <v>1452</v>
      </c>
      <c r="F117" s="226" t="s">
        <v>1453</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1453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1454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1455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1456</v>
      </c>
      <c r="F123" s="226" t="s">
        <v>1457</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1457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1751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1865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1866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1867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1868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1869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1870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1871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1872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1467</v>
      </c>
      <c r="F150" s="226" t="s">
        <v>1468</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1469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1873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1471</v>
      </c>
      <c r="F153" s="226" t="s">
        <v>1472</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1473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1874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1875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1876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1477</v>
      </c>
      <c r="F162" s="226" t="s">
        <v>1478</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1479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1877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1878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1879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1880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1881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1485</v>
      </c>
      <c r="F177" s="226" t="s">
        <v>1486</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1486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1882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1223</v>
      </c>
      <c r="F180" s="226" t="s">
        <v>1224</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1883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1884</v>
      </c>
      <c r="F183" s="226" t="s">
        <v>1885</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1886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1887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1489</v>
      </c>
      <c r="F186" s="226" t="s">
        <v>1490</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1491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1888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1493</v>
      </c>
      <c r="F189" s="226" t="s">
        <v>1494</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1494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1889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1231</v>
      </c>
      <c r="F192" s="226" t="s">
        <v>1232</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1890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1235</v>
      </c>
      <c r="F195" s="226" t="s">
        <v>1236</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1238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1890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1497</v>
      </c>
      <c r="F198" s="226" t="s">
        <v>1498</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1498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1890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1251</v>
      </c>
      <c r="F201" s="226" t="s">
        <v>1252</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1499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1256</v>
      </c>
      <c r="F204" s="226" t="s">
        <v>1257</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1259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1891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1501</v>
      </c>
      <c r="F207" s="226" t="s">
        <v>1502</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1503</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1892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1227</v>
      </c>
      <c r="F210" s="226" t="s">
        <v>1228</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1229</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1893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1775</v>
      </c>
      <c r="F213" s="226" t="s">
        <v>1776</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1777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1894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1506</v>
      </c>
      <c r="F216" s="226" t="s">
        <v>1507</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1508</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1895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1510</v>
      </c>
      <c r="F219" s="226" t="s">
        <v>1511</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1512</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1896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1514</v>
      </c>
      <c r="F222" s="226" t="s">
        <v>1515</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1516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1897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1518</v>
      </c>
      <c r="F225" s="226" t="s">
        <v>1519</v>
      </c>
      <c r="G225" s="227" t="s">
        <v>1178</v>
      </c>
      <c r="H225" s="228">
        <v>7.3890000000000002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1520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1898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8" customHeight="1">
      <c r="A228" s="35"/>
      <c r="B228" s="36"/>
      <c r="C228" s="224" t="s">
        <v>484</v>
      </c>
      <c r="D228" s="224" t="s">
        <v>239</v>
      </c>
      <c r="E228" s="225" t="s">
        <v>1782</v>
      </c>
      <c r="F228" s="226" t="s">
        <v>1783</v>
      </c>
      <c r="G228" s="227" t="s">
        <v>242</v>
      </c>
      <c r="H228" s="228">
        <v>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1784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1622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4.25" customHeight="1">
      <c r="A231" s="35"/>
      <c r="B231" s="36"/>
      <c r="C231" s="224" t="s">
        <v>493</v>
      </c>
      <c r="D231" s="224" t="s">
        <v>239</v>
      </c>
      <c r="E231" s="225" t="s">
        <v>1522</v>
      </c>
      <c r="F231" s="226" t="s">
        <v>1523</v>
      </c>
      <c r="G231" s="227" t="s">
        <v>327</v>
      </c>
      <c r="H231" s="228">
        <v>15</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1523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1899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489</v>
      </c>
      <c r="D234" s="224" t="s">
        <v>239</v>
      </c>
      <c r="E234" s="225" t="s">
        <v>1525</v>
      </c>
      <c r="F234" s="226" t="s">
        <v>1526</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1526</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1899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76.35" customHeight="1">
      <c r="A237" s="35"/>
      <c r="B237" s="36"/>
      <c r="C237" s="224" t="s">
        <v>1105</v>
      </c>
      <c r="D237" s="224" t="s">
        <v>239</v>
      </c>
      <c r="E237" s="225" t="s">
        <v>1527</v>
      </c>
      <c r="F237" s="226" t="s">
        <v>1528</v>
      </c>
      <c r="G237" s="227" t="s">
        <v>242</v>
      </c>
      <c r="H237" s="228">
        <v>22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1528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ht="24.15" customHeight="1">
      <c r="A239" s="35"/>
      <c r="B239" s="36"/>
      <c r="C239" s="243" t="s">
        <v>1110</v>
      </c>
      <c r="D239" s="243" t="s">
        <v>246</v>
      </c>
      <c r="E239" s="244" t="s">
        <v>1529</v>
      </c>
      <c r="F239" s="245" t="s">
        <v>1530</v>
      </c>
      <c r="G239" s="246" t="s">
        <v>242</v>
      </c>
      <c r="H239" s="247">
        <v>22</v>
      </c>
      <c r="I239" s="248"/>
      <c r="J239" s="249">
        <f>ROUND(I239*H239,2)</f>
        <v>0</v>
      </c>
      <c r="K239" s="250"/>
      <c r="L239" s="251"/>
      <c r="M239" s="252" t="s">
        <v>1</v>
      </c>
      <c r="N239" s="25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277</v>
      </c>
      <c r="AT239" s="236" t="s">
        <v>246</v>
      </c>
      <c r="AU239" s="236" t="s">
        <v>73</v>
      </c>
      <c r="AY239" s="14" t="s">
        <v>238</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258</v>
      </c>
      <c r="BM239" s="236" t="s">
        <v>1318</v>
      </c>
    </row>
    <row r="240" s="2" customFormat="1">
      <c r="A240" s="35"/>
      <c r="B240" s="36"/>
      <c r="C240" s="37"/>
      <c r="D240" s="238" t="s">
        <v>244</v>
      </c>
      <c r="E240" s="37"/>
      <c r="F240" s="239" t="s">
        <v>1530</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244</v>
      </c>
      <c r="AU240" s="14" t="s">
        <v>73</v>
      </c>
    </row>
    <row r="241" s="2" customFormat="1" ht="76.35" customHeight="1">
      <c r="A241" s="35"/>
      <c r="B241" s="36"/>
      <c r="C241" s="224" t="s">
        <v>1116</v>
      </c>
      <c r="D241" s="224" t="s">
        <v>239</v>
      </c>
      <c r="E241" s="225" t="s">
        <v>1531</v>
      </c>
      <c r="F241" s="226" t="s">
        <v>1532</v>
      </c>
      <c r="G241" s="227" t="s">
        <v>242</v>
      </c>
      <c r="H241" s="228">
        <v>72</v>
      </c>
      <c r="I241" s="229"/>
      <c r="J241" s="230">
        <f>ROUND(I241*H241,2)</f>
        <v>0</v>
      </c>
      <c r="K241" s="231"/>
      <c r="L241" s="41"/>
      <c r="M241" s="232" t="s">
        <v>1</v>
      </c>
      <c r="N241" s="23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258</v>
      </c>
      <c r="AT241" s="236" t="s">
        <v>239</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1320</v>
      </c>
    </row>
    <row r="242" s="2" customFormat="1">
      <c r="A242" s="35"/>
      <c r="B242" s="36"/>
      <c r="C242" s="37"/>
      <c r="D242" s="238" t="s">
        <v>244</v>
      </c>
      <c r="E242" s="37"/>
      <c r="F242" s="239" t="s">
        <v>1533</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1900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1535</v>
      </c>
      <c r="F244" s="245" t="s">
        <v>1536</v>
      </c>
      <c r="G244" s="246" t="s">
        <v>242</v>
      </c>
      <c r="H244" s="247">
        <v>72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1324</v>
      </c>
    </row>
    <row r="245" s="2" customFormat="1">
      <c r="A245" s="35"/>
      <c r="B245" s="36"/>
      <c r="C245" s="37"/>
      <c r="D245" s="238" t="s">
        <v>244</v>
      </c>
      <c r="E245" s="37"/>
      <c r="F245" s="239" t="s">
        <v>1536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ht="24.15" customHeight="1">
      <c r="A246" s="35"/>
      <c r="B246" s="36"/>
      <c r="C246" s="243" t="s">
        <v>1319</v>
      </c>
      <c r="D246" s="243" t="s">
        <v>246</v>
      </c>
      <c r="E246" s="244" t="s">
        <v>1217</v>
      </c>
      <c r="F246" s="245" t="s">
        <v>1537</v>
      </c>
      <c r="G246" s="246" t="s">
        <v>1538</v>
      </c>
      <c r="H246" s="247">
        <v>12</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1330</v>
      </c>
    </row>
    <row r="247" s="2" customFormat="1">
      <c r="A247" s="35"/>
      <c r="B247" s="36"/>
      <c r="C247" s="37"/>
      <c r="D247" s="238" t="s">
        <v>244</v>
      </c>
      <c r="E247" s="37"/>
      <c r="F247" s="239" t="s">
        <v>1537</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ht="66.75" customHeight="1">
      <c r="A248" s="35"/>
      <c r="B248" s="36"/>
      <c r="C248" s="224" t="s">
        <v>1237</v>
      </c>
      <c r="D248" s="224" t="s">
        <v>239</v>
      </c>
      <c r="E248" s="225" t="s">
        <v>1176</v>
      </c>
      <c r="F248" s="226" t="s">
        <v>1177</v>
      </c>
      <c r="G248" s="227" t="s">
        <v>1178</v>
      </c>
      <c r="H248" s="228">
        <v>1.796</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258</v>
      </c>
      <c r="AT248" s="236" t="s">
        <v>239</v>
      </c>
      <c r="AU248" s="236" t="s">
        <v>73</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1334</v>
      </c>
    </row>
    <row r="249" s="2" customFormat="1">
      <c r="A249" s="35"/>
      <c r="B249" s="36"/>
      <c r="C249" s="37"/>
      <c r="D249" s="238" t="s">
        <v>244</v>
      </c>
      <c r="E249" s="37"/>
      <c r="F249" s="239" t="s">
        <v>1179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73</v>
      </c>
    </row>
    <row r="250" s="2" customFormat="1">
      <c r="A250" s="35"/>
      <c r="B250" s="36"/>
      <c r="C250" s="37"/>
      <c r="D250" s="238" t="s">
        <v>993</v>
      </c>
      <c r="E250" s="37"/>
      <c r="F250" s="265" t="s">
        <v>1901</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993</v>
      </c>
      <c r="AU250" s="14" t="s">
        <v>73</v>
      </c>
    </row>
    <row r="251" s="2" customFormat="1" ht="66.75" customHeight="1">
      <c r="A251" s="35"/>
      <c r="B251" s="36"/>
      <c r="C251" s="224" t="s">
        <v>1327</v>
      </c>
      <c r="D251" s="224" t="s">
        <v>239</v>
      </c>
      <c r="E251" s="225" t="s">
        <v>1186</v>
      </c>
      <c r="F251" s="226" t="s">
        <v>1187</v>
      </c>
      <c r="G251" s="227" t="s">
        <v>1178</v>
      </c>
      <c r="H251" s="228">
        <v>8.9800000000000004</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1339</v>
      </c>
    </row>
    <row r="252" s="2" customFormat="1">
      <c r="A252" s="35"/>
      <c r="B252" s="36"/>
      <c r="C252" s="37"/>
      <c r="D252" s="238" t="s">
        <v>244</v>
      </c>
      <c r="E252" s="37"/>
      <c r="F252" s="239" t="s">
        <v>1188</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ht="62.7" customHeight="1">
      <c r="A253" s="35"/>
      <c r="B253" s="36"/>
      <c r="C253" s="224" t="s">
        <v>1240</v>
      </c>
      <c r="D253" s="224" t="s">
        <v>239</v>
      </c>
      <c r="E253" s="225" t="s">
        <v>1541</v>
      </c>
      <c r="F253" s="226" t="s">
        <v>1542</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1343</v>
      </c>
    </row>
    <row r="254" s="2" customFormat="1">
      <c r="A254" s="35"/>
      <c r="B254" s="36"/>
      <c r="C254" s="37"/>
      <c r="D254" s="238" t="s">
        <v>244</v>
      </c>
      <c r="E254" s="37"/>
      <c r="F254" s="239" t="s">
        <v>1542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1902</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1336</v>
      </c>
      <c r="D256" s="224" t="s">
        <v>239</v>
      </c>
      <c r="E256" s="225" t="s">
        <v>1544</v>
      </c>
      <c r="F256" s="226" t="s">
        <v>1545</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1348</v>
      </c>
    </row>
    <row r="257" s="2" customFormat="1">
      <c r="A257" s="35"/>
      <c r="B257" s="36"/>
      <c r="C257" s="37"/>
      <c r="D257" s="238" t="s">
        <v>244</v>
      </c>
      <c r="E257" s="37"/>
      <c r="F257" s="239" t="s">
        <v>1545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1789</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1244</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1352</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1790</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1345</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1357</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1791</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1247</v>
      </c>
      <c r="D265" s="224" t="s">
        <v>239</v>
      </c>
      <c r="E265" s="225" t="s">
        <v>1231</v>
      </c>
      <c r="F265" s="226" t="s">
        <v>1232</v>
      </c>
      <c r="G265" s="227" t="s">
        <v>1178</v>
      </c>
      <c r="H265" s="228">
        <v>79.093999999999994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1361</v>
      </c>
    </row>
    <row r="266" s="2" customFormat="1">
      <c r="A266" s="35"/>
      <c r="B266" s="36"/>
      <c r="C266" s="37"/>
      <c r="D266" s="238" t="s">
        <v>244</v>
      </c>
      <c r="E266" s="37"/>
      <c r="F266" s="239" t="s">
        <v>1233</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1903</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1354</v>
      </c>
      <c r="D268" s="224" t="s">
        <v>239</v>
      </c>
      <c r="E268" s="225" t="s">
        <v>1267</v>
      </c>
      <c r="F268" s="226" t="s">
        <v>1268</v>
      </c>
      <c r="G268" s="227" t="s">
        <v>1269</v>
      </c>
      <c r="H268" s="228">
        <v>159</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1553</v>
      </c>
    </row>
    <row r="269" s="2" customFormat="1">
      <c r="A269" s="35"/>
      <c r="B269" s="36"/>
      <c r="C269" s="37"/>
      <c r="D269" s="238" t="s">
        <v>244</v>
      </c>
      <c r="E269" s="37"/>
      <c r="F269" s="239" t="s">
        <v>1270</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1904</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1249</v>
      </c>
      <c r="D271" s="224" t="s">
        <v>239</v>
      </c>
      <c r="E271" s="225" t="s">
        <v>1272</v>
      </c>
      <c r="F271" s="226" t="s">
        <v>1273</v>
      </c>
      <c r="G271" s="227" t="s">
        <v>1269</v>
      </c>
      <c r="H271" s="228">
        <v>24</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1370</v>
      </c>
    </row>
    <row r="272" s="2" customFormat="1">
      <c r="A272" s="35"/>
      <c r="B272" s="36"/>
      <c r="C272" s="37"/>
      <c r="D272" s="238" t="s">
        <v>244</v>
      </c>
      <c r="E272" s="37"/>
      <c r="F272" s="239" t="s">
        <v>1275</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1794</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1363</v>
      </c>
      <c r="D274" s="224" t="s">
        <v>239</v>
      </c>
      <c r="E274" s="225" t="s">
        <v>1277</v>
      </c>
      <c r="F274" s="226" t="s">
        <v>1278</v>
      </c>
      <c r="G274" s="227" t="s">
        <v>249</v>
      </c>
      <c r="H274" s="228">
        <v>150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1375</v>
      </c>
    </row>
    <row r="275" s="2" customFormat="1">
      <c r="A275" s="35"/>
      <c r="B275" s="36"/>
      <c r="C275" s="37"/>
      <c r="D275" s="238" t="s">
        <v>244</v>
      </c>
      <c r="E275" s="37"/>
      <c r="F275" s="239" t="s">
        <v>1280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1795</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1253</v>
      </c>
      <c r="D277" s="224" t="s">
        <v>239</v>
      </c>
      <c r="E277" s="225" t="s">
        <v>1282</v>
      </c>
      <c r="F277" s="226" t="s">
        <v>1283</v>
      </c>
      <c r="G277" s="227" t="s">
        <v>249</v>
      </c>
      <c r="H277" s="228">
        <v>150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1378</v>
      </c>
    </row>
    <row r="278" s="2" customFormat="1">
      <c r="A278" s="35"/>
      <c r="B278" s="36"/>
      <c r="C278" s="37"/>
      <c r="D278" s="238" t="s">
        <v>244</v>
      </c>
      <c r="E278" s="37"/>
      <c r="F278" s="239" t="s">
        <v>1285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1795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1372</v>
      </c>
      <c r="D280" s="224" t="s">
        <v>239</v>
      </c>
      <c r="E280" s="225" t="s">
        <v>1554</v>
      </c>
      <c r="F280" s="226" t="s">
        <v>1555</v>
      </c>
      <c r="G280" s="227" t="s">
        <v>249</v>
      </c>
      <c r="H280" s="228">
        <v>1930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1383</v>
      </c>
    </row>
    <row r="281" s="2" customFormat="1">
      <c r="A281" s="35"/>
      <c r="B281" s="36"/>
      <c r="C281" s="37"/>
      <c r="D281" s="238" t="s">
        <v>244</v>
      </c>
      <c r="E281" s="37"/>
      <c r="F281" s="239" t="s">
        <v>1555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1905</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1258</v>
      </c>
      <c r="D283" s="224" t="s">
        <v>239</v>
      </c>
      <c r="E283" s="225" t="s">
        <v>1557</v>
      </c>
      <c r="F283" s="226" t="s">
        <v>1558</v>
      </c>
      <c r="G283" s="227" t="s">
        <v>249</v>
      </c>
      <c r="H283" s="228">
        <v>1930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1566</v>
      </c>
    </row>
    <row r="284" s="2" customFormat="1">
      <c r="A284" s="35"/>
      <c r="B284" s="36"/>
      <c r="C284" s="37"/>
      <c r="D284" s="238" t="s">
        <v>244</v>
      </c>
      <c r="E284" s="37"/>
      <c r="F284" s="239" t="s">
        <v>1558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1905</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1380</v>
      </c>
      <c r="D286" s="224" t="s">
        <v>239</v>
      </c>
      <c r="E286" s="225" t="s">
        <v>1559</v>
      </c>
      <c r="F286" s="226" t="s">
        <v>1560</v>
      </c>
      <c r="G286" s="227" t="s">
        <v>249</v>
      </c>
      <c r="H286" s="228">
        <v>1532.6179999999999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1568</v>
      </c>
    </row>
    <row r="287" s="2" customFormat="1">
      <c r="A287" s="35"/>
      <c r="B287" s="36"/>
      <c r="C287" s="37"/>
      <c r="D287" s="238" t="s">
        <v>244</v>
      </c>
      <c r="E287" s="37"/>
      <c r="F287" s="239" t="s">
        <v>1561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1906</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66.75" customHeight="1">
      <c r="A289" s="35"/>
      <c r="B289" s="36"/>
      <c r="C289" s="224" t="s">
        <v>1261</v>
      </c>
      <c r="D289" s="224" t="s">
        <v>239</v>
      </c>
      <c r="E289" s="225" t="s">
        <v>1328</v>
      </c>
      <c r="F289" s="226" t="s">
        <v>1563</v>
      </c>
      <c r="G289" s="227" t="s">
        <v>249</v>
      </c>
      <c r="H289" s="228">
        <v>1698</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1571</v>
      </c>
    </row>
    <row r="290" s="2" customFormat="1">
      <c r="A290" s="35"/>
      <c r="B290" s="36"/>
      <c r="C290" s="37"/>
      <c r="D290" s="238" t="s">
        <v>244</v>
      </c>
      <c r="E290" s="37"/>
      <c r="F290" s="239" t="s">
        <v>1564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1907</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55.5" customHeight="1">
      <c r="A292" s="35"/>
      <c r="B292" s="36"/>
      <c r="C292" s="224" t="s">
        <v>1389</v>
      </c>
      <c r="D292" s="224" t="s">
        <v>239</v>
      </c>
      <c r="E292" s="225" t="s">
        <v>1293</v>
      </c>
      <c r="F292" s="226" t="s">
        <v>1294</v>
      </c>
      <c r="G292" s="227" t="s">
        <v>242</v>
      </c>
      <c r="H292" s="228">
        <v>30</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1401</v>
      </c>
    </row>
    <row r="293" s="2" customFormat="1">
      <c r="A293" s="35"/>
      <c r="B293" s="36"/>
      <c r="C293" s="37"/>
      <c r="D293" s="238" t="s">
        <v>244</v>
      </c>
      <c r="E293" s="37"/>
      <c r="F293" s="239" t="s">
        <v>1294</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1567</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24.15" customHeight="1">
      <c r="A295" s="35"/>
      <c r="B295" s="36"/>
      <c r="C295" s="224" t="s">
        <v>1265</v>
      </c>
      <c r="D295" s="224" t="s">
        <v>239</v>
      </c>
      <c r="E295" s="225" t="s">
        <v>1297</v>
      </c>
      <c r="F295" s="226" t="s">
        <v>1298</v>
      </c>
      <c r="G295" s="227" t="s">
        <v>242</v>
      </c>
      <c r="H295" s="228">
        <v>30</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1405</v>
      </c>
    </row>
    <row r="296" s="2" customFormat="1">
      <c r="A296" s="35"/>
      <c r="B296" s="36"/>
      <c r="C296" s="37"/>
      <c r="D296" s="238" t="s">
        <v>244</v>
      </c>
      <c r="E296" s="37"/>
      <c r="F296" s="239" t="s">
        <v>1298</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1567</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55.5" customHeight="1">
      <c r="A298" s="35"/>
      <c r="B298" s="36"/>
      <c r="C298" s="224" t="s">
        <v>1398</v>
      </c>
      <c r="D298" s="224" t="s">
        <v>239</v>
      </c>
      <c r="E298" s="225" t="s">
        <v>1799</v>
      </c>
      <c r="F298" s="226" t="s">
        <v>1800</v>
      </c>
      <c r="G298" s="227" t="s">
        <v>249</v>
      </c>
      <c r="H298" s="228">
        <v>4.7999999999999998</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1410</v>
      </c>
    </row>
    <row r="299" s="2" customFormat="1">
      <c r="A299" s="35"/>
      <c r="B299" s="36"/>
      <c r="C299" s="37"/>
      <c r="D299" s="238" t="s">
        <v>244</v>
      </c>
      <c r="E299" s="37"/>
      <c r="F299" s="239" t="s">
        <v>1800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1908</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55.5" customHeight="1">
      <c r="A301" s="35"/>
      <c r="B301" s="36"/>
      <c r="C301" s="224" t="s">
        <v>357</v>
      </c>
      <c r="D301" s="224" t="s">
        <v>239</v>
      </c>
      <c r="E301" s="225" t="s">
        <v>1802</v>
      </c>
      <c r="F301" s="226" t="s">
        <v>1803</v>
      </c>
      <c r="G301" s="227" t="s">
        <v>249</v>
      </c>
      <c r="H301" s="228">
        <v>4.7999999999999998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261</v>
      </c>
    </row>
    <row r="302" s="2" customFormat="1">
      <c r="A302" s="35"/>
      <c r="B302" s="36"/>
      <c r="C302" s="37"/>
      <c r="D302" s="238" t="s">
        <v>244</v>
      </c>
      <c r="E302" s="37"/>
      <c r="F302" s="239" t="s">
        <v>1803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1908</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66.75" customHeight="1">
      <c r="A304" s="35"/>
      <c r="B304" s="36"/>
      <c r="C304" s="224" t="s">
        <v>1407</v>
      </c>
      <c r="D304" s="224" t="s">
        <v>239</v>
      </c>
      <c r="E304" s="225" t="s">
        <v>1804</v>
      </c>
      <c r="F304" s="226" t="s">
        <v>1805</v>
      </c>
      <c r="G304" s="227" t="s">
        <v>1583</v>
      </c>
      <c r="H304" s="228">
        <v>12</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1418</v>
      </c>
    </row>
    <row r="305" s="2" customFormat="1">
      <c r="A305" s="35"/>
      <c r="B305" s="36"/>
      <c r="C305" s="37"/>
      <c r="D305" s="238" t="s">
        <v>244</v>
      </c>
      <c r="E305" s="37"/>
      <c r="F305" s="239" t="s">
        <v>1805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1909</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24.15" customHeight="1">
      <c r="A307" s="35"/>
      <c r="B307" s="36"/>
      <c r="C307" s="224" t="s">
        <v>1274</v>
      </c>
      <c r="D307" s="224" t="s">
        <v>239</v>
      </c>
      <c r="E307" s="225" t="s">
        <v>1586</v>
      </c>
      <c r="F307" s="226" t="s">
        <v>1587</v>
      </c>
      <c r="G307" s="227" t="s">
        <v>1583</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1421</v>
      </c>
    </row>
    <row r="308" s="2" customFormat="1">
      <c r="A308" s="35"/>
      <c r="B308" s="36"/>
      <c r="C308" s="37"/>
      <c r="D308" s="238" t="s">
        <v>244</v>
      </c>
      <c r="E308" s="37"/>
      <c r="F308" s="239" t="s">
        <v>1587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1909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16.5" customHeight="1">
      <c r="A310" s="35"/>
      <c r="B310" s="36"/>
      <c r="C310" s="224" t="s">
        <v>1415</v>
      </c>
      <c r="D310" s="224" t="s">
        <v>239</v>
      </c>
      <c r="E310" s="225" t="s">
        <v>1589</v>
      </c>
      <c r="F310" s="226" t="s">
        <v>1590</v>
      </c>
      <c r="G310" s="227" t="s">
        <v>1583</v>
      </c>
      <c r="H310" s="228">
        <v>12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1425</v>
      </c>
    </row>
    <row r="311" s="2" customFormat="1">
      <c r="A311" s="35"/>
      <c r="B311" s="36"/>
      <c r="C311" s="37"/>
      <c r="D311" s="238" t="s">
        <v>244</v>
      </c>
      <c r="E311" s="37"/>
      <c r="F311" s="239" t="s">
        <v>1590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16.5" customHeight="1">
      <c r="A312" s="35"/>
      <c r="B312" s="36"/>
      <c r="C312" s="224" t="s">
        <v>1279</v>
      </c>
      <c r="D312" s="224" t="s">
        <v>239</v>
      </c>
      <c r="E312" s="225" t="s">
        <v>1591</v>
      </c>
      <c r="F312" s="226" t="s">
        <v>1592</v>
      </c>
      <c r="G312" s="227" t="s">
        <v>1583</v>
      </c>
      <c r="H312" s="228">
        <v>12</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1428</v>
      </c>
    </row>
    <row r="313" s="2" customFormat="1">
      <c r="A313" s="35"/>
      <c r="B313" s="36"/>
      <c r="C313" s="37"/>
      <c r="D313" s="238" t="s">
        <v>244</v>
      </c>
      <c r="E313" s="37"/>
      <c r="F313" s="239" t="s">
        <v>1592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1422</v>
      </c>
      <c r="D314" s="224" t="s">
        <v>239</v>
      </c>
      <c r="E314" s="225" t="s">
        <v>1593</v>
      </c>
      <c r="F314" s="226" t="s">
        <v>1594</v>
      </c>
      <c r="G314" s="227" t="s">
        <v>1583</v>
      </c>
      <c r="H314" s="228">
        <v>12</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1432</v>
      </c>
    </row>
    <row r="315" s="2" customFormat="1">
      <c r="A315" s="35"/>
      <c r="B315" s="36"/>
      <c r="C315" s="37"/>
      <c r="D315" s="238" t="s">
        <v>244</v>
      </c>
      <c r="E315" s="37"/>
      <c r="F315" s="239" t="s">
        <v>1594</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1284</v>
      </c>
      <c r="D316" s="224" t="s">
        <v>239</v>
      </c>
      <c r="E316" s="225" t="s">
        <v>1595</v>
      </c>
      <c r="F316" s="226" t="s">
        <v>1596</v>
      </c>
      <c r="G316" s="227" t="s">
        <v>1583</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1435</v>
      </c>
    </row>
    <row r="317" s="2" customFormat="1">
      <c r="A317" s="35"/>
      <c r="B317" s="36"/>
      <c r="C317" s="37"/>
      <c r="D317" s="238" t="s">
        <v>244</v>
      </c>
      <c r="E317" s="37"/>
      <c r="F317" s="239" t="s">
        <v>1596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16.5" customHeight="1">
      <c r="A318" s="35"/>
      <c r="B318" s="36"/>
      <c r="C318" s="224" t="s">
        <v>1429</v>
      </c>
      <c r="D318" s="224" t="s">
        <v>239</v>
      </c>
      <c r="E318" s="225" t="s">
        <v>1601</v>
      </c>
      <c r="F318" s="226" t="s">
        <v>1602</v>
      </c>
      <c r="G318" s="227" t="s">
        <v>242</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1439</v>
      </c>
    </row>
    <row r="319" s="2" customFormat="1">
      <c r="A319" s="35"/>
      <c r="B319" s="36"/>
      <c r="C319" s="37"/>
      <c r="D319" s="238" t="s">
        <v>244</v>
      </c>
      <c r="E319" s="37"/>
      <c r="F319" s="239" t="s">
        <v>1602</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1295</v>
      </c>
      <c r="D320" s="224" t="s">
        <v>239</v>
      </c>
      <c r="E320" s="225" t="s">
        <v>1604</v>
      </c>
      <c r="F320" s="226" t="s">
        <v>1605</v>
      </c>
      <c r="G320" s="227" t="s">
        <v>242</v>
      </c>
      <c r="H320" s="228">
        <v>12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1442</v>
      </c>
    </row>
    <row r="321" s="2" customFormat="1">
      <c r="A321" s="35"/>
      <c r="B321" s="36"/>
      <c r="C321" s="37"/>
      <c r="D321" s="238" t="s">
        <v>244</v>
      </c>
      <c r="E321" s="37"/>
      <c r="F321" s="239" t="s">
        <v>1605</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24.15" customHeight="1">
      <c r="A322" s="35"/>
      <c r="B322" s="36"/>
      <c r="C322" s="243" t="s">
        <v>1436</v>
      </c>
      <c r="D322" s="243" t="s">
        <v>246</v>
      </c>
      <c r="E322" s="244" t="s">
        <v>1807</v>
      </c>
      <c r="F322" s="245" t="s">
        <v>1808</v>
      </c>
      <c r="G322" s="246" t="s">
        <v>242</v>
      </c>
      <c r="H322" s="247">
        <v>12</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1448</v>
      </c>
    </row>
    <row r="323" s="2" customFormat="1">
      <c r="A323" s="35"/>
      <c r="B323" s="36"/>
      <c r="C323" s="37"/>
      <c r="D323" s="238" t="s">
        <v>244</v>
      </c>
      <c r="E323" s="37"/>
      <c r="F323" s="239" t="s">
        <v>1808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24.15" customHeight="1">
      <c r="A324" s="35"/>
      <c r="B324" s="36"/>
      <c r="C324" s="243" t="s">
        <v>1299</v>
      </c>
      <c r="D324" s="243" t="s">
        <v>246</v>
      </c>
      <c r="E324" s="244" t="s">
        <v>1809</v>
      </c>
      <c r="F324" s="245" t="s">
        <v>1810</v>
      </c>
      <c r="G324" s="246" t="s">
        <v>242</v>
      </c>
      <c r="H324" s="247">
        <v>12</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1603</v>
      </c>
    </row>
    <row r="325" s="2" customFormat="1">
      <c r="A325" s="35"/>
      <c r="B325" s="36"/>
      <c r="C325" s="37"/>
      <c r="D325" s="238" t="s">
        <v>244</v>
      </c>
      <c r="E325" s="37"/>
      <c r="F325" s="239" t="s">
        <v>1810</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76.35" customHeight="1">
      <c r="A326" s="35"/>
      <c r="B326" s="36"/>
      <c r="C326" s="224" t="s">
        <v>1445</v>
      </c>
      <c r="D326" s="224" t="s">
        <v>239</v>
      </c>
      <c r="E326" s="225" t="s">
        <v>1811</v>
      </c>
      <c r="F326" s="226" t="s">
        <v>1812</v>
      </c>
      <c r="G326" s="227" t="s">
        <v>242</v>
      </c>
      <c r="H326" s="228">
        <v>24</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1606</v>
      </c>
    </row>
    <row r="327" s="2" customFormat="1">
      <c r="A327" s="35"/>
      <c r="B327" s="36"/>
      <c r="C327" s="37"/>
      <c r="D327" s="238" t="s">
        <v>244</v>
      </c>
      <c r="E327" s="37"/>
      <c r="F327" s="239" t="s">
        <v>1813</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1910</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24.15" customHeight="1">
      <c r="A329" s="35"/>
      <c r="B329" s="36"/>
      <c r="C329" s="243" t="s">
        <v>1303</v>
      </c>
      <c r="D329" s="243" t="s">
        <v>246</v>
      </c>
      <c r="E329" s="244" t="s">
        <v>1911</v>
      </c>
      <c r="F329" s="245" t="s">
        <v>1912</v>
      </c>
      <c r="G329" s="246" t="s">
        <v>242</v>
      </c>
      <c r="H329" s="247">
        <v>1</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277</v>
      </c>
      <c r="AT329" s="236" t="s">
        <v>246</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1609</v>
      </c>
    </row>
    <row r="330" s="2" customFormat="1">
      <c r="A330" s="35"/>
      <c r="B330" s="36"/>
      <c r="C330" s="37"/>
      <c r="D330" s="238" t="s">
        <v>244</v>
      </c>
      <c r="E330" s="37"/>
      <c r="F330" s="239" t="s">
        <v>1912</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1610</v>
      </c>
      <c r="D331" s="243" t="s">
        <v>246</v>
      </c>
      <c r="E331" s="244" t="s">
        <v>1817</v>
      </c>
      <c r="F331" s="245" t="s">
        <v>1818</v>
      </c>
      <c r="G331" s="246" t="s">
        <v>242</v>
      </c>
      <c r="H331" s="247">
        <v>11</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1613</v>
      </c>
    </row>
    <row r="332" s="2" customFormat="1">
      <c r="A332" s="35"/>
      <c r="B332" s="36"/>
      <c r="C332" s="37"/>
      <c r="D332" s="238" t="s">
        <v>244</v>
      </c>
      <c r="E332" s="37"/>
      <c r="F332" s="239" t="s">
        <v>1818</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78" customHeight="1">
      <c r="A333" s="35"/>
      <c r="B333" s="36"/>
      <c r="C333" s="224" t="s">
        <v>1307</v>
      </c>
      <c r="D333" s="224" t="s">
        <v>239</v>
      </c>
      <c r="E333" s="225" t="s">
        <v>1913</v>
      </c>
      <c r="F333" s="226" t="s">
        <v>1914</v>
      </c>
      <c r="G333" s="227" t="s">
        <v>242</v>
      </c>
      <c r="H333" s="228">
        <v>1</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1616</v>
      </c>
    </row>
    <row r="334" s="2" customFormat="1">
      <c r="A334" s="35"/>
      <c r="B334" s="36"/>
      <c r="C334" s="37"/>
      <c r="D334" s="238" t="s">
        <v>244</v>
      </c>
      <c r="E334" s="37"/>
      <c r="F334" s="239" t="s">
        <v>1915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1622</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78" customHeight="1">
      <c r="A336" s="35"/>
      <c r="B336" s="36"/>
      <c r="C336" s="224" t="s">
        <v>1617</v>
      </c>
      <c r="D336" s="224" t="s">
        <v>239</v>
      </c>
      <c r="E336" s="225" t="s">
        <v>1623</v>
      </c>
      <c r="F336" s="226" t="s">
        <v>1624</v>
      </c>
      <c r="G336" s="227" t="s">
        <v>242</v>
      </c>
      <c r="H336" s="228">
        <v>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1620</v>
      </c>
    </row>
    <row r="337" s="2" customFormat="1">
      <c r="A337" s="35"/>
      <c r="B337" s="36"/>
      <c r="C337" s="37"/>
      <c r="D337" s="238" t="s">
        <v>244</v>
      </c>
      <c r="E337" s="37"/>
      <c r="F337" s="239" t="s">
        <v>1626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1916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2.7" customHeight="1">
      <c r="A339" s="35"/>
      <c r="B339" s="36"/>
      <c r="C339" s="224" t="s">
        <v>1311</v>
      </c>
      <c r="D339" s="224" t="s">
        <v>239</v>
      </c>
      <c r="E339" s="225" t="s">
        <v>1917</v>
      </c>
      <c r="F339" s="226" t="s">
        <v>1918</v>
      </c>
      <c r="G339" s="227" t="s">
        <v>242</v>
      </c>
      <c r="H339" s="228">
        <v>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1625</v>
      </c>
    </row>
    <row r="340" s="2" customFormat="1">
      <c r="A340" s="35"/>
      <c r="B340" s="36"/>
      <c r="C340" s="37"/>
      <c r="D340" s="238" t="s">
        <v>244</v>
      </c>
      <c r="E340" s="37"/>
      <c r="F340" s="239" t="s">
        <v>1918</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1622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62.7" customHeight="1">
      <c r="A342" s="35"/>
      <c r="B342" s="36"/>
      <c r="C342" s="224" t="s">
        <v>1628</v>
      </c>
      <c r="D342" s="224" t="s">
        <v>239</v>
      </c>
      <c r="E342" s="225" t="s">
        <v>1632</v>
      </c>
      <c r="F342" s="226" t="s">
        <v>1633</v>
      </c>
      <c r="G342" s="227" t="s">
        <v>242</v>
      </c>
      <c r="H342" s="228">
        <v>9</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1631</v>
      </c>
    </row>
    <row r="343" s="2" customFormat="1">
      <c r="A343" s="35"/>
      <c r="B343" s="36"/>
      <c r="C343" s="37"/>
      <c r="D343" s="238" t="s">
        <v>244</v>
      </c>
      <c r="E343" s="37"/>
      <c r="F343" s="239" t="s">
        <v>1633</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1916</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1314</v>
      </c>
      <c r="D345" s="224" t="s">
        <v>239</v>
      </c>
      <c r="E345" s="225" t="s">
        <v>1301</v>
      </c>
      <c r="F345" s="226" t="s">
        <v>1302</v>
      </c>
      <c r="G345" s="227" t="s">
        <v>242</v>
      </c>
      <c r="H345" s="228">
        <v>4</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1634</v>
      </c>
    </row>
    <row r="346" s="2" customFormat="1">
      <c r="A346" s="35"/>
      <c r="B346" s="36"/>
      <c r="C346" s="37"/>
      <c r="D346" s="238" t="s">
        <v>244</v>
      </c>
      <c r="E346" s="37"/>
      <c r="F346" s="239" t="s">
        <v>1302</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1637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24.15" customHeight="1">
      <c r="A348" s="35"/>
      <c r="B348" s="36"/>
      <c r="C348" s="224" t="s">
        <v>1635</v>
      </c>
      <c r="D348" s="224" t="s">
        <v>239</v>
      </c>
      <c r="E348" s="225" t="s">
        <v>1638</v>
      </c>
      <c r="F348" s="226" t="s">
        <v>1639</v>
      </c>
      <c r="G348" s="227" t="s">
        <v>242</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1636</v>
      </c>
    </row>
    <row r="349" s="2" customFormat="1">
      <c r="A349" s="35"/>
      <c r="B349" s="36"/>
      <c r="C349" s="37"/>
      <c r="D349" s="238" t="s">
        <v>244</v>
      </c>
      <c r="E349" s="37"/>
      <c r="F349" s="239" t="s">
        <v>1639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1637</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1318</v>
      </c>
      <c r="D351" s="224" t="s">
        <v>239</v>
      </c>
      <c r="E351" s="225" t="s">
        <v>1305</v>
      </c>
      <c r="F351" s="226" t="s">
        <v>1306</v>
      </c>
      <c r="G351" s="227" t="s">
        <v>242</v>
      </c>
      <c r="H351" s="228">
        <v>11</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1640</v>
      </c>
    </row>
    <row r="352" s="2" customFormat="1">
      <c r="A352" s="35"/>
      <c r="B352" s="36"/>
      <c r="C352" s="37"/>
      <c r="D352" s="238" t="s">
        <v>244</v>
      </c>
      <c r="E352" s="37"/>
      <c r="F352" s="239" t="s">
        <v>1306</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1643</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66.75" customHeight="1">
      <c r="A354" s="35"/>
      <c r="B354" s="36"/>
      <c r="C354" s="224" t="s">
        <v>1641</v>
      </c>
      <c r="D354" s="224" t="s">
        <v>239</v>
      </c>
      <c r="E354" s="225" t="s">
        <v>1309</v>
      </c>
      <c r="F354" s="226" t="s">
        <v>1310</v>
      </c>
      <c r="G354" s="227" t="s">
        <v>242</v>
      </c>
      <c r="H354" s="228">
        <v>11</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1642</v>
      </c>
    </row>
    <row r="355" s="2" customFormat="1">
      <c r="A355" s="35"/>
      <c r="B355" s="36"/>
      <c r="C355" s="37"/>
      <c r="D355" s="238" t="s">
        <v>244</v>
      </c>
      <c r="E355" s="37"/>
      <c r="F355" s="239" t="s">
        <v>1310</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1643</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37.8" customHeight="1">
      <c r="A357" s="35"/>
      <c r="B357" s="36"/>
      <c r="C357" s="224" t="s">
        <v>1320</v>
      </c>
      <c r="D357" s="224" t="s">
        <v>239</v>
      </c>
      <c r="E357" s="225" t="s">
        <v>1646</v>
      </c>
      <c r="F357" s="226" t="s">
        <v>1647</v>
      </c>
      <c r="G357" s="227" t="s">
        <v>242</v>
      </c>
      <c r="H357" s="228">
        <v>40</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1644</v>
      </c>
    </row>
    <row r="358" s="2" customFormat="1">
      <c r="A358" s="35"/>
      <c r="B358" s="36"/>
      <c r="C358" s="37"/>
      <c r="D358" s="238" t="s">
        <v>244</v>
      </c>
      <c r="E358" s="37"/>
      <c r="F358" s="239" t="s">
        <v>1647</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1825</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66.75" customHeight="1">
      <c r="A360" s="35"/>
      <c r="B360" s="36"/>
      <c r="C360" s="224" t="s">
        <v>1645</v>
      </c>
      <c r="D360" s="224" t="s">
        <v>239</v>
      </c>
      <c r="E360" s="225" t="s">
        <v>1440</v>
      </c>
      <c r="F360" s="226" t="s">
        <v>1441</v>
      </c>
      <c r="G360" s="227" t="s">
        <v>242</v>
      </c>
      <c r="H360" s="228">
        <v>8</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1648</v>
      </c>
    </row>
    <row r="361" s="2" customFormat="1">
      <c r="A361" s="35"/>
      <c r="B361" s="36"/>
      <c r="C361" s="37"/>
      <c r="D361" s="238" t="s">
        <v>244</v>
      </c>
      <c r="E361" s="37"/>
      <c r="F361" s="239" t="s">
        <v>1443</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1651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76.35" customHeight="1">
      <c r="A363" s="35"/>
      <c r="B363" s="36"/>
      <c r="C363" s="224" t="s">
        <v>1324</v>
      </c>
      <c r="D363" s="224" t="s">
        <v>239</v>
      </c>
      <c r="E363" s="225" t="s">
        <v>1446</v>
      </c>
      <c r="F363" s="226" t="s">
        <v>1447</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1650</v>
      </c>
    </row>
    <row r="364" s="2" customFormat="1">
      <c r="A364" s="35"/>
      <c r="B364" s="36"/>
      <c r="C364" s="37"/>
      <c r="D364" s="238" t="s">
        <v>244</v>
      </c>
      <c r="E364" s="37"/>
      <c r="F364" s="239" t="s">
        <v>1449</v>
      </c>
      <c r="G364" s="37"/>
      <c r="H364" s="37"/>
      <c r="I364" s="240"/>
      <c r="J364" s="37"/>
      <c r="K364" s="37"/>
      <c r="L364" s="41"/>
      <c r="M364" s="256"/>
      <c r="N364" s="257"/>
      <c r="O364" s="258"/>
      <c r="P364" s="258"/>
      <c r="Q364" s="258"/>
      <c r="R364" s="258"/>
      <c r="S364" s="258"/>
      <c r="T364" s="259"/>
      <c r="U364" s="35"/>
      <c r="V364" s="35"/>
      <c r="W364" s="35"/>
      <c r="X364" s="35"/>
      <c r="Y364" s="35"/>
      <c r="Z364" s="35"/>
      <c r="AA364" s="35"/>
      <c r="AB364" s="35"/>
      <c r="AC364" s="35"/>
      <c r="AD364" s="35"/>
      <c r="AE364" s="35"/>
      <c r="AT364" s="14" t="s">
        <v>244</v>
      </c>
      <c r="AU364" s="14" t="s">
        <v>73</v>
      </c>
    </row>
    <row r="365" s="2" customFormat="1" ht="6.96" customHeight="1">
      <c r="A365" s="35"/>
      <c r="B365" s="63"/>
      <c r="C365" s="64"/>
      <c r="D365" s="64"/>
      <c r="E365" s="64"/>
      <c r="F365" s="64"/>
      <c r="G365" s="64"/>
      <c r="H365" s="64"/>
      <c r="I365" s="64"/>
      <c r="J365" s="64"/>
      <c r="K365" s="64"/>
      <c r="L365" s="41"/>
      <c r="M365" s="35"/>
      <c r="O365" s="35"/>
      <c r="P365" s="35"/>
      <c r="Q365" s="35"/>
      <c r="R365" s="35"/>
      <c r="S365" s="35"/>
      <c r="T365" s="35"/>
      <c r="U365" s="35"/>
      <c r="V365" s="35"/>
      <c r="W365" s="35"/>
      <c r="X365" s="35"/>
      <c r="Y365" s="35"/>
      <c r="Z365" s="35"/>
      <c r="AA365" s="35"/>
      <c r="AB365" s="35"/>
      <c r="AC365" s="35"/>
      <c r="AD365" s="35"/>
      <c r="AE365" s="35"/>
    </row>
  </sheetData>
  <sheetProtection sheet="1" autoFilter="0" formatColumns="0" formatRows="0" objects="1" scenarios="1" spinCount="100000" saltValue="WtglW5vKWA2Uw80H9voUtmjNqWhLYtb/qOzGj9UtfmC5vkE7Q/g0MVAaynhRgmYs4UwLySrKoIOmpO8EaZ9w1g==" hashValue="K3Oa593reWEDhnriFXvYCwuPEWK14ZAWVSva6/HcNNZJXzDG74F6k6cnu3qN/p/O/fcvPMsn+zIeZ0UFmu076A==" algorithmName="SHA-512" password="CC35"/>
  <autoFilter ref="C115:K36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1919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1920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1921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1658</v>
      </c>
      <c r="F123" s="226" t="s">
        <v>1659</v>
      </c>
      <c r="G123" s="227" t="s">
        <v>1165</v>
      </c>
      <c r="H123" s="228">
        <v>2.3300000000000001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1660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1922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2401.2049999999999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1923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2401.2049999999999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1924</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2401.2049999999999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1925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2401.2049999999999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1926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2401.2049999999999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1927</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1328.0999999999999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1928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2702.6840000000002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1929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2702.6840000000002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1930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16216.101000000001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1931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1932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1934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1935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1936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1937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1938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1921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1939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3.2000000000000002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1940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1680</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1941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1682</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1942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1943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17511.990000000002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1944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20.448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1945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1217</v>
      </c>
      <c r="F198" s="226" t="s">
        <v>1218</v>
      </c>
      <c r="G198" s="227" t="s">
        <v>249</v>
      </c>
      <c r="H198" s="228">
        <v>14048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1218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1939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1219</v>
      </c>
      <c r="F201" s="226" t="s">
        <v>1220</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1221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1946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1223</v>
      </c>
      <c r="F204" s="226" t="s">
        <v>1224</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1225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1947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1948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1231</v>
      </c>
      <c r="F210" s="226" t="s">
        <v>1232</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1949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1235</v>
      </c>
      <c r="F213" s="226" t="s">
        <v>1236</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1950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1231</v>
      </c>
      <c r="F216" s="226" t="s">
        <v>1232</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1233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1951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1242</v>
      </c>
      <c r="F219" s="226" t="s">
        <v>1243</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1243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1951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1245</v>
      </c>
      <c r="F222" s="226" t="s">
        <v>1246</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1246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1952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1251</v>
      </c>
      <c r="F228" s="226" t="s">
        <v>1252</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1254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1256</v>
      </c>
      <c r="F231" s="226" t="s">
        <v>1257</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1259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1954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1955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1263</v>
      </c>
      <c r="F237" s="226" t="s">
        <v>1264</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1264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1267</v>
      </c>
      <c r="F240" s="226" t="s">
        <v>1268</v>
      </c>
      <c r="G240" s="227" t="s">
        <v>1269</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1956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1272</v>
      </c>
      <c r="F243" s="226" t="s">
        <v>1273</v>
      </c>
      <c r="G243" s="227" t="s">
        <v>1269</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1957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1277</v>
      </c>
      <c r="F246" s="226" t="s">
        <v>1278</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1958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1319</v>
      </c>
      <c r="D249" s="224" t="s">
        <v>239</v>
      </c>
      <c r="E249" s="225" t="s">
        <v>1282</v>
      </c>
      <c r="F249" s="226" t="s">
        <v>1283</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1699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1237</v>
      </c>
      <c r="D252" s="224" t="s">
        <v>239</v>
      </c>
      <c r="E252" s="225" t="s">
        <v>1286</v>
      </c>
      <c r="F252" s="226" t="s">
        <v>1287</v>
      </c>
      <c r="G252" s="227" t="s">
        <v>249</v>
      </c>
      <c r="H252" s="228">
        <v>43.200000000000003</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1287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1959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1327</v>
      </c>
      <c r="D255" s="224" t="s">
        <v>239</v>
      </c>
      <c r="E255" s="225" t="s">
        <v>1290</v>
      </c>
      <c r="F255" s="226" t="s">
        <v>1291</v>
      </c>
      <c r="G255" s="227" t="s">
        <v>249</v>
      </c>
      <c r="H255" s="228">
        <v>43.200000000000003</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1291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1959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1240</v>
      </c>
      <c r="D258" s="224" t="s">
        <v>239</v>
      </c>
      <c r="E258" s="225" t="s">
        <v>1960</v>
      </c>
      <c r="F258" s="226" t="s">
        <v>1961</v>
      </c>
      <c r="G258" s="227" t="s">
        <v>249</v>
      </c>
      <c r="H258" s="228">
        <v>28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1961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1962</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1336</v>
      </c>
      <c r="D261" s="224" t="s">
        <v>239</v>
      </c>
      <c r="E261" s="225" t="s">
        <v>1963</v>
      </c>
      <c r="F261" s="226" t="s">
        <v>1964</v>
      </c>
      <c r="G261" s="227" t="s">
        <v>249</v>
      </c>
      <c r="H261" s="228">
        <v>28</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1964</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1962</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1244</v>
      </c>
      <c r="D264" s="224" t="s">
        <v>239</v>
      </c>
      <c r="E264" s="225" t="s">
        <v>1293</v>
      </c>
      <c r="F264" s="226" t="s">
        <v>1294</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1352</v>
      </c>
    </row>
    <row r="265" s="2" customFormat="1">
      <c r="A265" s="35"/>
      <c r="B265" s="36"/>
      <c r="C265" s="37"/>
      <c r="D265" s="238" t="s">
        <v>244</v>
      </c>
      <c r="E265" s="37"/>
      <c r="F265" s="239" t="s">
        <v>1294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1863</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1345</v>
      </c>
      <c r="D267" s="224" t="s">
        <v>239</v>
      </c>
      <c r="E267" s="225" t="s">
        <v>1297</v>
      </c>
      <c r="F267" s="226" t="s">
        <v>1298</v>
      </c>
      <c r="G267" s="227" t="s">
        <v>242</v>
      </c>
      <c r="H267" s="228">
        <v>320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1357</v>
      </c>
    </row>
    <row r="268" s="2" customFormat="1">
      <c r="A268" s="35"/>
      <c r="B268" s="36"/>
      <c r="C268" s="37"/>
      <c r="D268" s="238" t="s">
        <v>244</v>
      </c>
      <c r="E268" s="37"/>
      <c r="F268" s="239" t="s">
        <v>1298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1863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1247</v>
      </c>
      <c r="D270" s="224" t="s">
        <v>239</v>
      </c>
      <c r="E270" s="225" t="s">
        <v>1301</v>
      </c>
      <c r="F270" s="226" t="s">
        <v>1302</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1361</v>
      </c>
    </row>
    <row r="271" s="2" customFormat="1">
      <c r="A271" s="35"/>
      <c r="B271" s="36"/>
      <c r="C271" s="37"/>
      <c r="D271" s="238" t="s">
        <v>244</v>
      </c>
      <c r="E271" s="37"/>
      <c r="F271" s="239" t="s">
        <v>1302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1707</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1354</v>
      </c>
      <c r="D273" s="224" t="s">
        <v>239</v>
      </c>
      <c r="E273" s="225" t="s">
        <v>1305</v>
      </c>
      <c r="F273" s="226" t="s">
        <v>1306</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1553</v>
      </c>
    </row>
    <row r="274" s="2" customFormat="1">
      <c r="A274" s="35"/>
      <c r="B274" s="36"/>
      <c r="C274" s="37"/>
      <c r="D274" s="238" t="s">
        <v>244</v>
      </c>
      <c r="E274" s="37"/>
      <c r="F274" s="239" t="s">
        <v>1306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1708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1249</v>
      </c>
      <c r="D276" s="224" t="s">
        <v>239</v>
      </c>
      <c r="E276" s="225" t="s">
        <v>1309</v>
      </c>
      <c r="F276" s="226" t="s">
        <v>1310</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1370</v>
      </c>
    </row>
    <row r="277" s="2" customFormat="1">
      <c r="A277" s="35"/>
      <c r="B277" s="36"/>
      <c r="C277" s="37"/>
      <c r="D277" s="238" t="s">
        <v>244</v>
      </c>
      <c r="E277" s="37"/>
      <c r="F277" s="239" t="s">
        <v>1310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1708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1363</v>
      </c>
      <c r="D279" s="224" t="s">
        <v>239</v>
      </c>
      <c r="E279" s="225" t="s">
        <v>1312</v>
      </c>
      <c r="F279" s="226" t="s">
        <v>1313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1375</v>
      </c>
    </row>
    <row r="280" s="2" customFormat="1">
      <c r="A280" s="35"/>
      <c r="B280" s="36"/>
      <c r="C280" s="37"/>
      <c r="D280" s="238" t="s">
        <v>244</v>
      </c>
      <c r="E280" s="37"/>
      <c r="F280" s="239" t="s">
        <v>1313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1709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1253</v>
      </c>
      <c r="D282" s="224" t="s">
        <v>239</v>
      </c>
      <c r="E282" s="225" t="s">
        <v>1316</v>
      </c>
      <c r="F282" s="226" t="s">
        <v>1317</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1378</v>
      </c>
    </row>
    <row r="283" s="2" customFormat="1">
      <c r="A283" s="35"/>
      <c r="B283" s="36"/>
      <c r="C283" s="37"/>
      <c r="D283" s="238" t="s">
        <v>244</v>
      </c>
      <c r="E283" s="37"/>
      <c r="F283" s="239" t="s">
        <v>1317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1709</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1372</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1383</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1708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1258</v>
      </c>
      <c r="D288" s="224" t="s">
        <v>239</v>
      </c>
      <c r="E288" s="225" t="s">
        <v>1322</v>
      </c>
      <c r="F288" s="226" t="s">
        <v>1323</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1566</v>
      </c>
    </row>
    <row r="289" s="2" customFormat="1">
      <c r="A289" s="35"/>
      <c r="B289" s="36"/>
      <c r="C289" s="37"/>
      <c r="D289" s="238" t="s">
        <v>244</v>
      </c>
      <c r="E289" s="37"/>
      <c r="F289" s="239" t="s">
        <v>1325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1965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1380</v>
      </c>
      <c r="D291" s="224" t="s">
        <v>239</v>
      </c>
      <c r="E291" s="225" t="s">
        <v>1328</v>
      </c>
      <c r="F291" s="226" t="s">
        <v>1365</v>
      </c>
      <c r="G291" s="227" t="s">
        <v>1139</v>
      </c>
      <c r="H291" s="228">
        <v>35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1568</v>
      </c>
    </row>
    <row r="292" s="2" customFormat="1">
      <c r="A292" s="35"/>
      <c r="B292" s="36"/>
      <c r="C292" s="37"/>
      <c r="D292" s="238" t="s">
        <v>244</v>
      </c>
      <c r="E292" s="37"/>
      <c r="F292" s="239" t="s">
        <v>1365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1966</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1261</v>
      </c>
      <c r="D294" s="224" t="s">
        <v>239</v>
      </c>
      <c r="E294" s="225" t="s">
        <v>1332</v>
      </c>
      <c r="F294" s="226" t="s">
        <v>1329</v>
      </c>
      <c r="G294" s="227" t="s">
        <v>1150</v>
      </c>
      <c r="H294" s="228">
        <v>250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1571</v>
      </c>
    </row>
    <row r="295" s="2" customFormat="1">
      <c r="A295" s="35"/>
      <c r="B295" s="36"/>
      <c r="C295" s="37"/>
      <c r="D295" s="238" t="s">
        <v>244</v>
      </c>
      <c r="E295" s="37"/>
      <c r="F295" s="239" t="s">
        <v>1329</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1967</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24.15" customHeight="1">
      <c r="A297" s="35"/>
      <c r="B297" s="36"/>
      <c r="C297" s="224" t="s">
        <v>1389</v>
      </c>
      <c r="D297" s="224" t="s">
        <v>239</v>
      </c>
      <c r="E297" s="225" t="s">
        <v>1337</v>
      </c>
      <c r="F297" s="226" t="s">
        <v>1333</v>
      </c>
      <c r="G297" s="227" t="s">
        <v>1139</v>
      </c>
      <c r="H297" s="228">
        <v>4.0999999999999996</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1401</v>
      </c>
    </row>
    <row r="298" s="2" customFormat="1">
      <c r="A298" s="35"/>
      <c r="B298" s="36"/>
      <c r="C298" s="37"/>
      <c r="D298" s="238" t="s">
        <v>244</v>
      </c>
      <c r="E298" s="37"/>
      <c r="F298" s="239" t="s">
        <v>1333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1968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1.75" customHeight="1">
      <c r="A300" s="35"/>
      <c r="B300" s="36"/>
      <c r="C300" s="224" t="s">
        <v>1265</v>
      </c>
      <c r="D300" s="224" t="s">
        <v>239</v>
      </c>
      <c r="E300" s="225" t="s">
        <v>1341</v>
      </c>
      <c r="F300" s="226" t="s">
        <v>1969</v>
      </c>
      <c r="G300" s="227" t="s">
        <v>1139</v>
      </c>
      <c r="H300" s="228">
        <v>0.81000000000000005</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1405</v>
      </c>
    </row>
    <row r="301" s="2" customFormat="1">
      <c r="A301" s="35"/>
      <c r="B301" s="36"/>
      <c r="C301" s="37"/>
      <c r="D301" s="238" t="s">
        <v>244</v>
      </c>
      <c r="E301" s="37"/>
      <c r="F301" s="239" t="s">
        <v>1969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1970</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24.15" customHeight="1">
      <c r="A303" s="35"/>
      <c r="B303" s="36"/>
      <c r="C303" s="224" t="s">
        <v>1398</v>
      </c>
      <c r="D303" s="224" t="s">
        <v>239</v>
      </c>
      <c r="E303" s="225" t="s">
        <v>1346</v>
      </c>
      <c r="F303" s="226" t="s">
        <v>1338</v>
      </c>
      <c r="G303" s="227" t="s">
        <v>1139</v>
      </c>
      <c r="H303" s="228">
        <v>130.5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1338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1971</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357</v>
      </c>
      <c r="D306" s="224" t="s">
        <v>239</v>
      </c>
      <c r="E306" s="225" t="s">
        <v>1350</v>
      </c>
      <c r="F306" s="226" t="s">
        <v>1342</v>
      </c>
      <c r="G306" s="227" t="s">
        <v>1139</v>
      </c>
      <c r="H306" s="228">
        <v>10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1342</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1972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1.75" customHeight="1">
      <c r="A309" s="35"/>
      <c r="B309" s="36"/>
      <c r="C309" s="224" t="s">
        <v>1407</v>
      </c>
      <c r="D309" s="224" t="s">
        <v>239</v>
      </c>
      <c r="E309" s="225" t="s">
        <v>1355</v>
      </c>
      <c r="F309" s="226" t="s">
        <v>1973</v>
      </c>
      <c r="G309" s="227" t="s">
        <v>1139</v>
      </c>
      <c r="H309" s="228">
        <v>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1418</v>
      </c>
    </row>
    <row r="310" s="2" customFormat="1">
      <c r="A310" s="35"/>
      <c r="B310" s="36"/>
      <c r="C310" s="37"/>
      <c r="D310" s="238" t="s">
        <v>244</v>
      </c>
      <c r="E310" s="37"/>
      <c r="F310" s="239" t="s">
        <v>1973</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1974</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1274</v>
      </c>
      <c r="D312" s="224" t="s">
        <v>239</v>
      </c>
      <c r="E312" s="225" t="s">
        <v>1359</v>
      </c>
      <c r="F312" s="226" t="s">
        <v>1351</v>
      </c>
      <c r="G312" s="227" t="s">
        <v>1150</v>
      </c>
      <c r="H312" s="228">
        <v>315</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1421</v>
      </c>
    </row>
    <row r="313" s="2" customFormat="1">
      <c r="A313" s="35"/>
      <c r="B313" s="36"/>
      <c r="C313" s="37"/>
      <c r="D313" s="238" t="s">
        <v>244</v>
      </c>
      <c r="E313" s="37"/>
      <c r="F313" s="239" t="s">
        <v>1351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1975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1.75" customHeight="1">
      <c r="A315" s="35"/>
      <c r="B315" s="36"/>
      <c r="C315" s="224" t="s">
        <v>1415</v>
      </c>
      <c r="D315" s="224" t="s">
        <v>239</v>
      </c>
      <c r="E315" s="225" t="s">
        <v>1364</v>
      </c>
      <c r="F315" s="226" t="s">
        <v>1976</v>
      </c>
      <c r="G315" s="227" t="s">
        <v>1150</v>
      </c>
      <c r="H315" s="228">
        <v>175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1977</v>
      </c>
    </row>
    <row r="316" s="2" customFormat="1">
      <c r="A316" s="35"/>
      <c r="B316" s="36"/>
      <c r="C316" s="37"/>
      <c r="D316" s="238" t="s">
        <v>244</v>
      </c>
      <c r="E316" s="37"/>
      <c r="F316" s="239" t="s">
        <v>1976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1978</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1279</v>
      </c>
      <c r="D318" s="224" t="s">
        <v>239</v>
      </c>
      <c r="E318" s="225" t="s">
        <v>1368</v>
      </c>
      <c r="F318" s="226" t="s">
        <v>1360</v>
      </c>
      <c r="G318" s="227" t="s">
        <v>1150</v>
      </c>
      <c r="H318" s="228">
        <v>130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1979</v>
      </c>
    </row>
    <row r="319" s="2" customFormat="1">
      <c r="A319" s="35"/>
      <c r="B319" s="36"/>
      <c r="C319" s="37"/>
      <c r="D319" s="238" t="s">
        <v>244</v>
      </c>
      <c r="E319" s="37"/>
      <c r="F319" s="239" t="s">
        <v>1360</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1362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1422</v>
      </c>
      <c r="D321" s="224" t="s">
        <v>239</v>
      </c>
      <c r="E321" s="225" t="s">
        <v>1373</v>
      </c>
      <c r="F321" s="226" t="s">
        <v>1980</v>
      </c>
      <c r="G321" s="227" t="s">
        <v>1139</v>
      </c>
      <c r="H321" s="228">
        <v>31.5</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1981</v>
      </c>
    </row>
    <row r="322" s="2" customFormat="1">
      <c r="A322" s="35"/>
      <c r="B322" s="36"/>
      <c r="C322" s="37"/>
      <c r="D322" s="238" t="s">
        <v>244</v>
      </c>
      <c r="E322" s="37"/>
      <c r="F322" s="239" t="s">
        <v>1980</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1982</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1284</v>
      </c>
      <c r="D324" s="224" t="s">
        <v>239</v>
      </c>
      <c r="E324" s="225" t="s">
        <v>1376</v>
      </c>
      <c r="F324" s="226" t="s">
        <v>1382</v>
      </c>
      <c r="G324" s="227" t="s">
        <v>1139</v>
      </c>
      <c r="H324" s="228">
        <v>85.469999999999999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1435</v>
      </c>
    </row>
    <row r="325" s="2" customFormat="1">
      <c r="A325" s="35"/>
      <c r="B325" s="36"/>
      <c r="C325" s="37"/>
      <c r="D325" s="238" t="s">
        <v>244</v>
      </c>
      <c r="E325" s="37"/>
      <c r="F325" s="239" t="s">
        <v>1382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1983</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1429</v>
      </c>
      <c r="D327" s="224" t="s">
        <v>239</v>
      </c>
      <c r="E327" s="225" t="s">
        <v>1381</v>
      </c>
      <c r="F327" s="226" t="s">
        <v>1386</v>
      </c>
      <c r="G327" s="227" t="s">
        <v>1139</v>
      </c>
      <c r="H327" s="228">
        <v>28.16</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1439</v>
      </c>
    </row>
    <row r="328" s="2" customFormat="1">
      <c r="A328" s="35"/>
      <c r="B328" s="36"/>
      <c r="C328" s="37"/>
      <c r="D328" s="238" t="s">
        <v>244</v>
      </c>
      <c r="E328" s="37"/>
      <c r="F328" s="239" t="s">
        <v>1386</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1984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1295</v>
      </c>
      <c r="D330" s="224" t="s">
        <v>239</v>
      </c>
      <c r="E330" s="225" t="s">
        <v>1385</v>
      </c>
      <c r="F330" s="226" t="s">
        <v>1391</v>
      </c>
      <c r="G330" s="227" t="s">
        <v>1139</v>
      </c>
      <c r="H330" s="228">
        <v>9.9000000000000004</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1442</v>
      </c>
    </row>
    <row r="331" s="2" customFormat="1">
      <c r="A331" s="35"/>
      <c r="B331" s="36"/>
      <c r="C331" s="37"/>
      <c r="D331" s="238" t="s">
        <v>244</v>
      </c>
      <c r="E331" s="37"/>
      <c r="F331" s="239" t="s">
        <v>1391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1985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1436</v>
      </c>
      <c r="D333" s="224" t="s">
        <v>239</v>
      </c>
      <c r="E333" s="225" t="s">
        <v>1390</v>
      </c>
      <c r="F333" s="226" t="s">
        <v>1395</v>
      </c>
      <c r="G333" s="227" t="s">
        <v>1150</v>
      </c>
      <c r="H333" s="228">
        <v>265</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1448</v>
      </c>
    </row>
    <row r="334" s="2" customFormat="1">
      <c r="A334" s="35"/>
      <c r="B334" s="36"/>
      <c r="C334" s="37"/>
      <c r="D334" s="238" t="s">
        <v>244</v>
      </c>
      <c r="E334" s="37"/>
      <c r="F334" s="239" t="s">
        <v>1395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1986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4.15" customHeight="1">
      <c r="A336" s="35"/>
      <c r="B336" s="36"/>
      <c r="C336" s="224" t="s">
        <v>1299</v>
      </c>
      <c r="D336" s="224" t="s">
        <v>239</v>
      </c>
      <c r="E336" s="225" t="s">
        <v>1394</v>
      </c>
      <c r="F336" s="226" t="s">
        <v>1987</v>
      </c>
      <c r="G336" s="227" t="s">
        <v>1139</v>
      </c>
      <c r="H336" s="228">
        <v>0.29899999999999999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1603</v>
      </c>
    </row>
    <row r="337" s="2" customFormat="1">
      <c r="A337" s="35"/>
      <c r="B337" s="36"/>
      <c r="C337" s="37"/>
      <c r="D337" s="238" t="s">
        <v>244</v>
      </c>
      <c r="E337" s="37"/>
      <c r="F337" s="239" t="s">
        <v>1987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1988</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1445</v>
      </c>
      <c r="D339" s="224" t="s">
        <v>239</v>
      </c>
      <c r="E339" s="225" t="s">
        <v>1440</v>
      </c>
      <c r="F339" s="226" t="s">
        <v>1441</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1606</v>
      </c>
    </row>
    <row r="340" s="2" customFormat="1">
      <c r="A340" s="35"/>
      <c r="B340" s="36"/>
      <c r="C340" s="37"/>
      <c r="D340" s="238" t="s">
        <v>244</v>
      </c>
      <c r="E340" s="37"/>
      <c r="F340" s="239" t="s">
        <v>1443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1748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1303</v>
      </c>
      <c r="D342" s="224" t="s">
        <v>239</v>
      </c>
      <c r="E342" s="225" t="s">
        <v>1446</v>
      </c>
      <c r="F342" s="226" t="s">
        <v>1447</v>
      </c>
      <c r="G342" s="227" t="s">
        <v>242</v>
      </c>
      <c r="H342" s="228">
        <v>13</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1609</v>
      </c>
    </row>
    <row r="343" s="2" customFormat="1">
      <c r="A343" s="35"/>
      <c r="B343" s="36"/>
      <c r="C343" s="37"/>
      <c r="D343" s="238" t="s">
        <v>244</v>
      </c>
      <c r="E343" s="37"/>
      <c r="F343" s="239" t="s">
        <v>1449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1749</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x+xQiRtSZmoybox8BqriSI8ZuFtIlJbH+S9gBQ6xeq3ABc6yB3VCtO1AtEpk6UH7a4eJLeZMFRju7ghc+vsNaA==" hashValue="+2rcxScyvTyWla+IRquqw6XQTQO4dTGOC08wFwnpNELMtrEKXLDvXebZCxkN+x9BCOZsYIvL7YmwB/r3hdenhw=="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1989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1990</v>
      </c>
      <c r="F117" s="226" t="s">
        <v>1991</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1991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1992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1714</v>
      </c>
      <c r="F120" s="226" t="s">
        <v>1715</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1715</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1993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1717</v>
      </c>
      <c r="F123" s="226" t="s">
        <v>1718</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1718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1994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1995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1996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1722</v>
      </c>
      <c r="F132" s="226" t="s">
        <v>1723</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1724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1995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1997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1998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1722</v>
      </c>
      <c r="F141" s="226" t="s">
        <v>1723</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1724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1999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2000</v>
      </c>
      <c r="F144" s="226" t="s">
        <v>2001</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2001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2002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1452</v>
      </c>
      <c r="F147" s="226" t="s">
        <v>1453</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2005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2006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2007</v>
      </c>
      <c r="F159" s="226" t="s">
        <v>2008</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2009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2010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2011</v>
      </c>
      <c r="F162" s="226" t="s">
        <v>2012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2013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2015</v>
      </c>
      <c r="F165" s="245" t="s">
        <v>2016</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2016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2010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2017</v>
      </c>
      <c r="F168" s="245" t="s">
        <v>2018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2018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2019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2020</v>
      </c>
      <c r="F171" s="245" t="s">
        <v>2021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2021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2019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2022</v>
      </c>
      <c r="F174" s="226" t="s">
        <v>2023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2024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2025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2026</v>
      </c>
      <c r="F177" s="226" t="s">
        <v>2027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2028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2029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2030</v>
      </c>
      <c r="F180" s="245" t="s">
        <v>2031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2031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2032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2022</v>
      </c>
      <c r="F183" s="226" t="s">
        <v>2023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2024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2025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2026</v>
      </c>
      <c r="F186" s="226" t="s">
        <v>2027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2028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2033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2034</v>
      </c>
      <c r="F189" s="245" t="s">
        <v>2035</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2035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2036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2037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2038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2039</v>
      </c>
      <c r="F198" s="226" t="s">
        <v>2040</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2040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1992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2041</v>
      </c>
      <c r="F201" s="245" t="s">
        <v>2042</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2042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1992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2043</v>
      </c>
      <c r="F204" s="245" t="s">
        <v>2044</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2044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2045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2046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2047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1231</v>
      </c>
      <c r="F213" s="226" t="s">
        <v>1232</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2048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1251</v>
      </c>
      <c r="F216" s="226" t="s">
        <v>1252</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1254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2049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1728</v>
      </c>
      <c r="F219" s="226" t="s">
        <v>1729</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1730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2050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1732</v>
      </c>
      <c r="F222" s="245" t="s">
        <v>1733</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1733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2051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1735</v>
      </c>
      <c r="F225" s="245" t="s">
        <v>1736</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1736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2052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1738</v>
      </c>
      <c r="F228" s="245" t="s">
        <v>1739</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1739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2053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2054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2055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1217</v>
      </c>
      <c r="F237" s="226" t="s">
        <v>1743</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1743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2056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1328</v>
      </c>
      <c r="F240" s="226" t="s">
        <v>1744</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1744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2056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1332</v>
      </c>
      <c r="F243" s="245" t="s">
        <v>2057</v>
      </c>
      <c r="G243" s="246" t="s">
        <v>2058</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2057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2059</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1gETRfL1KbZkmHqLs8yqMRRLQw+8wElFEDMf3PlIiMiFrHCDm4YVy78P+sC12nob//007tLs2OMbdLQotCz/4g==" hashValue="uYn/tli8jRrQOnMsSVc9xgS2nMYihn95Ha5L2WTQmAk5hc+Fo9iuJd0A5/LA+BX6HkjNrnRsOPG3tYTJGDAwZw=="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2060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1286</v>
      </c>
      <c r="F117" s="226" t="s">
        <v>1287</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1287</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1716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1714</v>
      </c>
      <c r="F120" s="226" t="s">
        <v>1715</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1715</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2061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1717</v>
      </c>
      <c r="F123" s="226" t="s">
        <v>1718</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1718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2062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2063</v>
      </c>
      <c r="F126" s="226" t="s">
        <v>2064</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2065</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2066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2067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1722</v>
      </c>
      <c r="F132" s="226" t="s">
        <v>1723</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1724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2067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2068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2069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1722</v>
      </c>
      <c r="F141" s="226" t="s">
        <v>1723</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1724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2070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2000</v>
      </c>
      <c r="F144" s="226" t="s">
        <v>2001</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2001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2071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1452</v>
      </c>
      <c r="F147" s="226" t="s">
        <v>1453</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2072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2073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2074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2075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2007</v>
      </c>
      <c r="F159" s="226" t="s">
        <v>2008</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2009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2076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2011</v>
      </c>
      <c r="F162" s="226" t="s">
        <v>2012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2013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2015</v>
      </c>
      <c r="F165" s="245" t="s">
        <v>2016</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2016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2076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2017</v>
      </c>
      <c r="F168" s="245" t="s">
        <v>2018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2018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2019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2020</v>
      </c>
      <c r="F171" s="245" t="s">
        <v>2021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2021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2019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2022</v>
      </c>
      <c r="F174" s="226" t="s">
        <v>2023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2024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2025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2026</v>
      </c>
      <c r="F177" s="226" t="s">
        <v>2027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2028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2029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2030</v>
      </c>
      <c r="F180" s="245" t="s">
        <v>2031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2031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2032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2022</v>
      </c>
      <c r="F183" s="226" t="s">
        <v>2023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2024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2025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2026</v>
      </c>
      <c r="F186" s="226" t="s">
        <v>2027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2028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2033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2034</v>
      </c>
      <c r="F189" s="245" t="s">
        <v>2035</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2035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2078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2079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2039</v>
      </c>
      <c r="F198" s="226" t="s">
        <v>2040</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2040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1716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2041</v>
      </c>
      <c r="F201" s="245" t="s">
        <v>2042</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2042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1716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2043</v>
      </c>
      <c r="F204" s="245" t="s">
        <v>2044</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2044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2080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2081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2082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1231</v>
      </c>
      <c r="F213" s="226" t="s">
        <v>1232</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2083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1251</v>
      </c>
      <c r="F216" s="226" t="s">
        <v>1252</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1254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2084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2085</v>
      </c>
      <c r="F219" s="226" t="s">
        <v>2086</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2087</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2088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2089</v>
      </c>
      <c r="F222" s="245" t="s">
        <v>2090</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2090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2092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2043</v>
      </c>
      <c r="F228" s="245" t="s">
        <v>2044</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2044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2093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2094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2095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1728</v>
      </c>
      <c r="F237" s="226" t="s">
        <v>1729</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1730</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2096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1732</v>
      </c>
      <c r="F240" s="245" t="s">
        <v>1733</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1733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2097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1735</v>
      </c>
      <c r="F243" s="245" t="s">
        <v>1736</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1736</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2098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1738</v>
      </c>
      <c r="F246" s="245" t="s">
        <v>1739</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1739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2099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1319</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2100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1237</v>
      </c>
      <c r="D252" s="224" t="s">
        <v>239</v>
      </c>
      <c r="E252" s="225" t="s">
        <v>1217</v>
      </c>
      <c r="F252" s="226" t="s">
        <v>1743</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1743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2101</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1327</v>
      </c>
      <c r="D255" s="224" t="s">
        <v>239</v>
      </c>
      <c r="E255" s="225" t="s">
        <v>1328</v>
      </c>
      <c r="F255" s="226" t="s">
        <v>1744</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1744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2101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1240</v>
      </c>
      <c r="D258" s="224" t="s">
        <v>239</v>
      </c>
      <c r="E258" s="225" t="s">
        <v>2102</v>
      </c>
      <c r="F258" s="226" t="s">
        <v>2103</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2104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2105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1336</v>
      </c>
      <c r="D261" s="243" t="s">
        <v>246</v>
      </c>
      <c r="E261" s="244" t="s">
        <v>1332</v>
      </c>
      <c r="F261" s="245" t="s">
        <v>2057</v>
      </c>
      <c r="G261" s="246" t="s">
        <v>2058</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2057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2106</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tdQOtevCzyCOsgWl7137ah1qcx7RIhMnVlqEpRyr/s2XgnCQ/u6/RqfSdnvnhEfiPs6gbxRdMc+EPMaEK4njSg==" hashValue="lOYntQqbT+eRSaMz/DUvyfrVF87xfoqJeBbA/S40nDqzGcaZ2nPRCGXriav038NY0kzgARE7nwu+JOYZHXChWw=="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2107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1990</v>
      </c>
      <c r="F117" s="226" t="s">
        <v>1991</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1991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2108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1714</v>
      </c>
      <c r="F120" s="226" t="s">
        <v>1715</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1715</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2109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1717</v>
      </c>
      <c r="F123" s="226" t="s">
        <v>1718</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1718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2110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2111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2112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1722</v>
      </c>
      <c r="F132" s="226" t="s">
        <v>1723</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1724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2111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2113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2114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1722</v>
      </c>
      <c r="F141" s="226" t="s">
        <v>1723</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1724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2115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2000</v>
      </c>
      <c r="F144" s="226" t="s">
        <v>2001</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2001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2116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1452</v>
      </c>
      <c r="F147" s="226" t="s">
        <v>1453</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2072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2117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2118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2119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2007</v>
      </c>
      <c r="F159" s="226" t="s">
        <v>2008</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2009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2120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2011</v>
      </c>
      <c r="F162" s="226" t="s">
        <v>2012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2013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2015</v>
      </c>
      <c r="F165" s="245" t="s">
        <v>2016</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2016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2120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2017</v>
      </c>
      <c r="F168" s="245" t="s">
        <v>2018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2018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2019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2020</v>
      </c>
      <c r="F171" s="245" t="s">
        <v>2021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2021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2019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2022</v>
      </c>
      <c r="F174" s="226" t="s">
        <v>2023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2024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2025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2026</v>
      </c>
      <c r="F177" s="226" t="s">
        <v>2027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2028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2121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2030</v>
      </c>
      <c r="F180" s="245" t="s">
        <v>2031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2031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2032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2022</v>
      </c>
      <c r="F183" s="226" t="s">
        <v>2023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2024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2025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2026</v>
      </c>
      <c r="F186" s="226" t="s">
        <v>2027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2028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2033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2034</v>
      </c>
      <c r="F189" s="245" t="s">
        <v>2035</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2035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2122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2123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2124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2039</v>
      </c>
      <c r="F198" s="226" t="s">
        <v>2040</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2040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2108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2041</v>
      </c>
      <c r="F201" s="245" t="s">
        <v>2042</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2042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2108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2043</v>
      </c>
      <c r="F204" s="245" t="s">
        <v>2044</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2044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2125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2126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2127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1231</v>
      </c>
      <c r="F213" s="226" t="s">
        <v>1232</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2128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1251</v>
      </c>
      <c r="F216" s="226" t="s">
        <v>1252</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1254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2129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1728</v>
      </c>
      <c r="F219" s="226" t="s">
        <v>1729</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1730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2130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1732</v>
      </c>
      <c r="F222" s="245" t="s">
        <v>1733</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1733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2131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1735</v>
      </c>
      <c r="F225" s="245" t="s">
        <v>1736</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1736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2132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1217</v>
      </c>
      <c r="F228" s="245" t="s">
        <v>2133</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2133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2134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1328</v>
      </c>
      <c r="F231" s="245" t="s">
        <v>2135</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2135</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2136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2137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2138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1332</v>
      </c>
      <c r="F240" s="226" t="s">
        <v>1743</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1743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2139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1337</v>
      </c>
      <c r="F243" s="226" t="s">
        <v>1744</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1744</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2139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2102</v>
      </c>
      <c r="F246" s="226" t="s">
        <v>2103</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2104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2105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1319</v>
      </c>
      <c r="D249" s="243" t="s">
        <v>246</v>
      </c>
      <c r="E249" s="244" t="s">
        <v>1341</v>
      </c>
      <c r="F249" s="245" t="s">
        <v>2057</v>
      </c>
      <c r="G249" s="246" t="s">
        <v>2058</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2057</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2106</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U1GX1Jv1SirP7UD6l2wqoO7vbxhqw+qLMZjq3KyUw+NO7pbI/xv8wFCpRNz1IuG8h3u4NFU/QgjGy2wShHt4Zw==" hashValue="xJLFDLgWhRbET5yiseMQOIpRsSNZDWfetaTU4ppk4kg8bEqq8D/tNNqrG8x+I4jC6dLnEQmfcf+4NT5g0LQ10w=="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2140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2141</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2142</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2143</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2144</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2145</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2146</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2147</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2148</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2149</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219</v>
      </c>
      <c r="BK125" s="209">
        <f>BK126+BK127+BK128+BK142+BK211+BK227+BK286+BK301+BK358</f>
        <v>0</v>
      </c>
    </row>
    <row r="126" s="12" customFormat="1" ht="25.92" customHeight="1">
      <c r="A126" s="12"/>
      <c r="B126" s="210"/>
      <c r="C126" s="211"/>
      <c r="D126" s="212" t="s">
        <v>72</v>
      </c>
      <c r="E126" s="213" t="s">
        <v>2150</v>
      </c>
      <c r="F126" s="213" t="s">
        <v>2151</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2152</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2153</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238</v>
      </c>
      <c r="BK128" s="223">
        <f>SUM(BK129:BK141)</f>
        <v>0</v>
      </c>
    </row>
    <row r="129" s="2" customFormat="1" ht="16.5" customHeight="1">
      <c r="A129" s="35"/>
      <c r="B129" s="36"/>
      <c r="C129" s="243" t="s">
        <v>80</v>
      </c>
      <c r="D129" s="243" t="s">
        <v>246</v>
      </c>
      <c r="E129" s="244" t="s">
        <v>2154</v>
      </c>
      <c r="F129" s="245" t="s">
        <v>2155</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2155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2156</v>
      </c>
      <c r="F131" s="245" t="s">
        <v>2157</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2157</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2158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2159</v>
      </c>
      <c r="F134" s="245" t="s">
        <v>2160</v>
      </c>
      <c r="G134" s="246" t="s">
        <v>2161</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2160</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2162</v>
      </c>
      <c r="F136" s="245" t="s">
        <v>2163</v>
      </c>
      <c r="G136" s="246" t="s">
        <v>242</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2163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43" t="s">
        <v>263</v>
      </c>
      <c r="D138" s="243" t="s">
        <v>246</v>
      </c>
      <c r="E138" s="244" t="s">
        <v>2164</v>
      </c>
      <c r="F138" s="245" t="s">
        <v>2165</v>
      </c>
      <c r="G138" s="246" t="s">
        <v>242</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285</v>
      </c>
    </row>
    <row r="139" s="2" customFormat="1">
      <c r="A139" s="35"/>
      <c r="B139" s="36"/>
      <c r="C139" s="37"/>
      <c r="D139" s="238" t="s">
        <v>244</v>
      </c>
      <c r="E139" s="37"/>
      <c r="F139" s="239" t="s">
        <v>2165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269</v>
      </c>
      <c r="D140" s="243" t="s">
        <v>246</v>
      </c>
      <c r="E140" s="244" t="s">
        <v>2166</v>
      </c>
      <c r="F140" s="245" t="s">
        <v>2167</v>
      </c>
      <c r="G140" s="246" t="s">
        <v>242</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277</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8</v>
      </c>
    </row>
    <row r="141" s="2" customFormat="1">
      <c r="A141" s="35"/>
      <c r="B141" s="36"/>
      <c r="C141" s="37"/>
      <c r="D141" s="238" t="s">
        <v>244</v>
      </c>
      <c r="E141" s="37"/>
      <c r="F141" s="239" t="s">
        <v>2167</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12" customFormat="1" ht="25.92" customHeight="1">
      <c r="A142" s="12"/>
      <c r="B142" s="210"/>
      <c r="C142" s="211"/>
      <c r="D142" s="212" t="s">
        <v>72</v>
      </c>
      <c r="E142" s="213" t="s">
        <v>2168</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238</v>
      </c>
      <c r="BK142" s="223">
        <f>SUM(BK143:BK210)</f>
        <v>0</v>
      </c>
    </row>
    <row r="143" s="2" customFormat="1" ht="16.5" customHeight="1">
      <c r="A143" s="35"/>
      <c r="B143" s="36"/>
      <c r="C143" s="243" t="s">
        <v>273</v>
      </c>
      <c r="D143" s="243" t="s">
        <v>246</v>
      </c>
      <c r="E143" s="244" t="s">
        <v>2154</v>
      </c>
      <c r="F143" s="245" t="s">
        <v>2155</v>
      </c>
      <c r="G143" s="246" t="s">
        <v>249</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277</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258</v>
      </c>
      <c r="BM143" s="236" t="s">
        <v>300</v>
      </c>
    </row>
    <row r="144" s="2" customFormat="1">
      <c r="A144" s="35"/>
      <c r="B144" s="36"/>
      <c r="C144" s="37"/>
      <c r="D144" s="238" t="s">
        <v>244</v>
      </c>
      <c r="E144" s="37"/>
      <c r="F144" s="239" t="s">
        <v>2155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c r="A145" s="35"/>
      <c r="B145" s="36"/>
      <c r="C145" s="37"/>
      <c r="D145" s="238" t="s">
        <v>993</v>
      </c>
      <c r="E145" s="37"/>
      <c r="F145" s="265" t="s">
        <v>2158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993</v>
      </c>
      <c r="AU145" s="14" t="s">
        <v>80</v>
      </c>
    </row>
    <row r="146" s="2" customFormat="1" ht="24.15" customHeight="1">
      <c r="A146" s="35"/>
      <c r="B146" s="36"/>
      <c r="C146" s="243" t="s">
        <v>277</v>
      </c>
      <c r="D146" s="243" t="s">
        <v>246</v>
      </c>
      <c r="E146" s="244" t="s">
        <v>2169</v>
      </c>
      <c r="F146" s="245" t="s">
        <v>2170</v>
      </c>
      <c r="G146" s="246" t="s">
        <v>242</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277</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258</v>
      </c>
      <c r="BM146" s="236" t="s">
        <v>308</v>
      </c>
    </row>
    <row r="147" s="2" customFormat="1">
      <c r="A147" s="35"/>
      <c r="B147" s="36"/>
      <c r="C147" s="37"/>
      <c r="D147" s="238" t="s">
        <v>244</v>
      </c>
      <c r="E147" s="37"/>
      <c r="F147" s="239" t="s">
        <v>2170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c r="A148" s="35"/>
      <c r="B148" s="36"/>
      <c r="C148" s="37"/>
      <c r="D148" s="238" t="s">
        <v>993</v>
      </c>
      <c r="E148" s="37"/>
      <c r="F148" s="265" t="s">
        <v>2158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993</v>
      </c>
      <c r="AU148" s="14" t="s">
        <v>80</v>
      </c>
    </row>
    <row r="149" s="2" customFormat="1" ht="24.15" customHeight="1">
      <c r="A149" s="35"/>
      <c r="B149" s="36"/>
      <c r="C149" s="243" t="s">
        <v>281</v>
      </c>
      <c r="D149" s="243" t="s">
        <v>246</v>
      </c>
      <c r="E149" s="244" t="s">
        <v>2171</v>
      </c>
      <c r="F149" s="245" t="s">
        <v>2172</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277</v>
      </c>
      <c r="AT149" s="236" t="s">
        <v>246</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258</v>
      </c>
      <c r="BM149" s="236" t="s">
        <v>316</v>
      </c>
    </row>
    <row r="150" s="2" customFormat="1">
      <c r="A150" s="35"/>
      <c r="B150" s="36"/>
      <c r="C150" s="37"/>
      <c r="D150" s="238" t="s">
        <v>244</v>
      </c>
      <c r="E150" s="37"/>
      <c r="F150" s="239" t="s">
        <v>2172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c r="A151" s="35"/>
      <c r="B151" s="36"/>
      <c r="C151" s="37"/>
      <c r="D151" s="238" t="s">
        <v>993</v>
      </c>
      <c r="E151" s="37"/>
      <c r="F151" s="265" t="s">
        <v>2158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993</v>
      </c>
      <c r="AU151" s="14" t="s">
        <v>80</v>
      </c>
    </row>
    <row r="152" s="2" customFormat="1" ht="24.15" customHeight="1">
      <c r="A152" s="35"/>
      <c r="B152" s="36"/>
      <c r="C152" s="243" t="s">
        <v>285</v>
      </c>
      <c r="D152" s="243" t="s">
        <v>246</v>
      </c>
      <c r="E152" s="244" t="s">
        <v>2156</v>
      </c>
      <c r="F152" s="245" t="s">
        <v>2157</v>
      </c>
      <c r="G152" s="246" t="s">
        <v>242</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277</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258</v>
      </c>
      <c r="BM152" s="236" t="s">
        <v>324</v>
      </c>
    </row>
    <row r="153" s="2" customFormat="1">
      <c r="A153" s="35"/>
      <c r="B153" s="36"/>
      <c r="C153" s="37"/>
      <c r="D153" s="238" t="s">
        <v>244</v>
      </c>
      <c r="E153" s="37"/>
      <c r="F153" s="239" t="s">
        <v>2157</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c r="A154" s="35"/>
      <c r="B154" s="36"/>
      <c r="C154" s="37"/>
      <c r="D154" s="238" t="s">
        <v>993</v>
      </c>
      <c r="E154" s="37"/>
      <c r="F154" s="265" t="s">
        <v>2158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993</v>
      </c>
      <c r="AU154" s="14" t="s">
        <v>80</v>
      </c>
    </row>
    <row r="155" s="2" customFormat="1" ht="24.15" customHeight="1">
      <c r="A155" s="35"/>
      <c r="B155" s="36"/>
      <c r="C155" s="243" t="s">
        <v>289</v>
      </c>
      <c r="D155" s="243" t="s">
        <v>246</v>
      </c>
      <c r="E155" s="244" t="s">
        <v>2173</v>
      </c>
      <c r="F155" s="245" t="s">
        <v>2174</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332</v>
      </c>
    </row>
    <row r="156" s="2" customFormat="1">
      <c r="A156" s="35"/>
      <c r="B156" s="36"/>
      <c r="C156" s="37"/>
      <c r="D156" s="238" t="s">
        <v>244</v>
      </c>
      <c r="E156" s="37"/>
      <c r="F156" s="239" t="s">
        <v>2174</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43" t="s">
        <v>8</v>
      </c>
      <c r="D157" s="243" t="s">
        <v>246</v>
      </c>
      <c r="E157" s="244" t="s">
        <v>2175</v>
      </c>
      <c r="F157" s="245" t="s">
        <v>2160</v>
      </c>
      <c r="G157" s="246" t="s">
        <v>242</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277</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336</v>
      </c>
    </row>
    <row r="158" s="2" customFormat="1">
      <c r="A158" s="35"/>
      <c r="B158" s="36"/>
      <c r="C158" s="37"/>
      <c r="D158" s="238" t="s">
        <v>244</v>
      </c>
      <c r="E158" s="37"/>
      <c r="F158" s="239" t="s">
        <v>2160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c r="A159" s="35"/>
      <c r="B159" s="36"/>
      <c r="C159" s="37"/>
      <c r="D159" s="238" t="s">
        <v>993</v>
      </c>
      <c r="E159" s="37"/>
      <c r="F159" s="265" t="s">
        <v>2176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993</v>
      </c>
      <c r="AU159" s="14" t="s">
        <v>80</v>
      </c>
    </row>
    <row r="160" s="2" customFormat="1" ht="44.25" customHeight="1">
      <c r="A160" s="35"/>
      <c r="B160" s="36"/>
      <c r="C160" s="243" t="s">
        <v>296</v>
      </c>
      <c r="D160" s="243" t="s">
        <v>246</v>
      </c>
      <c r="E160" s="244" t="s">
        <v>2177</v>
      </c>
      <c r="F160" s="245" t="s">
        <v>2178</v>
      </c>
      <c r="G160" s="246" t="s">
        <v>242</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345</v>
      </c>
    </row>
    <row r="161" s="2" customFormat="1">
      <c r="A161" s="35"/>
      <c r="B161" s="36"/>
      <c r="C161" s="37"/>
      <c r="D161" s="238" t="s">
        <v>244</v>
      </c>
      <c r="E161" s="37"/>
      <c r="F161" s="239" t="s">
        <v>2178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44.25" customHeight="1">
      <c r="A162" s="35"/>
      <c r="B162" s="36"/>
      <c r="C162" s="243" t="s">
        <v>300</v>
      </c>
      <c r="D162" s="243" t="s">
        <v>246</v>
      </c>
      <c r="E162" s="244" t="s">
        <v>2162</v>
      </c>
      <c r="F162" s="245" t="s">
        <v>2163</v>
      </c>
      <c r="G162" s="246" t="s">
        <v>242</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277</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449</v>
      </c>
    </row>
    <row r="163" s="2" customFormat="1">
      <c r="A163" s="35"/>
      <c r="B163" s="36"/>
      <c r="C163" s="37"/>
      <c r="D163" s="238" t="s">
        <v>244</v>
      </c>
      <c r="E163" s="37"/>
      <c r="F163" s="239" t="s">
        <v>2163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c r="A164" s="35"/>
      <c r="B164" s="36"/>
      <c r="C164" s="37"/>
      <c r="D164" s="238" t="s">
        <v>993</v>
      </c>
      <c r="E164" s="37"/>
      <c r="F164" s="265" t="s">
        <v>2158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80</v>
      </c>
    </row>
    <row r="165" s="2" customFormat="1" ht="16.5" customHeight="1">
      <c r="A165" s="35"/>
      <c r="B165" s="36"/>
      <c r="C165" s="243" t="s">
        <v>304</v>
      </c>
      <c r="D165" s="243" t="s">
        <v>246</v>
      </c>
      <c r="E165" s="244" t="s">
        <v>2179</v>
      </c>
      <c r="F165" s="245" t="s">
        <v>2180</v>
      </c>
      <c r="G165" s="246" t="s">
        <v>249</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457</v>
      </c>
    </row>
    <row r="166" s="2" customFormat="1">
      <c r="A166" s="35"/>
      <c r="B166" s="36"/>
      <c r="C166" s="37"/>
      <c r="D166" s="238" t="s">
        <v>244</v>
      </c>
      <c r="E166" s="37"/>
      <c r="F166" s="239" t="s">
        <v>2180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c r="A167" s="35"/>
      <c r="B167" s="36"/>
      <c r="C167" s="37"/>
      <c r="D167" s="238" t="s">
        <v>993</v>
      </c>
      <c r="E167" s="37"/>
      <c r="F167" s="265" t="s">
        <v>2158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80</v>
      </c>
    </row>
    <row r="168" s="2" customFormat="1" ht="21.75" customHeight="1">
      <c r="A168" s="35"/>
      <c r="B168" s="36"/>
      <c r="C168" s="243" t="s">
        <v>308</v>
      </c>
      <c r="D168" s="243" t="s">
        <v>246</v>
      </c>
      <c r="E168" s="244" t="s">
        <v>2166</v>
      </c>
      <c r="F168" s="245" t="s">
        <v>2167</v>
      </c>
      <c r="G168" s="246" t="s">
        <v>242</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466</v>
      </c>
    </row>
    <row r="169" s="2" customFormat="1">
      <c r="A169" s="35"/>
      <c r="B169" s="36"/>
      <c r="C169" s="37"/>
      <c r="D169" s="238" t="s">
        <v>244</v>
      </c>
      <c r="E169" s="37"/>
      <c r="F169" s="239" t="s">
        <v>2167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c r="A170" s="35"/>
      <c r="B170" s="36"/>
      <c r="C170" s="37"/>
      <c r="D170" s="238" t="s">
        <v>993</v>
      </c>
      <c r="E170" s="37"/>
      <c r="F170" s="265" t="s">
        <v>2158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80</v>
      </c>
    </row>
    <row r="171" s="2" customFormat="1" ht="24.15" customHeight="1">
      <c r="A171" s="35"/>
      <c r="B171" s="36"/>
      <c r="C171" s="243" t="s">
        <v>312</v>
      </c>
      <c r="D171" s="243" t="s">
        <v>246</v>
      </c>
      <c r="E171" s="244" t="s">
        <v>2181</v>
      </c>
      <c r="F171" s="245" t="s">
        <v>2182</v>
      </c>
      <c r="G171" s="246" t="s">
        <v>242</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475</v>
      </c>
    </row>
    <row r="172" s="2" customFormat="1">
      <c r="A172" s="35"/>
      <c r="B172" s="36"/>
      <c r="C172" s="37"/>
      <c r="D172" s="238" t="s">
        <v>244</v>
      </c>
      <c r="E172" s="37"/>
      <c r="F172" s="239" t="s">
        <v>2182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316</v>
      </c>
      <c r="D173" s="243" t="s">
        <v>246</v>
      </c>
      <c r="E173" s="244" t="s">
        <v>2183</v>
      </c>
      <c r="F173" s="245" t="s">
        <v>2184</v>
      </c>
      <c r="G173" s="246" t="s">
        <v>242</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639</v>
      </c>
    </row>
    <row r="174" s="2" customFormat="1">
      <c r="A174" s="35"/>
      <c r="B174" s="36"/>
      <c r="C174" s="37"/>
      <c r="D174" s="238" t="s">
        <v>244</v>
      </c>
      <c r="E174" s="37"/>
      <c r="F174" s="239" t="s">
        <v>2184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320</v>
      </c>
      <c r="D175" s="243" t="s">
        <v>246</v>
      </c>
      <c r="E175" s="244" t="s">
        <v>1217</v>
      </c>
      <c r="F175" s="245" t="s">
        <v>2185</v>
      </c>
      <c r="G175" s="246" t="s">
        <v>242</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484</v>
      </c>
    </row>
    <row r="176" s="2" customFormat="1">
      <c r="A176" s="35"/>
      <c r="B176" s="36"/>
      <c r="C176" s="37"/>
      <c r="D176" s="238" t="s">
        <v>244</v>
      </c>
      <c r="E176" s="37"/>
      <c r="F176" s="239" t="s">
        <v>2185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324</v>
      </c>
      <c r="D177" s="243" t="s">
        <v>246</v>
      </c>
      <c r="E177" s="244" t="s">
        <v>1328</v>
      </c>
      <c r="F177" s="245" t="s">
        <v>2186</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489</v>
      </c>
    </row>
    <row r="178" s="2" customFormat="1">
      <c r="A178" s="35"/>
      <c r="B178" s="36"/>
      <c r="C178" s="37"/>
      <c r="D178" s="238" t="s">
        <v>244</v>
      </c>
      <c r="E178" s="37"/>
      <c r="F178" s="239" t="s">
        <v>2186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7</v>
      </c>
      <c r="D179" s="243" t="s">
        <v>246</v>
      </c>
      <c r="E179" s="244" t="s">
        <v>1332</v>
      </c>
      <c r="F179" s="245" t="s">
        <v>2187</v>
      </c>
      <c r="G179" s="246" t="s">
        <v>242</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1110</v>
      </c>
    </row>
    <row r="180" s="2" customFormat="1">
      <c r="A180" s="35"/>
      <c r="B180" s="36"/>
      <c r="C180" s="37"/>
      <c r="D180" s="238" t="s">
        <v>244</v>
      </c>
      <c r="E180" s="37"/>
      <c r="F180" s="239" t="s">
        <v>2187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332</v>
      </c>
      <c r="D181" s="243" t="s">
        <v>246</v>
      </c>
      <c r="E181" s="244" t="s">
        <v>1337</v>
      </c>
      <c r="F181" s="245" t="s">
        <v>2188</v>
      </c>
      <c r="G181" s="246" t="s">
        <v>242</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1121</v>
      </c>
    </row>
    <row r="182" s="2" customFormat="1">
      <c r="A182" s="35"/>
      <c r="B182" s="36"/>
      <c r="C182" s="37"/>
      <c r="D182" s="238" t="s">
        <v>244</v>
      </c>
      <c r="E182" s="37"/>
      <c r="F182" s="239" t="s">
        <v>2188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432</v>
      </c>
      <c r="D183" s="243" t="s">
        <v>246</v>
      </c>
      <c r="E183" s="244" t="s">
        <v>1341</v>
      </c>
      <c r="F183" s="245" t="s">
        <v>2189</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2189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336</v>
      </c>
      <c r="D185" s="243" t="s">
        <v>246</v>
      </c>
      <c r="E185" s="244" t="s">
        <v>1346</v>
      </c>
      <c r="F185" s="245" t="s">
        <v>2190</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1240</v>
      </c>
    </row>
    <row r="186" s="2" customFormat="1">
      <c r="A186" s="35"/>
      <c r="B186" s="36"/>
      <c r="C186" s="37"/>
      <c r="D186" s="238" t="s">
        <v>244</v>
      </c>
      <c r="E186" s="37"/>
      <c r="F186" s="239" t="s">
        <v>2190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341</v>
      </c>
      <c r="D187" s="243" t="s">
        <v>246</v>
      </c>
      <c r="E187" s="244" t="s">
        <v>1350</v>
      </c>
      <c r="F187" s="245" t="s">
        <v>2191</v>
      </c>
      <c r="G187" s="246" t="s">
        <v>242</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1244</v>
      </c>
    </row>
    <row r="188" s="2" customFormat="1">
      <c r="A188" s="35"/>
      <c r="B188" s="36"/>
      <c r="C188" s="37"/>
      <c r="D188" s="238" t="s">
        <v>244</v>
      </c>
      <c r="E188" s="37"/>
      <c r="F188" s="239" t="s">
        <v>2191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345</v>
      </c>
      <c r="D189" s="243" t="s">
        <v>246</v>
      </c>
      <c r="E189" s="244" t="s">
        <v>1355</v>
      </c>
      <c r="F189" s="245" t="s">
        <v>2192</v>
      </c>
      <c r="G189" s="246" t="s">
        <v>242</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1247</v>
      </c>
    </row>
    <row r="190" s="2" customFormat="1">
      <c r="A190" s="35"/>
      <c r="B190" s="36"/>
      <c r="C190" s="37"/>
      <c r="D190" s="238" t="s">
        <v>244</v>
      </c>
      <c r="E190" s="37"/>
      <c r="F190" s="239" t="s">
        <v>2192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445</v>
      </c>
      <c r="D191" s="243" t="s">
        <v>246</v>
      </c>
      <c r="E191" s="244" t="s">
        <v>1359</v>
      </c>
      <c r="F191" s="245" t="s">
        <v>2193</v>
      </c>
      <c r="G191" s="246" t="s">
        <v>242</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1249</v>
      </c>
    </row>
    <row r="192" s="2" customFormat="1">
      <c r="A192" s="35"/>
      <c r="B192" s="36"/>
      <c r="C192" s="37"/>
      <c r="D192" s="238" t="s">
        <v>244</v>
      </c>
      <c r="E192" s="37"/>
      <c r="F192" s="239" t="s">
        <v>2193</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449</v>
      </c>
      <c r="D193" s="243" t="s">
        <v>246</v>
      </c>
      <c r="E193" s="244" t="s">
        <v>1364</v>
      </c>
      <c r="F193" s="245" t="s">
        <v>2194</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1253</v>
      </c>
    </row>
    <row r="194" s="2" customFormat="1">
      <c r="A194" s="35"/>
      <c r="B194" s="36"/>
      <c r="C194" s="37"/>
      <c r="D194" s="238" t="s">
        <v>244</v>
      </c>
      <c r="E194" s="37"/>
      <c r="F194" s="239" t="s">
        <v>2194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453</v>
      </c>
      <c r="D195" s="243" t="s">
        <v>246</v>
      </c>
      <c r="E195" s="244" t="s">
        <v>1368</v>
      </c>
      <c r="F195" s="245" t="s">
        <v>2195</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1258</v>
      </c>
    </row>
    <row r="196" s="2" customFormat="1">
      <c r="A196" s="35"/>
      <c r="B196" s="36"/>
      <c r="C196" s="37"/>
      <c r="D196" s="238" t="s">
        <v>244</v>
      </c>
      <c r="E196" s="37"/>
      <c r="F196" s="239" t="s">
        <v>2195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457</v>
      </c>
      <c r="D197" s="243" t="s">
        <v>246</v>
      </c>
      <c r="E197" s="244" t="s">
        <v>1373</v>
      </c>
      <c r="F197" s="245" t="s">
        <v>2196</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1261</v>
      </c>
    </row>
    <row r="198" s="2" customFormat="1">
      <c r="A198" s="35"/>
      <c r="B198" s="36"/>
      <c r="C198" s="37"/>
      <c r="D198" s="238" t="s">
        <v>244</v>
      </c>
      <c r="E198" s="37"/>
      <c r="F198" s="239" t="s">
        <v>2196</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461</v>
      </c>
      <c r="D199" s="243" t="s">
        <v>246</v>
      </c>
      <c r="E199" s="244" t="s">
        <v>1376</v>
      </c>
      <c r="F199" s="245" t="s">
        <v>2197</v>
      </c>
      <c r="G199" s="246" t="s">
        <v>242</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1265</v>
      </c>
    </row>
    <row r="200" s="2" customFormat="1">
      <c r="A200" s="35"/>
      <c r="B200" s="36"/>
      <c r="C200" s="37"/>
      <c r="D200" s="238" t="s">
        <v>244</v>
      </c>
      <c r="E200" s="37"/>
      <c r="F200" s="239" t="s">
        <v>2197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466</v>
      </c>
      <c r="D201" s="243" t="s">
        <v>246</v>
      </c>
      <c r="E201" s="244" t="s">
        <v>1381</v>
      </c>
      <c r="F201" s="245" t="s">
        <v>2198</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357</v>
      </c>
    </row>
    <row r="202" s="2" customFormat="1">
      <c r="A202" s="35"/>
      <c r="B202" s="36"/>
      <c r="C202" s="37"/>
      <c r="D202" s="238" t="s">
        <v>244</v>
      </c>
      <c r="E202" s="37"/>
      <c r="F202" s="239" t="s">
        <v>2198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471</v>
      </c>
      <c r="D203" s="243" t="s">
        <v>246</v>
      </c>
      <c r="E203" s="244" t="s">
        <v>1385</v>
      </c>
      <c r="F203" s="245" t="s">
        <v>2199</v>
      </c>
      <c r="G203" s="246" t="s">
        <v>242</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1274</v>
      </c>
    </row>
    <row r="204" s="2" customFormat="1">
      <c r="A204" s="35"/>
      <c r="B204" s="36"/>
      <c r="C204" s="37"/>
      <c r="D204" s="238" t="s">
        <v>244</v>
      </c>
      <c r="E204" s="37"/>
      <c r="F204" s="239" t="s">
        <v>2199</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475</v>
      </c>
      <c r="D205" s="243" t="s">
        <v>246</v>
      </c>
      <c r="E205" s="244" t="s">
        <v>1390</v>
      </c>
      <c r="F205" s="245" t="s">
        <v>2200</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1279</v>
      </c>
    </row>
    <row r="206" s="2" customFormat="1">
      <c r="A206" s="35"/>
      <c r="B206" s="36"/>
      <c r="C206" s="37"/>
      <c r="D206" s="238" t="s">
        <v>244</v>
      </c>
      <c r="E206" s="37"/>
      <c r="F206" s="239" t="s">
        <v>2200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479</v>
      </c>
      <c r="D207" s="243" t="s">
        <v>246</v>
      </c>
      <c r="E207" s="244" t="s">
        <v>1394</v>
      </c>
      <c r="F207" s="245" t="s">
        <v>2201</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1284</v>
      </c>
    </row>
    <row r="208" s="2" customFormat="1">
      <c r="A208" s="35"/>
      <c r="B208" s="36"/>
      <c r="C208" s="37"/>
      <c r="D208" s="238" t="s">
        <v>244</v>
      </c>
      <c r="E208" s="37"/>
      <c r="F208" s="239" t="s">
        <v>2201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2" customFormat="1" ht="24.15" customHeight="1">
      <c r="A209" s="35"/>
      <c r="B209" s="36"/>
      <c r="C209" s="243" t="s">
        <v>639</v>
      </c>
      <c r="D209" s="243" t="s">
        <v>246</v>
      </c>
      <c r="E209" s="244" t="s">
        <v>1399</v>
      </c>
      <c r="F209" s="245" t="s">
        <v>2202</v>
      </c>
      <c r="G209" s="246" t="s">
        <v>242</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277</v>
      </c>
      <c r="AT209" s="236" t="s">
        <v>246</v>
      </c>
      <c r="AU209" s="236" t="s">
        <v>80</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258</v>
      </c>
      <c r="BM209" s="236" t="s">
        <v>1295</v>
      </c>
    </row>
    <row r="210" s="2" customFormat="1">
      <c r="A210" s="35"/>
      <c r="B210" s="36"/>
      <c r="C210" s="37"/>
      <c r="D210" s="238" t="s">
        <v>244</v>
      </c>
      <c r="E210" s="37"/>
      <c r="F210" s="239" t="s">
        <v>2202</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80</v>
      </c>
    </row>
    <row r="211" s="12" customFormat="1" ht="25.92" customHeight="1">
      <c r="A211" s="12"/>
      <c r="B211" s="210"/>
      <c r="C211" s="211"/>
      <c r="D211" s="212" t="s">
        <v>72</v>
      </c>
      <c r="E211" s="213" t="s">
        <v>2203</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238</v>
      </c>
      <c r="BK211" s="223">
        <f>SUM(BK212:BK226)</f>
        <v>0</v>
      </c>
    </row>
    <row r="212" s="2" customFormat="1" ht="16.5" customHeight="1">
      <c r="A212" s="35"/>
      <c r="B212" s="36"/>
      <c r="C212" s="243" t="s">
        <v>641</v>
      </c>
      <c r="D212" s="243" t="s">
        <v>246</v>
      </c>
      <c r="E212" s="244" t="s">
        <v>2154</v>
      </c>
      <c r="F212" s="245" t="s">
        <v>2155</v>
      </c>
      <c r="G212" s="246" t="s">
        <v>249</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1299</v>
      </c>
    </row>
    <row r="213" s="2" customFormat="1">
      <c r="A213" s="35"/>
      <c r="B213" s="36"/>
      <c r="C213" s="37"/>
      <c r="D213" s="238" t="s">
        <v>244</v>
      </c>
      <c r="E213" s="37"/>
      <c r="F213" s="239" t="s">
        <v>2155</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ht="24.15" customHeight="1">
      <c r="A214" s="35"/>
      <c r="B214" s="36"/>
      <c r="C214" s="243" t="s">
        <v>484</v>
      </c>
      <c r="D214" s="243" t="s">
        <v>246</v>
      </c>
      <c r="E214" s="244" t="s">
        <v>2169</v>
      </c>
      <c r="F214" s="245" t="s">
        <v>2170</v>
      </c>
      <c r="G214" s="246" t="s">
        <v>242</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277</v>
      </c>
      <c r="AT214" s="236" t="s">
        <v>246</v>
      </c>
      <c r="AU214" s="236" t="s">
        <v>80</v>
      </c>
      <c r="AY214" s="14" t="s">
        <v>238</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258</v>
      </c>
      <c r="BM214" s="236" t="s">
        <v>1303</v>
      </c>
    </row>
    <row r="215" s="2" customFormat="1">
      <c r="A215" s="35"/>
      <c r="B215" s="36"/>
      <c r="C215" s="37"/>
      <c r="D215" s="238" t="s">
        <v>244</v>
      </c>
      <c r="E215" s="37"/>
      <c r="F215" s="239" t="s">
        <v>2170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244</v>
      </c>
      <c r="AU215" s="14" t="s">
        <v>80</v>
      </c>
    </row>
    <row r="216" s="2" customFormat="1">
      <c r="A216" s="35"/>
      <c r="B216" s="36"/>
      <c r="C216" s="37"/>
      <c r="D216" s="238" t="s">
        <v>993</v>
      </c>
      <c r="E216" s="37"/>
      <c r="F216" s="265" t="s">
        <v>2158</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993</v>
      </c>
      <c r="AU216" s="14" t="s">
        <v>80</v>
      </c>
    </row>
    <row r="217" s="2" customFormat="1" ht="24.15" customHeight="1">
      <c r="A217" s="35"/>
      <c r="B217" s="36"/>
      <c r="C217" s="243" t="s">
        <v>493</v>
      </c>
      <c r="D217" s="243" t="s">
        <v>246</v>
      </c>
      <c r="E217" s="244" t="s">
        <v>2156</v>
      </c>
      <c r="F217" s="245" t="s">
        <v>2157</v>
      </c>
      <c r="G217" s="246" t="s">
        <v>242</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277</v>
      </c>
      <c r="AT217" s="236" t="s">
        <v>246</v>
      </c>
      <c r="AU217" s="236" t="s">
        <v>80</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258</v>
      </c>
      <c r="BM217" s="236" t="s">
        <v>1307</v>
      </c>
    </row>
    <row r="218" s="2" customFormat="1">
      <c r="A218" s="35"/>
      <c r="B218" s="36"/>
      <c r="C218" s="37"/>
      <c r="D218" s="238" t="s">
        <v>244</v>
      </c>
      <c r="E218" s="37"/>
      <c r="F218" s="239" t="s">
        <v>2157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80</v>
      </c>
    </row>
    <row r="219" s="2" customFormat="1">
      <c r="A219" s="35"/>
      <c r="B219" s="36"/>
      <c r="C219" s="37"/>
      <c r="D219" s="238" t="s">
        <v>993</v>
      </c>
      <c r="E219" s="37"/>
      <c r="F219" s="265" t="s">
        <v>2158</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993</v>
      </c>
      <c r="AU219" s="14" t="s">
        <v>80</v>
      </c>
    </row>
    <row r="220" s="2" customFormat="1" ht="37.8" customHeight="1">
      <c r="A220" s="35"/>
      <c r="B220" s="36"/>
      <c r="C220" s="243" t="s">
        <v>489</v>
      </c>
      <c r="D220" s="243" t="s">
        <v>246</v>
      </c>
      <c r="E220" s="244" t="s">
        <v>2159</v>
      </c>
      <c r="F220" s="245" t="s">
        <v>2160</v>
      </c>
      <c r="G220" s="246" t="s">
        <v>2161</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1311</v>
      </c>
    </row>
    <row r="221" s="2" customFormat="1">
      <c r="A221" s="35"/>
      <c r="B221" s="36"/>
      <c r="C221" s="37"/>
      <c r="D221" s="238" t="s">
        <v>244</v>
      </c>
      <c r="E221" s="37"/>
      <c r="F221" s="239" t="s">
        <v>2160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44.25" customHeight="1">
      <c r="A222" s="35"/>
      <c r="B222" s="36"/>
      <c r="C222" s="243" t="s">
        <v>1105</v>
      </c>
      <c r="D222" s="243" t="s">
        <v>246</v>
      </c>
      <c r="E222" s="244" t="s">
        <v>2162</v>
      </c>
      <c r="F222" s="245" t="s">
        <v>2163</v>
      </c>
      <c r="G222" s="246" t="s">
        <v>242</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1314</v>
      </c>
    </row>
    <row r="223" s="2" customFormat="1">
      <c r="A223" s="35"/>
      <c r="B223" s="36"/>
      <c r="C223" s="37"/>
      <c r="D223" s="238" t="s">
        <v>244</v>
      </c>
      <c r="E223" s="37"/>
      <c r="F223" s="239" t="s">
        <v>2163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ht="21.75" customHeight="1">
      <c r="A224" s="35"/>
      <c r="B224" s="36"/>
      <c r="C224" s="243" t="s">
        <v>1110</v>
      </c>
      <c r="D224" s="243" t="s">
        <v>246</v>
      </c>
      <c r="E224" s="244" t="s">
        <v>2166</v>
      </c>
      <c r="F224" s="245" t="s">
        <v>2167</v>
      </c>
      <c r="G224" s="246" t="s">
        <v>242</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277</v>
      </c>
      <c r="AT224" s="236" t="s">
        <v>246</v>
      </c>
      <c r="AU224" s="236" t="s">
        <v>80</v>
      </c>
      <c r="AY224" s="14" t="s">
        <v>238</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258</v>
      </c>
      <c r="BM224" s="236" t="s">
        <v>1318</v>
      </c>
    </row>
    <row r="225" s="2" customFormat="1">
      <c r="A225" s="35"/>
      <c r="B225" s="36"/>
      <c r="C225" s="37"/>
      <c r="D225" s="238" t="s">
        <v>244</v>
      </c>
      <c r="E225" s="37"/>
      <c r="F225" s="239" t="s">
        <v>2167</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244</v>
      </c>
      <c r="AU225" s="14" t="s">
        <v>80</v>
      </c>
    </row>
    <row r="226" s="2" customFormat="1">
      <c r="A226" s="35"/>
      <c r="B226" s="36"/>
      <c r="C226" s="37"/>
      <c r="D226" s="238" t="s">
        <v>993</v>
      </c>
      <c r="E226" s="37"/>
      <c r="F226" s="265" t="s">
        <v>2158</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993</v>
      </c>
      <c r="AU226" s="14" t="s">
        <v>80</v>
      </c>
    </row>
    <row r="227" s="12" customFormat="1" ht="25.92" customHeight="1">
      <c r="A227" s="12"/>
      <c r="B227" s="210"/>
      <c r="C227" s="211"/>
      <c r="D227" s="212" t="s">
        <v>72</v>
      </c>
      <c r="E227" s="213" t="s">
        <v>2204</v>
      </c>
      <c r="F227" s="213" t="s">
        <v>179</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238</v>
      </c>
      <c r="BK227" s="223">
        <f>SUM(BK228:BK285)</f>
        <v>0</v>
      </c>
    </row>
    <row r="228" s="2" customFormat="1" ht="16.5" customHeight="1">
      <c r="A228" s="35"/>
      <c r="B228" s="36"/>
      <c r="C228" s="243" t="s">
        <v>1116</v>
      </c>
      <c r="D228" s="243" t="s">
        <v>246</v>
      </c>
      <c r="E228" s="244" t="s">
        <v>2154</v>
      </c>
      <c r="F228" s="245" t="s">
        <v>2155</v>
      </c>
      <c r="G228" s="246" t="s">
        <v>249</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80</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1320</v>
      </c>
    </row>
    <row r="229" s="2" customFormat="1">
      <c r="A229" s="35"/>
      <c r="B229" s="36"/>
      <c r="C229" s="37"/>
      <c r="D229" s="238" t="s">
        <v>244</v>
      </c>
      <c r="E229" s="37"/>
      <c r="F229" s="239" t="s">
        <v>2155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80</v>
      </c>
    </row>
    <row r="230" s="2" customFormat="1">
      <c r="A230" s="35"/>
      <c r="B230" s="36"/>
      <c r="C230" s="37"/>
      <c r="D230" s="238" t="s">
        <v>993</v>
      </c>
      <c r="E230" s="37"/>
      <c r="F230" s="265" t="s">
        <v>2158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80</v>
      </c>
    </row>
    <row r="231" s="2" customFormat="1" ht="24.15" customHeight="1">
      <c r="A231" s="35"/>
      <c r="B231" s="36"/>
      <c r="C231" s="243" t="s">
        <v>1121</v>
      </c>
      <c r="D231" s="243" t="s">
        <v>246</v>
      </c>
      <c r="E231" s="244" t="s">
        <v>2169</v>
      </c>
      <c r="F231" s="245" t="s">
        <v>2170</v>
      </c>
      <c r="G231" s="246" t="s">
        <v>242</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80</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1324</v>
      </c>
    </row>
    <row r="232" s="2" customFormat="1">
      <c r="A232" s="35"/>
      <c r="B232" s="36"/>
      <c r="C232" s="37"/>
      <c r="D232" s="238" t="s">
        <v>244</v>
      </c>
      <c r="E232" s="37"/>
      <c r="F232" s="239" t="s">
        <v>2170</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80</v>
      </c>
    </row>
    <row r="233" s="2" customFormat="1">
      <c r="A233" s="35"/>
      <c r="B233" s="36"/>
      <c r="C233" s="37"/>
      <c r="D233" s="238" t="s">
        <v>993</v>
      </c>
      <c r="E233" s="37"/>
      <c r="F233" s="265" t="s">
        <v>2158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80</v>
      </c>
    </row>
    <row r="234" s="2" customFormat="1" ht="24.15" customHeight="1">
      <c r="A234" s="35"/>
      <c r="B234" s="36"/>
      <c r="C234" s="243" t="s">
        <v>1319</v>
      </c>
      <c r="D234" s="243" t="s">
        <v>246</v>
      </c>
      <c r="E234" s="244" t="s">
        <v>2156</v>
      </c>
      <c r="F234" s="245" t="s">
        <v>2157</v>
      </c>
      <c r="G234" s="246" t="s">
        <v>242</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277</v>
      </c>
      <c r="AT234" s="236" t="s">
        <v>246</v>
      </c>
      <c r="AU234" s="236" t="s">
        <v>80</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1330</v>
      </c>
    </row>
    <row r="235" s="2" customFormat="1">
      <c r="A235" s="35"/>
      <c r="B235" s="36"/>
      <c r="C235" s="37"/>
      <c r="D235" s="238" t="s">
        <v>244</v>
      </c>
      <c r="E235" s="37"/>
      <c r="F235" s="239" t="s">
        <v>2157</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80</v>
      </c>
    </row>
    <row r="236" s="2" customFormat="1">
      <c r="A236" s="35"/>
      <c r="B236" s="36"/>
      <c r="C236" s="37"/>
      <c r="D236" s="238" t="s">
        <v>993</v>
      </c>
      <c r="E236" s="37"/>
      <c r="F236" s="265" t="s">
        <v>2158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80</v>
      </c>
    </row>
    <row r="237" s="2" customFormat="1" ht="24.15" customHeight="1">
      <c r="A237" s="35"/>
      <c r="B237" s="36"/>
      <c r="C237" s="243" t="s">
        <v>1237</v>
      </c>
      <c r="D237" s="243" t="s">
        <v>246</v>
      </c>
      <c r="E237" s="244" t="s">
        <v>2171</v>
      </c>
      <c r="F237" s="245" t="s">
        <v>2172</v>
      </c>
      <c r="G237" s="246" t="s">
        <v>242</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80</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1334</v>
      </c>
    </row>
    <row r="238" s="2" customFormat="1">
      <c r="A238" s="35"/>
      <c r="B238" s="36"/>
      <c r="C238" s="37"/>
      <c r="D238" s="238" t="s">
        <v>244</v>
      </c>
      <c r="E238" s="37"/>
      <c r="F238" s="239" t="s">
        <v>2172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80</v>
      </c>
    </row>
    <row r="239" s="2" customFormat="1">
      <c r="A239" s="35"/>
      <c r="B239" s="36"/>
      <c r="C239" s="37"/>
      <c r="D239" s="238" t="s">
        <v>993</v>
      </c>
      <c r="E239" s="37"/>
      <c r="F239" s="265" t="s">
        <v>2158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80</v>
      </c>
    </row>
    <row r="240" s="2" customFormat="1" ht="37.8" customHeight="1">
      <c r="A240" s="35"/>
      <c r="B240" s="36"/>
      <c r="C240" s="243" t="s">
        <v>1327</v>
      </c>
      <c r="D240" s="243" t="s">
        <v>246</v>
      </c>
      <c r="E240" s="244" t="s">
        <v>2159</v>
      </c>
      <c r="F240" s="245" t="s">
        <v>2160</v>
      </c>
      <c r="G240" s="246" t="s">
        <v>2161</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1339</v>
      </c>
    </row>
    <row r="241" s="2" customFormat="1">
      <c r="A241" s="35"/>
      <c r="B241" s="36"/>
      <c r="C241" s="37"/>
      <c r="D241" s="238" t="s">
        <v>244</v>
      </c>
      <c r="E241" s="37"/>
      <c r="F241" s="239" t="s">
        <v>2160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1240</v>
      </c>
      <c r="D242" s="243" t="s">
        <v>246</v>
      </c>
      <c r="E242" s="244" t="s">
        <v>2205</v>
      </c>
      <c r="F242" s="245" t="s">
        <v>2178</v>
      </c>
      <c r="G242" s="246" t="s">
        <v>2161</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1343</v>
      </c>
    </row>
    <row r="243" s="2" customFormat="1">
      <c r="A243" s="35"/>
      <c r="B243" s="36"/>
      <c r="C243" s="37"/>
      <c r="D243" s="238" t="s">
        <v>244</v>
      </c>
      <c r="E243" s="37"/>
      <c r="F243" s="239" t="s">
        <v>2178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ht="44.25" customHeight="1">
      <c r="A244" s="35"/>
      <c r="B244" s="36"/>
      <c r="C244" s="243" t="s">
        <v>1336</v>
      </c>
      <c r="D244" s="243" t="s">
        <v>246</v>
      </c>
      <c r="E244" s="244" t="s">
        <v>2162</v>
      </c>
      <c r="F244" s="245" t="s">
        <v>2163</v>
      </c>
      <c r="G244" s="246" t="s">
        <v>242</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1348</v>
      </c>
    </row>
    <row r="245" s="2" customFormat="1">
      <c r="A245" s="35"/>
      <c r="B245" s="36"/>
      <c r="C245" s="37"/>
      <c r="D245" s="238" t="s">
        <v>244</v>
      </c>
      <c r="E245" s="37"/>
      <c r="F245" s="239" t="s">
        <v>2163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2158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80</v>
      </c>
    </row>
    <row r="247" s="2" customFormat="1" ht="16.5" customHeight="1">
      <c r="A247" s="35"/>
      <c r="B247" s="36"/>
      <c r="C247" s="243" t="s">
        <v>1244</v>
      </c>
      <c r="D247" s="243" t="s">
        <v>246</v>
      </c>
      <c r="E247" s="244" t="s">
        <v>2179</v>
      </c>
      <c r="F247" s="245" t="s">
        <v>2180</v>
      </c>
      <c r="G247" s="246" t="s">
        <v>249</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80</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1352</v>
      </c>
    </row>
    <row r="248" s="2" customFormat="1">
      <c r="A248" s="35"/>
      <c r="B248" s="36"/>
      <c r="C248" s="37"/>
      <c r="D248" s="238" t="s">
        <v>244</v>
      </c>
      <c r="E248" s="37"/>
      <c r="F248" s="239" t="s">
        <v>2180</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80</v>
      </c>
    </row>
    <row r="249" s="2" customFormat="1">
      <c r="A249" s="35"/>
      <c r="B249" s="36"/>
      <c r="C249" s="37"/>
      <c r="D249" s="238" t="s">
        <v>993</v>
      </c>
      <c r="E249" s="37"/>
      <c r="F249" s="265" t="s">
        <v>2158</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80</v>
      </c>
    </row>
    <row r="250" s="2" customFormat="1" ht="24.15" customHeight="1">
      <c r="A250" s="35"/>
      <c r="B250" s="36"/>
      <c r="C250" s="243" t="s">
        <v>1345</v>
      </c>
      <c r="D250" s="243" t="s">
        <v>246</v>
      </c>
      <c r="E250" s="244" t="s">
        <v>2181</v>
      </c>
      <c r="F250" s="245" t="s">
        <v>2182</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1357</v>
      </c>
    </row>
    <row r="251" s="2" customFormat="1">
      <c r="A251" s="35"/>
      <c r="B251" s="36"/>
      <c r="C251" s="37"/>
      <c r="D251" s="238" t="s">
        <v>244</v>
      </c>
      <c r="E251" s="37"/>
      <c r="F251" s="239" t="s">
        <v>2182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4.15" customHeight="1">
      <c r="A252" s="35"/>
      <c r="B252" s="36"/>
      <c r="C252" s="243" t="s">
        <v>1247</v>
      </c>
      <c r="D252" s="243" t="s">
        <v>246</v>
      </c>
      <c r="E252" s="244" t="s">
        <v>2183</v>
      </c>
      <c r="F252" s="245" t="s">
        <v>2184</v>
      </c>
      <c r="G252" s="246" t="s">
        <v>242</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1361</v>
      </c>
    </row>
    <row r="253" s="2" customFormat="1">
      <c r="A253" s="35"/>
      <c r="B253" s="36"/>
      <c r="C253" s="37"/>
      <c r="D253" s="238" t="s">
        <v>244</v>
      </c>
      <c r="E253" s="37"/>
      <c r="F253" s="239" t="s">
        <v>2184</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1.75" customHeight="1">
      <c r="A254" s="35"/>
      <c r="B254" s="36"/>
      <c r="C254" s="243" t="s">
        <v>1354</v>
      </c>
      <c r="D254" s="243" t="s">
        <v>246</v>
      </c>
      <c r="E254" s="244" t="s">
        <v>2166</v>
      </c>
      <c r="F254" s="245" t="s">
        <v>2167</v>
      </c>
      <c r="G254" s="246" t="s">
        <v>242</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1553</v>
      </c>
    </row>
    <row r="255" s="2" customFormat="1">
      <c r="A255" s="35"/>
      <c r="B255" s="36"/>
      <c r="C255" s="37"/>
      <c r="D255" s="238" t="s">
        <v>244</v>
      </c>
      <c r="E255" s="37"/>
      <c r="F255" s="239" t="s">
        <v>2167</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1249</v>
      </c>
      <c r="D256" s="243" t="s">
        <v>246</v>
      </c>
      <c r="E256" s="244" t="s">
        <v>1403</v>
      </c>
      <c r="F256" s="245" t="s">
        <v>2185</v>
      </c>
      <c r="G256" s="246" t="s">
        <v>242</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1370</v>
      </c>
    </row>
    <row r="257" s="2" customFormat="1">
      <c r="A257" s="35"/>
      <c r="B257" s="36"/>
      <c r="C257" s="37"/>
      <c r="D257" s="238" t="s">
        <v>244</v>
      </c>
      <c r="E257" s="37"/>
      <c r="F257" s="239" t="s">
        <v>2185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1363</v>
      </c>
      <c r="D258" s="243" t="s">
        <v>246</v>
      </c>
      <c r="E258" s="244" t="s">
        <v>1408</v>
      </c>
      <c r="F258" s="245" t="s">
        <v>2186</v>
      </c>
      <c r="G258" s="246" t="s">
        <v>242</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1375</v>
      </c>
    </row>
    <row r="259" s="2" customFormat="1">
      <c r="A259" s="35"/>
      <c r="B259" s="36"/>
      <c r="C259" s="37"/>
      <c r="D259" s="238" t="s">
        <v>244</v>
      </c>
      <c r="E259" s="37"/>
      <c r="F259" s="239" t="s">
        <v>2186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1253</v>
      </c>
      <c r="D260" s="243" t="s">
        <v>246</v>
      </c>
      <c r="E260" s="244" t="s">
        <v>1416</v>
      </c>
      <c r="F260" s="245" t="s">
        <v>2188</v>
      </c>
      <c r="G260" s="246" t="s">
        <v>242</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1378</v>
      </c>
    </row>
    <row r="261" s="2" customFormat="1">
      <c r="A261" s="35"/>
      <c r="B261" s="36"/>
      <c r="C261" s="37"/>
      <c r="D261" s="238" t="s">
        <v>244</v>
      </c>
      <c r="E261" s="37"/>
      <c r="F261" s="239" t="s">
        <v>2188</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1372</v>
      </c>
      <c r="D262" s="243" t="s">
        <v>246</v>
      </c>
      <c r="E262" s="244" t="s">
        <v>1419</v>
      </c>
      <c r="F262" s="245" t="s">
        <v>2206</v>
      </c>
      <c r="G262" s="246" t="s">
        <v>242</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1383</v>
      </c>
    </row>
    <row r="263" s="2" customFormat="1">
      <c r="A263" s="35"/>
      <c r="B263" s="36"/>
      <c r="C263" s="37"/>
      <c r="D263" s="238" t="s">
        <v>244</v>
      </c>
      <c r="E263" s="37"/>
      <c r="F263" s="239" t="s">
        <v>2206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1258</v>
      </c>
      <c r="D264" s="243" t="s">
        <v>246</v>
      </c>
      <c r="E264" s="244" t="s">
        <v>1423</v>
      </c>
      <c r="F264" s="245" t="s">
        <v>2207</v>
      </c>
      <c r="G264" s="246" t="s">
        <v>242</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1566</v>
      </c>
    </row>
    <row r="265" s="2" customFormat="1">
      <c r="A265" s="35"/>
      <c r="B265" s="36"/>
      <c r="C265" s="37"/>
      <c r="D265" s="238" t="s">
        <v>244</v>
      </c>
      <c r="E265" s="37"/>
      <c r="F265" s="239" t="s">
        <v>2207</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1380</v>
      </c>
      <c r="D266" s="243" t="s">
        <v>246</v>
      </c>
      <c r="E266" s="244" t="s">
        <v>1426</v>
      </c>
      <c r="F266" s="245" t="s">
        <v>2208</v>
      </c>
      <c r="G266" s="246" t="s">
        <v>242</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1568</v>
      </c>
    </row>
    <row r="267" s="2" customFormat="1">
      <c r="A267" s="35"/>
      <c r="B267" s="36"/>
      <c r="C267" s="37"/>
      <c r="D267" s="238" t="s">
        <v>244</v>
      </c>
      <c r="E267" s="37"/>
      <c r="F267" s="239" t="s">
        <v>2208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1261</v>
      </c>
      <c r="D268" s="243" t="s">
        <v>246</v>
      </c>
      <c r="E268" s="244" t="s">
        <v>1433</v>
      </c>
      <c r="F268" s="245" t="s">
        <v>2192</v>
      </c>
      <c r="G268" s="246" t="s">
        <v>242</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1571</v>
      </c>
    </row>
    <row r="269" s="2" customFormat="1">
      <c r="A269" s="35"/>
      <c r="B269" s="36"/>
      <c r="C269" s="37"/>
      <c r="D269" s="238" t="s">
        <v>244</v>
      </c>
      <c r="E269" s="37"/>
      <c r="F269" s="239" t="s">
        <v>2192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1389</v>
      </c>
      <c r="D270" s="243" t="s">
        <v>246</v>
      </c>
      <c r="E270" s="244" t="s">
        <v>1437</v>
      </c>
      <c r="F270" s="245" t="s">
        <v>2193</v>
      </c>
      <c r="G270" s="246" t="s">
        <v>242</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1401</v>
      </c>
    </row>
    <row r="271" s="2" customFormat="1">
      <c r="A271" s="35"/>
      <c r="B271" s="36"/>
      <c r="C271" s="37"/>
      <c r="D271" s="238" t="s">
        <v>244</v>
      </c>
      <c r="E271" s="37"/>
      <c r="F271" s="239" t="s">
        <v>2193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1265</v>
      </c>
      <c r="D272" s="243" t="s">
        <v>246</v>
      </c>
      <c r="E272" s="244" t="s">
        <v>2209</v>
      </c>
      <c r="F272" s="245" t="s">
        <v>2194</v>
      </c>
      <c r="G272" s="246" t="s">
        <v>242</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1405</v>
      </c>
    </row>
    <row r="273" s="2" customFormat="1">
      <c r="A273" s="35"/>
      <c r="B273" s="36"/>
      <c r="C273" s="37"/>
      <c r="D273" s="238" t="s">
        <v>244</v>
      </c>
      <c r="E273" s="37"/>
      <c r="F273" s="239" t="s">
        <v>2194</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1398</v>
      </c>
      <c r="D274" s="243" t="s">
        <v>246</v>
      </c>
      <c r="E274" s="244" t="s">
        <v>2210</v>
      </c>
      <c r="F274" s="245" t="s">
        <v>2211</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1410</v>
      </c>
    </row>
    <row r="275" s="2" customFormat="1">
      <c r="A275" s="35"/>
      <c r="B275" s="36"/>
      <c r="C275" s="37"/>
      <c r="D275" s="238" t="s">
        <v>244</v>
      </c>
      <c r="E275" s="37"/>
      <c r="F275" s="239" t="s">
        <v>2211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357</v>
      </c>
      <c r="D276" s="243" t="s">
        <v>246</v>
      </c>
      <c r="E276" s="244" t="s">
        <v>2212</v>
      </c>
      <c r="F276" s="245" t="s">
        <v>2213</v>
      </c>
      <c r="G276" s="246" t="s">
        <v>242</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261</v>
      </c>
    </row>
    <row r="277" s="2" customFormat="1">
      <c r="A277" s="35"/>
      <c r="B277" s="36"/>
      <c r="C277" s="37"/>
      <c r="D277" s="238" t="s">
        <v>244</v>
      </c>
      <c r="E277" s="37"/>
      <c r="F277" s="239" t="s">
        <v>2213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1407</v>
      </c>
      <c r="D278" s="243" t="s">
        <v>246</v>
      </c>
      <c r="E278" s="244" t="s">
        <v>2214</v>
      </c>
      <c r="F278" s="245" t="s">
        <v>2215</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1418</v>
      </c>
    </row>
    <row r="279" s="2" customFormat="1">
      <c r="A279" s="35"/>
      <c r="B279" s="36"/>
      <c r="C279" s="37"/>
      <c r="D279" s="238" t="s">
        <v>244</v>
      </c>
      <c r="E279" s="37"/>
      <c r="F279" s="239" t="s">
        <v>2215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1274</v>
      </c>
      <c r="D280" s="243" t="s">
        <v>246</v>
      </c>
      <c r="E280" s="244" t="s">
        <v>2216</v>
      </c>
      <c r="F280" s="245" t="s">
        <v>2199</v>
      </c>
      <c r="G280" s="246" t="s">
        <v>242</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1421</v>
      </c>
    </row>
    <row r="281" s="2" customFormat="1">
      <c r="A281" s="35"/>
      <c r="B281" s="36"/>
      <c r="C281" s="37"/>
      <c r="D281" s="238" t="s">
        <v>244</v>
      </c>
      <c r="E281" s="37"/>
      <c r="F281" s="239" t="s">
        <v>2199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1415</v>
      </c>
      <c r="D282" s="243" t="s">
        <v>246</v>
      </c>
      <c r="E282" s="244" t="s">
        <v>2217</v>
      </c>
      <c r="F282" s="245" t="s">
        <v>2200</v>
      </c>
      <c r="G282" s="246" t="s">
        <v>242</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1425</v>
      </c>
    </row>
    <row r="283" s="2" customFormat="1">
      <c r="A283" s="35"/>
      <c r="B283" s="36"/>
      <c r="C283" s="37"/>
      <c r="D283" s="238" t="s">
        <v>244</v>
      </c>
      <c r="E283" s="37"/>
      <c r="F283" s="239" t="s">
        <v>2200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2" customFormat="1" ht="24.15" customHeight="1">
      <c r="A284" s="35"/>
      <c r="B284" s="36"/>
      <c r="C284" s="243" t="s">
        <v>1279</v>
      </c>
      <c r="D284" s="243" t="s">
        <v>246</v>
      </c>
      <c r="E284" s="244" t="s">
        <v>2218</v>
      </c>
      <c r="F284" s="245" t="s">
        <v>2219</v>
      </c>
      <c r="G284" s="246" t="s">
        <v>242</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277</v>
      </c>
      <c r="AT284" s="236" t="s">
        <v>246</v>
      </c>
      <c r="AU284" s="236" t="s">
        <v>80</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1428</v>
      </c>
    </row>
    <row r="285" s="2" customFormat="1">
      <c r="A285" s="35"/>
      <c r="B285" s="36"/>
      <c r="C285" s="37"/>
      <c r="D285" s="238" t="s">
        <v>244</v>
      </c>
      <c r="E285" s="37"/>
      <c r="F285" s="239" t="s">
        <v>2219</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80</v>
      </c>
    </row>
    <row r="286" s="12" customFormat="1" ht="25.92" customHeight="1">
      <c r="A286" s="12"/>
      <c r="B286" s="210"/>
      <c r="C286" s="211"/>
      <c r="D286" s="212" t="s">
        <v>72</v>
      </c>
      <c r="E286" s="213" t="s">
        <v>2220</v>
      </c>
      <c r="F286" s="213" t="s">
        <v>182</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238</v>
      </c>
      <c r="BK286" s="223">
        <f>SUM(BK287:BK300)</f>
        <v>0</v>
      </c>
    </row>
    <row r="287" s="2" customFormat="1" ht="16.5" customHeight="1">
      <c r="A287" s="35"/>
      <c r="B287" s="36"/>
      <c r="C287" s="243" t="s">
        <v>1422</v>
      </c>
      <c r="D287" s="243" t="s">
        <v>246</v>
      </c>
      <c r="E287" s="244" t="s">
        <v>2154</v>
      </c>
      <c r="F287" s="245" t="s">
        <v>2155</v>
      </c>
      <c r="G287" s="246" t="s">
        <v>249</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1432</v>
      </c>
    </row>
    <row r="288" s="2" customFormat="1">
      <c r="A288" s="35"/>
      <c r="B288" s="36"/>
      <c r="C288" s="37"/>
      <c r="D288" s="238" t="s">
        <v>244</v>
      </c>
      <c r="E288" s="37"/>
      <c r="F288" s="239" t="s">
        <v>2155</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ht="24.15" customHeight="1">
      <c r="A289" s="35"/>
      <c r="B289" s="36"/>
      <c r="C289" s="243" t="s">
        <v>1284</v>
      </c>
      <c r="D289" s="243" t="s">
        <v>246</v>
      </c>
      <c r="E289" s="244" t="s">
        <v>2169</v>
      </c>
      <c r="F289" s="245" t="s">
        <v>2170</v>
      </c>
      <c r="G289" s="246" t="s">
        <v>242</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277</v>
      </c>
      <c r="AT289" s="236" t="s">
        <v>246</v>
      </c>
      <c r="AU289" s="236" t="s">
        <v>80</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1435</v>
      </c>
    </row>
    <row r="290" s="2" customFormat="1">
      <c r="A290" s="35"/>
      <c r="B290" s="36"/>
      <c r="C290" s="37"/>
      <c r="D290" s="238" t="s">
        <v>244</v>
      </c>
      <c r="E290" s="37"/>
      <c r="F290" s="239" t="s">
        <v>2170</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80</v>
      </c>
    </row>
    <row r="291" s="2" customFormat="1">
      <c r="A291" s="35"/>
      <c r="B291" s="36"/>
      <c r="C291" s="37"/>
      <c r="D291" s="238" t="s">
        <v>993</v>
      </c>
      <c r="E291" s="37"/>
      <c r="F291" s="265" t="s">
        <v>2158</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80</v>
      </c>
    </row>
    <row r="292" s="2" customFormat="1" ht="24.15" customHeight="1">
      <c r="A292" s="35"/>
      <c r="B292" s="36"/>
      <c r="C292" s="243" t="s">
        <v>1429</v>
      </c>
      <c r="D292" s="243" t="s">
        <v>246</v>
      </c>
      <c r="E292" s="244" t="s">
        <v>2156</v>
      </c>
      <c r="F292" s="245" t="s">
        <v>2157</v>
      </c>
      <c r="G292" s="246" t="s">
        <v>242</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277</v>
      </c>
      <c r="AT292" s="236" t="s">
        <v>246</v>
      </c>
      <c r="AU292" s="236" t="s">
        <v>80</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1439</v>
      </c>
    </row>
    <row r="293" s="2" customFormat="1">
      <c r="A293" s="35"/>
      <c r="B293" s="36"/>
      <c r="C293" s="37"/>
      <c r="D293" s="238" t="s">
        <v>244</v>
      </c>
      <c r="E293" s="37"/>
      <c r="F293" s="239" t="s">
        <v>2157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80</v>
      </c>
    </row>
    <row r="294" s="2" customFormat="1">
      <c r="A294" s="35"/>
      <c r="B294" s="36"/>
      <c r="C294" s="37"/>
      <c r="D294" s="238" t="s">
        <v>993</v>
      </c>
      <c r="E294" s="37"/>
      <c r="F294" s="265" t="s">
        <v>2158</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80</v>
      </c>
    </row>
    <row r="295" s="2" customFormat="1" ht="37.8" customHeight="1">
      <c r="A295" s="35"/>
      <c r="B295" s="36"/>
      <c r="C295" s="243" t="s">
        <v>1295</v>
      </c>
      <c r="D295" s="243" t="s">
        <v>246</v>
      </c>
      <c r="E295" s="244" t="s">
        <v>2159</v>
      </c>
      <c r="F295" s="245" t="s">
        <v>2160</v>
      </c>
      <c r="G295" s="246" t="s">
        <v>2161</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1442</v>
      </c>
    </row>
    <row r="296" s="2" customFormat="1">
      <c r="A296" s="35"/>
      <c r="B296" s="36"/>
      <c r="C296" s="37"/>
      <c r="D296" s="238" t="s">
        <v>244</v>
      </c>
      <c r="E296" s="37"/>
      <c r="F296" s="239" t="s">
        <v>2160</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21.75" customHeight="1">
      <c r="A297" s="35"/>
      <c r="B297" s="36"/>
      <c r="C297" s="243" t="s">
        <v>1436</v>
      </c>
      <c r="D297" s="243" t="s">
        <v>246</v>
      </c>
      <c r="E297" s="244" t="s">
        <v>2166</v>
      </c>
      <c r="F297" s="245" t="s">
        <v>2167</v>
      </c>
      <c r="G297" s="246" t="s">
        <v>242</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1448</v>
      </c>
    </row>
    <row r="298" s="2" customFormat="1">
      <c r="A298" s="35"/>
      <c r="B298" s="36"/>
      <c r="C298" s="37"/>
      <c r="D298" s="238" t="s">
        <v>244</v>
      </c>
      <c r="E298" s="37"/>
      <c r="F298" s="239" t="s">
        <v>2167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2" customFormat="1" ht="44.25" customHeight="1">
      <c r="A299" s="35"/>
      <c r="B299" s="36"/>
      <c r="C299" s="243" t="s">
        <v>1299</v>
      </c>
      <c r="D299" s="243" t="s">
        <v>246</v>
      </c>
      <c r="E299" s="244" t="s">
        <v>2162</v>
      </c>
      <c r="F299" s="245" t="s">
        <v>2163</v>
      </c>
      <c r="G299" s="246" t="s">
        <v>242</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80</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1603</v>
      </c>
    </row>
    <row r="300" s="2" customFormat="1">
      <c r="A300" s="35"/>
      <c r="B300" s="36"/>
      <c r="C300" s="37"/>
      <c r="D300" s="238" t="s">
        <v>244</v>
      </c>
      <c r="E300" s="37"/>
      <c r="F300" s="239" t="s">
        <v>2163</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80</v>
      </c>
    </row>
    <row r="301" s="12" customFormat="1" ht="25.92" customHeight="1">
      <c r="A301" s="12"/>
      <c r="B301" s="210"/>
      <c r="C301" s="211"/>
      <c r="D301" s="212" t="s">
        <v>72</v>
      </c>
      <c r="E301" s="213" t="s">
        <v>2221</v>
      </c>
      <c r="F301" s="213" t="s">
        <v>185</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238</v>
      </c>
      <c r="BK301" s="223">
        <f>SUM(BK302:BK357)</f>
        <v>0</v>
      </c>
    </row>
    <row r="302" s="2" customFormat="1" ht="16.5" customHeight="1">
      <c r="A302" s="35"/>
      <c r="B302" s="36"/>
      <c r="C302" s="243" t="s">
        <v>1445</v>
      </c>
      <c r="D302" s="243" t="s">
        <v>246</v>
      </c>
      <c r="E302" s="244" t="s">
        <v>2154</v>
      </c>
      <c r="F302" s="245" t="s">
        <v>2155</v>
      </c>
      <c r="G302" s="246" t="s">
        <v>249</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80</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1606</v>
      </c>
    </row>
    <row r="303" s="2" customFormat="1">
      <c r="A303" s="35"/>
      <c r="B303" s="36"/>
      <c r="C303" s="37"/>
      <c r="D303" s="238" t="s">
        <v>244</v>
      </c>
      <c r="E303" s="37"/>
      <c r="F303" s="239" t="s">
        <v>2155</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80</v>
      </c>
    </row>
    <row r="304" s="2" customFormat="1">
      <c r="A304" s="35"/>
      <c r="B304" s="36"/>
      <c r="C304" s="37"/>
      <c r="D304" s="238" t="s">
        <v>993</v>
      </c>
      <c r="E304" s="37"/>
      <c r="F304" s="265" t="s">
        <v>2158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80</v>
      </c>
    </row>
    <row r="305" s="2" customFormat="1" ht="24.15" customHeight="1">
      <c r="A305" s="35"/>
      <c r="B305" s="36"/>
      <c r="C305" s="243" t="s">
        <v>1303</v>
      </c>
      <c r="D305" s="243" t="s">
        <v>246</v>
      </c>
      <c r="E305" s="244" t="s">
        <v>2169</v>
      </c>
      <c r="F305" s="245" t="s">
        <v>2170</v>
      </c>
      <c r="G305" s="246" t="s">
        <v>242</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80</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1609</v>
      </c>
    </row>
    <row r="306" s="2" customFormat="1">
      <c r="A306" s="35"/>
      <c r="B306" s="36"/>
      <c r="C306" s="37"/>
      <c r="D306" s="238" t="s">
        <v>244</v>
      </c>
      <c r="E306" s="37"/>
      <c r="F306" s="239" t="s">
        <v>2170</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80</v>
      </c>
    </row>
    <row r="307" s="2" customFormat="1">
      <c r="A307" s="35"/>
      <c r="B307" s="36"/>
      <c r="C307" s="37"/>
      <c r="D307" s="238" t="s">
        <v>993</v>
      </c>
      <c r="E307" s="37"/>
      <c r="F307" s="265" t="s">
        <v>2158</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80</v>
      </c>
    </row>
    <row r="308" s="2" customFormat="1" ht="24.15" customHeight="1">
      <c r="A308" s="35"/>
      <c r="B308" s="36"/>
      <c r="C308" s="243" t="s">
        <v>1610</v>
      </c>
      <c r="D308" s="243" t="s">
        <v>246</v>
      </c>
      <c r="E308" s="244" t="s">
        <v>2156</v>
      </c>
      <c r="F308" s="245" t="s">
        <v>2157</v>
      </c>
      <c r="G308" s="246" t="s">
        <v>242</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80</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1613</v>
      </c>
    </row>
    <row r="309" s="2" customFormat="1">
      <c r="A309" s="35"/>
      <c r="B309" s="36"/>
      <c r="C309" s="37"/>
      <c r="D309" s="238" t="s">
        <v>244</v>
      </c>
      <c r="E309" s="37"/>
      <c r="F309" s="239" t="s">
        <v>2157</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80</v>
      </c>
    </row>
    <row r="310" s="2" customFormat="1">
      <c r="A310" s="35"/>
      <c r="B310" s="36"/>
      <c r="C310" s="37"/>
      <c r="D310" s="238" t="s">
        <v>993</v>
      </c>
      <c r="E310" s="37"/>
      <c r="F310" s="265" t="s">
        <v>2158</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80</v>
      </c>
    </row>
    <row r="311" s="2" customFormat="1" ht="37.8" customHeight="1">
      <c r="A311" s="35"/>
      <c r="B311" s="36"/>
      <c r="C311" s="243" t="s">
        <v>1307</v>
      </c>
      <c r="D311" s="243" t="s">
        <v>246</v>
      </c>
      <c r="E311" s="244" t="s">
        <v>2159</v>
      </c>
      <c r="F311" s="245" t="s">
        <v>2160</v>
      </c>
      <c r="G311" s="246" t="s">
        <v>2161</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1616</v>
      </c>
    </row>
    <row r="312" s="2" customFormat="1">
      <c r="A312" s="35"/>
      <c r="B312" s="36"/>
      <c r="C312" s="37"/>
      <c r="D312" s="238" t="s">
        <v>244</v>
      </c>
      <c r="E312" s="37"/>
      <c r="F312" s="239" t="s">
        <v>2160</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1617</v>
      </c>
      <c r="D313" s="243" t="s">
        <v>246</v>
      </c>
      <c r="E313" s="244" t="s">
        <v>2205</v>
      </c>
      <c r="F313" s="245" t="s">
        <v>2178</v>
      </c>
      <c r="G313" s="246" t="s">
        <v>2161</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1620</v>
      </c>
    </row>
    <row r="314" s="2" customFormat="1">
      <c r="A314" s="35"/>
      <c r="B314" s="36"/>
      <c r="C314" s="37"/>
      <c r="D314" s="238" t="s">
        <v>244</v>
      </c>
      <c r="E314" s="37"/>
      <c r="F314" s="239" t="s">
        <v>2178</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ht="44.25" customHeight="1">
      <c r="A315" s="35"/>
      <c r="B315" s="36"/>
      <c r="C315" s="243" t="s">
        <v>1311</v>
      </c>
      <c r="D315" s="243" t="s">
        <v>246</v>
      </c>
      <c r="E315" s="244" t="s">
        <v>2162</v>
      </c>
      <c r="F315" s="245" t="s">
        <v>2163</v>
      </c>
      <c r="G315" s="246" t="s">
        <v>242</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80</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1625</v>
      </c>
    </row>
    <row r="316" s="2" customFormat="1">
      <c r="A316" s="35"/>
      <c r="B316" s="36"/>
      <c r="C316" s="37"/>
      <c r="D316" s="238" t="s">
        <v>244</v>
      </c>
      <c r="E316" s="37"/>
      <c r="F316" s="239" t="s">
        <v>2163</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80</v>
      </c>
    </row>
    <row r="317" s="2" customFormat="1">
      <c r="A317" s="35"/>
      <c r="B317" s="36"/>
      <c r="C317" s="37"/>
      <c r="D317" s="238" t="s">
        <v>993</v>
      </c>
      <c r="E317" s="37"/>
      <c r="F317" s="265" t="s">
        <v>2158</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80</v>
      </c>
    </row>
    <row r="318" s="2" customFormat="1" ht="16.5" customHeight="1">
      <c r="A318" s="35"/>
      <c r="B318" s="36"/>
      <c r="C318" s="243" t="s">
        <v>1628</v>
      </c>
      <c r="D318" s="243" t="s">
        <v>246</v>
      </c>
      <c r="E318" s="244" t="s">
        <v>2179</v>
      </c>
      <c r="F318" s="245" t="s">
        <v>2180</v>
      </c>
      <c r="G318" s="246" t="s">
        <v>249</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80</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1631</v>
      </c>
    </row>
    <row r="319" s="2" customFormat="1">
      <c r="A319" s="35"/>
      <c r="B319" s="36"/>
      <c r="C319" s="37"/>
      <c r="D319" s="238" t="s">
        <v>244</v>
      </c>
      <c r="E319" s="37"/>
      <c r="F319" s="239" t="s">
        <v>2180</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80</v>
      </c>
    </row>
    <row r="320" s="2" customFormat="1">
      <c r="A320" s="35"/>
      <c r="B320" s="36"/>
      <c r="C320" s="37"/>
      <c r="D320" s="238" t="s">
        <v>993</v>
      </c>
      <c r="E320" s="37"/>
      <c r="F320" s="265" t="s">
        <v>2158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80</v>
      </c>
    </row>
    <row r="321" s="2" customFormat="1" ht="21.75" customHeight="1">
      <c r="A321" s="35"/>
      <c r="B321" s="36"/>
      <c r="C321" s="243" t="s">
        <v>1314</v>
      </c>
      <c r="D321" s="243" t="s">
        <v>246</v>
      </c>
      <c r="E321" s="244" t="s">
        <v>2166</v>
      </c>
      <c r="F321" s="245" t="s">
        <v>2167</v>
      </c>
      <c r="G321" s="246" t="s">
        <v>242</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80</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1634</v>
      </c>
    </row>
    <row r="322" s="2" customFormat="1">
      <c r="A322" s="35"/>
      <c r="B322" s="36"/>
      <c r="C322" s="37"/>
      <c r="D322" s="238" t="s">
        <v>244</v>
      </c>
      <c r="E322" s="37"/>
      <c r="F322" s="239" t="s">
        <v>2167</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80</v>
      </c>
    </row>
    <row r="323" s="2" customFormat="1">
      <c r="A323" s="35"/>
      <c r="B323" s="36"/>
      <c r="C323" s="37"/>
      <c r="D323" s="238" t="s">
        <v>993</v>
      </c>
      <c r="E323" s="37"/>
      <c r="F323" s="265" t="s">
        <v>2158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80</v>
      </c>
    </row>
    <row r="324" s="2" customFormat="1" ht="24.15" customHeight="1">
      <c r="A324" s="35"/>
      <c r="B324" s="36"/>
      <c r="C324" s="243" t="s">
        <v>1635</v>
      </c>
      <c r="D324" s="243" t="s">
        <v>246</v>
      </c>
      <c r="E324" s="244" t="s">
        <v>2181</v>
      </c>
      <c r="F324" s="245" t="s">
        <v>2182</v>
      </c>
      <c r="G324" s="246" t="s">
        <v>242</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1636</v>
      </c>
    </row>
    <row r="325" s="2" customFormat="1">
      <c r="A325" s="35"/>
      <c r="B325" s="36"/>
      <c r="C325" s="37"/>
      <c r="D325" s="238" t="s">
        <v>244</v>
      </c>
      <c r="E325" s="37"/>
      <c r="F325" s="239" t="s">
        <v>2182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1318</v>
      </c>
      <c r="D326" s="243" t="s">
        <v>246</v>
      </c>
      <c r="E326" s="244" t="s">
        <v>2183</v>
      </c>
      <c r="F326" s="245" t="s">
        <v>2184</v>
      </c>
      <c r="G326" s="246" t="s">
        <v>242</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1640</v>
      </c>
    </row>
    <row r="327" s="2" customFormat="1">
      <c r="A327" s="35"/>
      <c r="B327" s="36"/>
      <c r="C327" s="37"/>
      <c r="D327" s="238" t="s">
        <v>244</v>
      </c>
      <c r="E327" s="37"/>
      <c r="F327" s="239" t="s">
        <v>2184</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1641</v>
      </c>
      <c r="D328" s="243" t="s">
        <v>246</v>
      </c>
      <c r="E328" s="244" t="s">
        <v>2222</v>
      </c>
      <c r="F328" s="245" t="s">
        <v>2223</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1642</v>
      </c>
    </row>
    <row r="329" s="2" customFormat="1">
      <c r="A329" s="35"/>
      <c r="B329" s="36"/>
      <c r="C329" s="37"/>
      <c r="D329" s="238" t="s">
        <v>244</v>
      </c>
      <c r="E329" s="37"/>
      <c r="F329" s="239" t="s">
        <v>2223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1320</v>
      </c>
      <c r="D330" s="243" t="s">
        <v>246</v>
      </c>
      <c r="E330" s="244" t="s">
        <v>2224</v>
      </c>
      <c r="F330" s="245" t="s">
        <v>2225</v>
      </c>
      <c r="G330" s="246" t="s">
        <v>242</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1644</v>
      </c>
    </row>
    <row r="331" s="2" customFormat="1">
      <c r="A331" s="35"/>
      <c r="B331" s="36"/>
      <c r="C331" s="37"/>
      <c r="D331" s="238" t="s">
        <v>244</v>
      </c>
      <c r="E331" s="37"/>
      <c r="F331" s="239" t="s">
        <v>2225</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1645</v>
      </c>
      <c r="D332" s="243" t="s">
        <v>246</v>
      </c>
      <c r="E332" s="244" t="s">
        <v>2226</v>
      </c>
      <c r="F332" s="245" t="s">
        <v>2185</v>
      </c>
      <c r="G332" s="246" t="s">
        <v>242</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1648</v>
      </c>
    </row>
    <row r="333" s="2" customFormat="1">
      <c r="A333" s="35"/>
      <c r="B333" s="36"/>
      <c r="C333" s="37"/>
      <c r="D333" s="238" t="s">
        <v>244</v>
      </c>
      <c r="E333" s="37"/>
      <c r="F333" s="239" t="s">
        <v>2185</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1324</v>
      </c>
      <c r="D334" s="243" t="s">
        <v>246</v>
      </c>
      <c r="E334" s="244" t="s">
        <v>2227</v>
      </c>
      <c r="F334" s="245" t="s">
        <v>2186</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1650</v>
      </c>
    </row>
    <row r="335" s="2" customFormat="1">
      <c r="A335" s="35"/>
      <c r="B335" s="36"/>
      <c r="C335" s="37"/>
      <c r="D335" s="238" t="s">
        <v>244</v>
      </c>
      <c r="E335" s="37"/>
      <c r="F335" s="239" t="s">
        <v>2186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1652</v>
      </c>
      <c r="D336" s="243" t="s">
        <v>246</v>
      </c>
      <c r="E336" s="244" t="s">
        <v>2228</v>
      </c>
      <c r="F336" s="245" t="s">
        <v>2187</v>
      </c>
      <c r="G336" s="246" t="s">
        <v>242</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1653</v>
      </c>
    </row>
    <row r="337" s="2" customFormat="1">
      <c r="A337" s="35"/>
      <c r="B337" s="36"/>
      <c r="C337" s="37"/>
      <c r="D337" s="238" t="s">
        <v>244</v>
      </c>
      <c r="E337" s="37"/>
      <c r="F337" s="239" t="s">
        <v>2187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1330</v>
      </c>
      <c r="D338" s="243" t="s">
        <v>246</v>
      </c>
      <c r="E338" s="244" t="s">
        <v>2229</v>
      </c>
      <c r="F338" s="245" t="s">
        <v>2188</v>
      </c>
      <c r="G338" s="246" t="s">
        <v>242</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2230</v>
      </c>
    </row>
    <row r="339" s="2" customFormat="1">
      <c r="A339" s="35"/>
      <c r="B339" s="36"/>
      <c r="C339" s="37"/>
      <c r="D339" s="238" t="s">
        <v>244</v>
      </c>
      <c r="E339" s="37"/>
      <c r="F339" s="239" t="s">
        <v>2188</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2231</v>
      </c>
      <c r="D340" s="243" t="s">
        <v>246</v>
      </c>
      <c r="E340" s="244" t="s">
        <v>2232</v>
      </c>
      <c r="F340" s="245" t="s">
        <v>2233</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2234</v>
      </c>
    </row>
    <row r="341" s="2" customFormat="1">
      <c r="A341" s="35"/>
      <c r="B341" s="36"/>
      <c r="C341" s="37"/>
      <c r="D341" s="238" t="s">
        <v>244</v>
      </c>
      <c r="E341" s="37"/>
      <c r="F341" s="239" t="s">
        <v>2233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1334</v>
      </c>
      <c r="D342" s="243" t="s">
        <v>246</v>
      </c>
      <c r="E342" s="244" t="s">
        <v>2235</v>
      </c>
      <c r="F342" s="245" t="s">
        <v>2236</v>
      </c>
      <c r="G342" s="246" t="s">
        <v>242</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2237</v>
      </c>
    </row>
    <row r="343" s="2" customFormat="1">
      <c r="A343" s="35"/>
      <c r="B343" s="36"/>
      <c r="C343" s="37"/>
      <c r="D343" s="238" t="s">
        <v>244</v>
      </c>
      <c r="E343" s="37"/>
      <c r="F343" s="239" t="s">
        <v>2236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2238</v>
      </c>
      <c r="D344" s="243" t="s">
        <v>246</v>
      </c>
      <c r="E344" s="244" t="s">
        <v>2239</v>
      </c>
      <c r="F344" s="245" t="s">
        <v>2191</v>
      </c>
      <c r="G344" s="246" t="s">
        <v>242</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2240</v>
      </c>
    </row>
    <row r="345" s="2" customFormat="1">
      <c r="A345" s="35"/>
      <c r="B345" s="36"/>
      <c r="C345" s="37"/>
      <c r="D345" s="238" t="s">
        <v>244</v>
      </c>
      <c r="E345" s="37"/>
      <c r="F345" s="239" t="s">
        <v>2191</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1339</v>
      </c>
      <c r="D346" s="243" t="s">
        <v>246</v>
      </c>
      <c r="E346" s="244" t="s">
        <v>2241</v>
      </c>
      <c r="F346" s="245" t="s">
        <v>2192</v>
      </c>
      <c r="G346" s="246" t="s">
        <v>242</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2242</v>
      </c>
    </row>
    <row r="347" s="2" customFormat="1">
      <c r="A347" s="35"/>
      <c r="B347" s="36"/>
      <c r="C347" s="37"/>
      <c r="D347" s="238" t="s">
        <v>244</v>
      </c>
      <c r="E347" s="37"/>
      <c r="F347" s="239" t="s">
        <v>2192</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2243</v>
      </c>
      <c r="D348" s="243" t="s">
        <v>246</v>
      </c>
      <c r="E348" s="244" t="s">
        <v>2244</v>
      </c>
      <c r="F348" s="245" t="s">
        <v>2193</v>
      </c>
      <c r="G348" s="246" t="s">
        <v>242</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2245</v>
      </c>
    </row>
    <row r="349" s="2" customFormat="1">
      <c r="A349" s="35"/>
      <c r="B349" s="36"/>
      <c r="C349" s="37"/>
      <c r="D349" s="238" t="s">
        <v>244</v>
      </c>
      <c r="E349" s="37"/>
      <c r="F349" s="239" t="s">
        <v>2193</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1343</v>
      </c>
      <c r="D350" s="243" t="s">
        <v>246</v>
      </c>
      <c r="E350" s="244" t="s">
        <v>2246</v>
      </c>
      <c r="F350" s="245" t="s">
        <v>2194</v>
      </c>
      <c r="G350" s="246" t="s">
        <v>242</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2247</v>
      </c>
    </row>
    <row r="351" s="2" customFormat="1">
      <c r="A351" s="35"/>
      <c r="B351" s="36"/>
      <c r="C351" s="37"/>
      <c r="D351" s="238" t="s">
        <v>244</v>
      </c>
      <c r="E351" s="37"/>
      <c r="F351" s="239" t="s">
        <v>2194</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2248</v>
      </c>
      <c r="D352" s="243" t="s">
        <v>246</v>
      </c>
      <c r="E352" s="244" t="s">
        <v>2249</v>
      </c>
      <c r="F352" s="245" t="s">
        <v>2198</v>
      </c>
      <c r="G352" s="246" t="s">
        <v>242</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2250</v>
      </c>
    </row>
    <row r="353" s="2" customFormat="1">
      <c r="A353" s="35"/>
      <c r="B353" s="36"/>
      <c r="C353" s="37"/>
      <c r="D353" s="238" t="s">
        <v>244</v>
      </c>
      <c r="E353" s="37"/>
      <c r="F353" s="239" t="s">
        <v>2198</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1348</v>
      </c>
      <c r="D354" s="243" t="s">
        <v>246</v>
      </c>
      <c r="E354" s="244" t="s">
        <v>2251</v>
      </c>
      <c r="F354" s="245" t="s">
        <v>2199</v>
      </c>
      <c r="G354" s="246" t="s">
        <v>242</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2252</v>
      </c>
    </row>
    <row r="355" s="2" customFormat="1">
      <c r="A355" s="35"/>
      <c r="B355" s="36"/>
      <c r="C355" s="37"/>
      <c r="D355" s="238" t="s">
        <v>244</v>
      </c>
      <c r="E355" s="37"/>
      <c r="F355" s="239" t="s">
        <v>2199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2" customFormat="1" ht="24.15" customHeight="1">
      <c r="A356" s="35"/>
      <c r="B356" s="36"/>
      <c r="C356" s="243" t="s">
        <v>2253</v>
      </c>
      <c r="D356" s="243" t="s">
        <v>246</v>
      </c>
      <c r="E356" s="244" t="s">
        <v>2254</v>
      </c>
      <c r="F356" s="245" t="s">
        <v>2200</v>
      </c>
      <c r="G356" s="246" t="s">
        <v>242</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80</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2255</v>
      </c>
    </row>
    <row r="357" s="2" customFormat="1">
      <c r="A357" s="35"/>
      <c r="B357" s="36"/>
      <c r="C357" s="37"/>
      <c r="D357" s="238" t="s">
        <v>244</v>
      </c>
      <c r="E357" s="37"/>
      <c r="F357" s="239" t="s">
        <v>2200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80</v>
      </c>
    </row>
    <row r="358" s="12" customFormat="1" ht="25.92" customHeight="1">
      <c r="A358" s="12"/>
      <c r="B358" s="210"/>
      <c r="C358" s="211"/>
      <c r="D358" s="212" t="s">
        <v>72</v>
      </c>
      <c r="E358" s="213" t="s">
        <v>2256</v>
      </c>
      <c r="F358" s="213" t="s">
        <v>188</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238</v>
      </c>
      <c r="BK358" s="223">
        <f>SUM(BK359:BK372)</f>
        <v>0</v>
      </c>
    </row>
    <row r="359" s="2" customFormat="1" ht="16.5" customHeight="1">
      <c r="A359" s="35"/>
      <c r="B359" s="36"/>
      <c r="C359" s="243" t="s">
        <v>1352</v>
      </c>
      <c r="D359" s="243" t="s">
        <v>246</v>
      </c>
      <c r="E359" s="244" t="s">
        <v>2154</v>
      </c>
      <c r="F359" s="245" t="s">
        <v>2155</v>
      </c>
      <c r="G359" s="246" t="s">
        <v>249</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2257</v>
      </c>
    </row>
    <row r="360" s="2" customFormat="1">
      <c r="A360" s="35"/>
      <c r="B360" s="36"/>
      <c r="C360" s="37"/>
      <c r="D360" s="238" t="s">
        <v>244</v>
      </c>
      <c r="E360" s="37"/>
      <c r="F360" s="239" t="s">
        <v>2155</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ht="24.15" customHeight="1">
      <c r="A361" s="35"/>
      <c r="B361" s="36"/>
      <c r="C361" s="243" t="s">
        <v>2258</v>
      </c>
      <c r="D361" s="243" t="s">
        <v>246</v>
      </c>
      <c r="E361" s="244" t="s">
        <v>2169</v>
      </c>
      <c r="F361" s="245" t="s">
        <v>2170</v>
      </c>
      <c r="G361" s="246" t="s">
        <v>242</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277</v>
      </c>
      <c r="AT361" s="236" t="s">
        <v>246</v>
      </c>
      <c r="AU361" s="236" t="s">
        <v>80</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2259</v>
      </c>
    </row>
    <row r="362" s="2" customFormat="1">
      <c r="A362" s="35"/>
      <c r="B362" s="36"/>
      <c r="C362" s="37"/>
      <c r="D362" s="238" t="s">
        <v>244</v>
      </c>
      <c r="E362" s="37"/>
      <c r="F362" s="239" t="s">
        <v>2170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80</v>
      </c>
    </row>
    <row r="363" s="2" customFormat="1">
      <c r="A363" s="35"/>
      <c r="B363" s="36"/>
      <c r="C363" s="37"/>
      <c r="D363" s="238" t="s">
        <v>993</v>
      </c>
      <c r="E363" s="37"/>
      <c r="F363" s="265" t="s">
        <v>2158</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80</v>
      </c>
    </row>
    <row r="364" s="2" customFormat="1" ht="24.15" customHeight="1">
      <c r="A364" s="35"/>
      <c r="B364" s="36"/>
      <c r="C364" s="243" t="s">
        <v>1357</v>
      </c>
      <c r="D364" s="243" t="s">
        <v>246</v>
      </c>
      <c r="E364" s="244" t="s">
        <v>2156</v>
      </c>
      <c r="F364" s="245" t="s">
        <v>2157</v>
      </c>
      <c r="G364" s="246" t="s">
        <v>242</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277</v>
      </c>
      <c r="AT364" s="236" t="s">
        <v>246</v>
      </c>
      <c r="AU364" s="236" t="s">
        <v>80</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2260</v>
      </c>
    </row>
    <row r="365" s="2" customFormat="1">
      <c r="A365" s="35"/>
      <c r="B365" s="36"/>
      <c r="C365" s="37"/>
      <c r="D365" s="238" t="s">
        <v>244</v>
      </c>
      <c r="E365" s="37"/>
      <c r="F365" s="239" t="s">
        <v>2157</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80</v>
      </c>
    </row>
    <row r="366" s="2" customFormat="1">
      <c r="A366" s="35"/>
      <c r="B366" s="36"/>
      <c r="C366" s="37"/>
      <c r="D366" s="238" t="s">
        <v>993</v>
      </c>
      <c r="E366" s="37"/>
      <c r="F366" s="265" t="s">
        <v>2158</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80</v>
      </c>
    </row>
    <row r="367" s="2" customFormat="1" ht="37.8" customHeight="1">
      <c r="A367" s="35"/>
      <c r="B367" s="36"/>
      <c r="C367" s="243" t="s">
        <v>2261</v>
      </c>
      <c r="D367" s="243" t="s">
        <v>246</v>
      </c>
      <c r="E367" s="244" t="s">
        <v>2159</v>
      </c>
      <c r="F367" s="245" t="s">
        <v>2160</v>
      </c>
      <c r="G367" s="246" t="s">
        <v>2161</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2262</v>
      </c>
    </row>
    <row r="368" s="2" customFormat="1">
      <c r="A368" s="35"/>
      <c r="B368" s="36"/>
      <c r="C368" s="37"/>
      <c r="D368" s="238" t="s">
        <v>244</v>
      </c>
      <c r="E368" s="37"/>
      <c r="F368" s="239" t="s">
        <v>2160</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21.75" customHeight="1">
      <c r="A369" s="35"/>
      <c r="B369" s="36"/>
      <c r="C369" s="243" t="s">
        <v>1361</v>
      </c>
      <c r="D369" s="243" t="s">
        <v>246</v>
      </c>
      <c r="E369" s="244" t="s">
        <v>2166</v>
      </c>
      <c r="F369" s="245" t="s">
        <v>2167</v>
      </c>
      <c r="G369" s="246" t="s">
        <v>242</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2263</v>
      </c>
    </row>
    <row r="370" s="2" customFormat="1">
      <c r="A370" s="35"/>
      <c r="B370" s="36"/>
      <c r="C370" s="37"/>
      <c r="D370" s="238" t="s">
        <v>244</v>
      </c>
      <c r="E370" s="37"/>
      <c r="F370" s="239" t="s">
        <v>2167</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80</v>
      </c>
    </row>
    <row r="371" s="2" customFormat="1" ht="44.25" customHeight="1">
      <c r="A371" s="35"/>
      <c r="B371" s="36"/>
      <c r="C371" s="243" t="s">
        <v>2264</v>
      </c>
      <c r="D371" s="243" t="s">
        <v>246</v>
      </c>
      <c r="E371" s="244" t="s">
        <v>2162</v>
      </c>
      <c r="F371" s="245" t="s">
        <v>2163</v>
      </c>
      <c r="G371" s="246" t="s">
        <v>242</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277</v>
      </c>
      <c r="AT371" s="236" t="s">
        <v>246</v>
      </c>
      <c r="AU371" s="236" t="s">
        <v>80</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2265</v>
      </c>
    </row>
    <row r="372" s="2" customFormat="1">
      <c r="A372" s="35"/>
      <c r="B372" s="36"/>
      <c r="C372" s="37"/>
      <c r="D372" s="238" t="s">
        <v>244</v>
      </c>
      <c r="E372" s="37"/>
      <c r="F372" s="239" t="s">
        <v>2163</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244</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jHKPiXGPjeQTwO1zQpaIcXACeo4oW+V+7Jcbx6oRe+DRIUHDS0INEzrzMWaDKOct9kvquo9R4lyPWh5jhQ6j5w==" hashValue="R+VXZTNWh0ZarMUAb0fC2FywbVumT1V3suJdABYWIE99FkJKSbqXMYbBS1ndZq0mRpzCjAo37cT5F4do36kkfg=="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2266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2267</v>
      </c>
      <c r="F117" s="226" t="s">
        <v>2268</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2269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2270</v>
      </c>
      <c r="F119" s="226" t="s">
        <v>2271</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2271</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2272</v>
      </c>
      <c r="F121" s="226" t="s">
        <v>2273</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2273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2274</v>
      </c>
      <c r="F123" s="226" t="s">
        <v>2275</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2275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2276</v>
      </c>
      <c r="F125" s="226" t="s">
        <v>2277</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2277</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2278</v>
      </c>
      <c r="F127" s="226" t="s">
        <v>2279</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2279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2280</v>
      </c>
      <c r="F129" s="226" t="s">
        <v>2281</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2281</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1217</v>
      </c>
      <c r="F131" s="226" t="s">
        <v>2282</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2282</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1328</v>
      </c>
      <c r="F133" s="226" t="s">
        <v>2283</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2283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2284</v>
      </c>
      <c r="F135" s="226" t="s">
        <v>2285</v>
      </c>
      <c r="G135" s="227" t="s">
        <v>1538</v>
      </c>
      <c r="H135" s="228">
        <v>11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2285</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CndWNTOrmPlpj7AnUvpER8gxciIGOLEkMVD7qinhWzTdyOFKTBjMIngafcbmmQ/2NVLuLNXK6ts1qCrmYOPy8Q==" hashValue="VFBFIi+29X4PC+uymL03LlVxv2ORswCyNMAkAoYIxEL1/3RN8u+v9HuKDD6OZjnqyfmRTouKa/2gDbpGmGSO7Q=="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lbu2LU7MDBhGIpbfXC2ToaqVjSwZtdGg3P+bkWQHtAciMwoh567xHTvOCRBLiU8ketEuqnyT+py4uRSAjzQqog==" hashValue="RQLRDNeoRigLw7676kdKDgYWfmzWV282/GsNIFDcJuhFKiyz51R3Eg1nKxM5Sws6X8yc87jGhGQ/zfx6Dejycw=="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bQywLihfNW97ivaPUhYDnVg6KK138I0fJUAOExXhEKSVX5j0jtGDkX760VlQnAlLD9Sn6O3nJxrp2d4KMHuR7A==" hashValue="YwLPp0Sx4a5eO8ZxjtAA4d+V5olQGpyEV0tfRu6JoYA2sQUp9krRrRgbI/Jr9njlcJywBE6kxlg1lV1Q7QL+V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6pioA0esFD2sgJhsuipeGltC+s0mCMI/nW4TR7oKFhE0aSZl6NgUIlzbTOW33hrj3Zu6OUjW4M0dTjvbWR95XA==" hashValue="ui/OqDglmTjlWvyTTl9qdZhWCCDQQzwH8Vc28rojs2HLmRHPv7ghRluOqNi9BVBmRJf1V3vKZP+lY6kHN628xA=="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AxZA0MgyUxVngJ6COKb8nv2gEovykmZae7x8EDu5wlkvE/4J1Qazg7Lyy2Hm+ohkBkcFDT28WdYZP3pz/mqRTA==" hashValue="mCHSqEREvHBsiKI4wCb3b925UgJeY6QJmauSvAeYIcIAVYN4+xBQ4dJUOJ4Dhs++cEB8J9TMleGcMIlGhagrnQ=="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55.5"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OchW0NJM4fug5orbayN7yt3BVluGMvnqjVP3sn3Nr1lxtS7BDmuVfKYSj1waDcDYMvPKXfS8SBgfpm2mnYMc2Q==" hashValue="VUVxws2FqpKMLnTe0kMcg8vmhvjxcQwgwSMWYV+tnwhFGI0sDBErQlnk4diy6h2xvFQbbOIz/0t62b/nCW1n7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wJDN+TXfzhLlizRvXH61ElPJrJuQYrXpzUDLNlB7Qr4LpMvWq0Zy2ZKZcDxT8HjBKbFM+jNttZRAmSUB3pPhUw==" hashValue="xwZI5Y2LLXUH1L7DvSQvPYKXY/S76uyqwEBfuPUprxkuDrBgP6uzg9jy5t6b9gLxcmh1/ySJOOihYZyj6I9pX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2025-12-09T11:28:25Z</dcterms:created>
  <dcterms:modified xsi:type="dcterms:W3CDTF">2025-12-09T11:28:50Z</dcterms:modified>
</cp:coreProperties>
</file>