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VZ\03 Zakázky 2025\63525174 Nákup a výměna pneumatik 2526 - oblast Šumperk_ST\02_Dodatečné informace, vysvětlení\Změna ZD bez dotazu\"/>
    </mc:Choice>
  </mc:AlternateContent>
  <xr:revisionPtr revIDLastSave="0" documentId="13_ncr:1_{AC44FE36-BC42-4BA1-B848-1FCE9DD490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3525174 LETNÍ PNEU" sheetId="1" r:id="rId1"/>
    <sheet name="63525174 ZIMNÍ PNEU" sheetId="2" r:id="rId2"/>
    <sheet name="63525174 SLUŽBY" sheetId="3" r:id="rId3"/>
    <sheet name="63525174 POŽADAVKY" sheetId="5" r:id="rId4"/>
  </sheets>
  <definedNames>
    <definedName name="_xlnm.Print_Area" localSheetId="1">'63525174 ZIMNÍ PNEU'!$B$1:$I$23</definedName>
    <definedName name="OLE_LINK1" localSheetId="0">'63525174 LETNÍ PNEU'!$B$7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" l="1"/>
  <c r="I12" i="2"/>
  <c r="I12" i="1"/>
  <c r="K10" i="3"/>
  <c r="K11" i="3"/>
  <c r="K12" i="3"/>
  <c r="K13" i="3"/>
  <c r="K14" i="3"/>
  <c r="K15" i="3"/>
  <c r="K16" i="3"/>
  <c r="K9" i="3"/>
  <c r="F10" i="3"/>
  <c r="F11" i="3"/>
  <c r="F12" i="3"/>
  <c r="F13" i="3"/>
  <c r="F14" i="3"/>
  <c r="F15" i="3"/>
  <c r="F16" i="3"/>
  <c r="F9" i="3"/>
  <c r="K17" i="3" l="1"/>
  <c r="I16" i="2"/>
  <c r="I15" i="2"/>
  <c r="I14" i="2"/>
  <c r="I13" i="2"/>
  <c r="I10" i="2"/>
  <c r="I9" i="2"/>
  <c r="I8" i="2"/>
  <c r="I17" i="2" l="1"/>
  <c r="F17" i="3"/>
  <c r="I10" i="1"/>
  <c r="I11" i="1"/>
  <c r="I13" i="1"/>
  <c r="I14" i="1"/>
  <c r="I15" i="1"/>
  <c r="I16" i="1"/>
  <c r="I17" i="1"/>
  <c r="I9" i="1"/>
  <c r="F19" i="3" l="1"/>
  <c r="I18" i="1"/>
</calcChain>
</file>

<file path=xl/sharedStrings.xml><?xml version="1.0" encoding="utf-8"?>
<sst xmlns="http://schemas.openxmlformats.org/spreadsheetml/2006/main" count="164" uniqueCount="77">
  <si>
    <t>ks</t>
  </si>
  <si>
    <t>Požadavek na energetickou náročnost pneumatik</t>
  </si>
  <si>
    <t>Služby</t>
  </si>
  <si>
    <t>B</t>
  </si>
  <si>
    <t>Závaží nalepovací</t>
  </si>
  <si>
    <t>Závaží naklepávací</t>
  </si>
  <si>
    <t>Přilnavost na mokru, minimálně ve třídě</t>
  </si>
  <si>
    <t>Další požadavky</t>
  </si>
  <si>
    <t>ANO / NE</t>
  </si>
  <si>
    <t>Zimní pneumatiky</t>
  </si>
  <si>
    <t>Vnější hlučnost, maximálně</t>
  </si>
  <si>
    <t>A</t>
  </si>
  <si>
    <t>C</t>
  </si>
  <si>
    <t>Pokyny k vyplnění:</t>
  </si>
  <si>
    <t xml:space="preserve">Požadované nové, nepoužité pneumatiky nesmí být starší více než jeden rok a musí být homologované pro provoz na pozemních komunikacích </t>
  </si>
  <si>
    <t>Značka pneumatik (výrobce + dezén)</t>
  </si>
  <si>
    <r>
      <t xml:space="preserve">Mytí sady kol </t>
    </r>
    <r>
      <rPr>
        <sz val="10"/>
        <color theme="1"/>
        <rFont val="Verdana"/>
        <family val="2"/>
        <charset val="238"/>
      </rPr>
      <t>(4ks)</t>
    </r>
  </si>
  <si>
    <t>vč. štítku dle "Nařízení Evropského parlamentu a Rady (ES) č. 1222/2009 ze dne 25. 11. 2009 a "Nařízení Evropského parlamentu a Rady (EU) č. 2020/740 ze dne 25. 5. 2020</t>
  </si>
  <si>
    <t>On-line webový rezervační systém</t>
  </si>
  <si>
    <t>předpokládané 
množství 
v ks</t>
  </si>
  <si>
    <t>MJ</t>
  </si>
  <si>
    <t>sada</t>
  </si>
  <si>
    <t>předpokládaný počet MJ</t>
  </si>
  <si>
    <t>gram</t>
  </si>
  <si>
    <r>
      <t xml:space="preserve">Kompletní servis výměny sady kol (4ks): 
</t>
    </r>
    <r>
      <rPr>
        <sz val="10"/>
        <color theme="1"/>
        <rFont val="Verdana"/>
        <family val="2"/>
        <charset val="238"/>
      </rPr>
      <t>demontáž / montáž kompletních kol z vozidla vč. vyvážení (bez závaží a bez případné demontáže pneumatiky z disku)</t>
    </r>
  </si>
  <si>
    <r>
      <t>Oprava defektu 1ks pneumatiky</t>
    </r>
    <r>
      <rPr>
        <sz val="10"/>
        <color theme="1"/>
        <rFont val="Verdana"/>
        <family val="2"/>
        <charset val="238"/>
      </rPr>
      <t xml:space="preserve"> (demontáž / montáž kompletního kola z vozidla vč. lepení a vyvážení (vč. materiálu a bez případné demontáže pneumatiky z disku)</t>
    </r>
  </si>
  <si>
    <t>Demontáž / montáž pneumatiky z disku</t>
  </si>
  <si>
    <t xml:space="preserve">Likvidace starých pneumatik </t>
  </si>
  <si>
    <t>p.č.</t>
  </si>
  <si>
    <t>Cena bez DPH za 1ks
v ,-Kč</t>
  </si>
  <si>
    <t>Cena celkem bez DPH
v ,-Kč</t>
  </si>
  <si>
    <t xml:space="preserve">doložení k nabídce: </t>
  </si>
  <si>
    <t xml:space="preserve">v případě odpovědi ANO připojit k nabídce přílohu: vizuální podoba protokolu o provedené výměně pneumatik </t>
  </si>
  <si>
    <t xml:space="preserve">v případě odpovědi ANO doplnit zde web odkaz: </t>
  </si>
  <si>
    <t xml:space="preserve">vzdálenost provozovny od 0-10km </t>
  </si>
  <si>
    <t xml:space="preserve">
Adresa provozovny*: 
GSM souřadnice (Mapy Google):
</t>
  </si>
  <si>
    <t>Pokyny k vyplnění a informace:</t>
  </si>
  <si>
    <t>předpokládané
množství 
v ks</t>
  </si>
  <si>
    <t>D</t>
  </si>
  <si>
    <t>Valivý odpor, minimálně ve třídě</t>
  </si>
  <si>
    <t>CELKEM CENOVÁ NABÍDKA  PRO velikosti disků nad 16" včetně</t>
  </si>
  <si>
    <t>CELKEM CENOVÁ NABÍDKA  PRO velikosti disků do 15" včetně</t>
  </si>
  <si>
    <r>
      <t xml:space="preserve">Nabídková cena bez DPH v Kč za 1MJ                            </t>
    </r>
    <r>
      <rPr>
        <b/>
        <sz val="11"/>
        <color rgb="FFFF0000"/>
        <rFont val="Verdana"/>
        <family val="2"/>
        <charset val="238"/>
      </rPr>
      <t>velikosti disků nad 16"</t>
    </r>
    <r>
      <rPr>
        <b/>
        <sz val="10"/>
        <color theme="1"/>
        <rFont val="Verdana"/>
        <family val="2"/>
        <charset val="238"/>
      </rPr>
      <t xml:space="preserve"> </t>
    </r>
    <r>
      <rPr>
        <b/>
        <sz val="10"/>
        <color rgb="FFFF0000"/>
        <rFont val="Verdana"/>
        <family val="2"/>
        <charset val="238"/>
      </rPr>
      <t xml:space="preserve">včetně </t>
    </r>
    <r>
      <rPr>
        <b/>
        <sz val="10"/>
        <color theme="1"/>
        <rFont val="Verdana"/>
        <family val="2"/>
        <charset val="238"/>
      </rPr>
      <t xml:space="preserve">                                   (plech. disky i alu disky vč. užitkových vozidel (dodávek))</t>
    </r>
  </si>
  <si>
    <t>185/60 R15, 88H</t>
  </si>
  <si>
    <t>215/60 R16, 95V</t>
  </si>
  <si>
    <t>215/65 R17, 103V</t>
  </si>
  <si>
    <t>Letní pneumatiky (rozměr + zatížení + rych. index)</t>
  </si>
  <si>
    <t>245/70 R16, 111T</t>
  </si>
  <si>
    <t>205/80 R16, 110T : celoroční</t>
  </si>
  <si>
    <t>Příloha č. 3 Dílu 2 Zadávací dokumentace</t>
  </si>
  <si>
    <t>Jednotkový ceník</t>
  </si>
  <si>
    <t>podbarvená pole k doplnění účastníkem výběrového řízení</t>
  </si>
  <si>
    <t>CELKOVÁ NABÍDKOVÁ CENA ZA LETNÍ PNEUMATIKY (kritérium hodnocení dle čl. 17.3 Výzvy k podání nabídky)</t>
  </si>
  <si>
    <t>CELKOVÁ NABÍDKOVÁ CENA ZA ZIMNÍ PNEUMATIKY (kritérium hodnocení dle čl. 17.4 Výzvy k podání nabídky)</t>
  </si>
  <si>
    <t>CELKOVÁ NABÍDKOVÁ CENA ZA SLUŽBY (kritérium hodnocení dle čl. 17.2 Výzvy k podání nabídky)</t>
  </si>
  <si>
    <t>Cena celkem bez DPH v ,- Kč</t>
  </si>
  <si>
    <t>Cena celkem bez DPH
v ,- Kč</t>
  </si>
  <si>
    <t>vyplnění tohoto listu slouží pro účely hodnocení podaných nabídek (kritérium hodnocení dle čl. 17.5 - 17.6 Výzvy k podání nabídky)</t>
  </si>
  <si>
    <r>
      <t xml:space="preserve">Nabídková cena za položku bez DPH v Kč za 1MJ        
</t>
    </r>
    <r>
      <rPr>
        <b/>
        <sz val="11"/>
        <color rgb="FFFF0000"/>
        <rFont val="Verdana"/>
        <family val="2"/>
        <charset val="238"/>
      </rPr>
      <t xml:space="preserve">velikosti disků do 15" včetně  </t>
    </r>
    <r>
      <rPr>
        <b/>
        <sz val="10"/>
        <color theme="1"/>
        <rFont val="Verdana"/>
        <family val="2"/>
        <charset val="238"/>
      </rPr>
      <t xml:space="preserve">                                     (plech. disky i alu disky)</t>
    </r>
  </si>
  <si>
    <r>
      <rPr>
        <b/>
        <sz val="10"/>
        <color rgb="FFFF0000"/>
        <rFont val="Verdana"/>
        <family val="2"/>
        <charset val="238"/>
      </rPr>
      <t>v případě, že dodavatel ocení položku poř.č. 5 Likvidace starých pneumatik nulovou hodnotou nebo neocení vůbec</t>
    </r>
    <r>
      <rPr>
        <b/>
        <sz val="10"/>
        <rFont val="Verdana"/>
        <family val="2"/>
        <charset val="238"/>
      </rPr>
      <t xml:space="preserve">, je povinen s odkazem na čl. 13.2 Výzvy k podání nabídky postupovat tak, že ve své nabídce vysvětlí, z jakého důvodu nebyla položka oceněna, případně proč a jakým způsobem je daná položka již zahrnuta/oceněna v jiných položkách Přílohy č. 3 Dílu 2 Zadávací dokumentace </t>
    </r>
  </si>
  <si>
    <t>205/65 R16 C, 107T</t>
  </si>
  <si>
    <t>215/65 R16 C, 109T</t>
  </si>
  <si>
    <t>v případě odpovědi ANO připojit k nabídce přílohu: čestné prohlášení účastníka formou vyplněné Přílohy č. 15 Výzvy k podání nabídek</t>
  </si>
  <si>
    <t>Vystavení Výstupního protokolu o provedené výměně pneumatik (v písemné listinné podobě)</t>
  </si>
  <si>
    <t xml:space="preserve">vzdálenost provozovny od 11 km a více </t>
  </si>
  <si>
    <t>Název VZ: Nákup a výměna pneumatik 25/26 - oblast Šumperk</t>
  </si>
  <si>
    <t>ev.č. VZ: 63525174</t>
  </si>
  <si>
    <t>215/60 R16, 95H</t>
  </si>
  <si>
    <t>235/65 R16 C, 115R</t>
  </si>
  <si>
    <t>205/80 R16C 110T</t>
  </si>
  <si>
    <r>
      <t>245/70 R16,</t>
    </r>
    <r>
      <rPr>
        <sz val="9"/>
        <rFont val="Verdana"/>
        <family val="2"/>
        <charset val="238"/>
      </rPr>
      <t xml:space="preserve"> 111T</t>
    </r>
  </si>
  <si>
    <t xml:space="preserve">205/55 R16, 91V </t>
  </si>
  <si>
    <t xml:space="preserve">Garance minimálně 8 volných míst denně pro provedení rezervace k zajištění služby Sezónního přezutí vozidel zadavatelem v rozsahu: 
každý pracovní den v období říjen-listopad 2025 a duben-květen 2026 v čase: 7,00 - 14,30 hod. (viz čl. III.5 Rámcové dohody)
</t>
  </si>
  <si>
    <t xml:space="preserve">Uskladnění sady pneumatik (4ks) </t>
  </si>
  <si>
    <t xml:space="preserve">* v případě uvedení více provozoven, bude hodnocena nejblíže dostupná provozovna, která současně musí odpovídat místu plnění uvedenému dodavatelem v čl. III.2 Rámcové dohody.  </t>
  </si>
  <si>
    <r>
      <t>185/60 R15, 84</t>
    </r>
    <r>
      <rPr>
        <b/>
        <sz val="9"/>
        <color rgb="FFFF0000"/>
        <rFont val="Verdana"/>
        <family val="2"/>
        <charset val="238"/>
      </rPr>
      <t>T</t>
    </r>
  </si>
  <si>
    <r>
      <t>215/60 R16, 95</t>
    </r>
    <r>
      <rPr>
        <b/>
        <sz val="9"/>
        <color rgb="FFFF0000"/>
        <rFont val="Verdana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</si>
</sst>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_-* #,##0.00\ _K_č_-;\-* #,##0.00\ _K_č_-;_-* &quot;-&quot;??\ _K_č_-;_-@_-"/>
    <numFmt numFmtId="165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u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0"/>
      <color rgb="FFFF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9"/>
      <name val="Verdana"/>
      <family val="2"/>
      <charset val="238"/>
    </font>
    <font>
      <sz val="9"/>
      <color rgb="FF00B050"/>
      <name val="Verdana"/>
      <family val="2"/>
      <charset val="238"/>
    </font>
    <font>
      <b/>
      <u/>
      <sz val="9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5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Font="1" applyBorder="1" applyAlignment="1">
      <alignment vertical="center" wrapText="1"/>
    </xf>
    <xf numFmtId="164" fontId="9" fillId="0" borderId="0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0" xfId="0" applyFont="1"/>
    <xf numFmtId="0" fontId="12" fillId="3" borderId="9" xfId="0" applyFont="1" applyFill="1" applyBorder="1" applyAlignment="1">
      <alignment horizontal="center" vertical="center" wrapText="1"/>
    </xf>
    <xf numFmtId="7" fontId="13" fillId="2" borderId="24" xfId="1" applyNumberFormat="1" applyFont="1" applyFill="1" applyBorder="1" applyAlignment="1">
      <alignment horizontal="right" vertical="center" wrapText="1" indent="1"/>
    </xf>
    <xf numFmtId="0" fontId="13" fillId="0" borderId="8" xfId="0" applyFont="1" applyBorder="1" applyAlignment="1">
      <alignment horizontal="center" vertical="center" wrapText="1"/>
    </xf>
    <xf numFmtId="7" fontId="13" fillId="2" borderId="5" xfId="1" applyNumberFormat="1" applyFont="1" applyFill="1" applyBorder="1" applyAlignment="1">
      <alignment horizontal="right" vertical="center" wrapText="1" indent="1"/>
    </xf>
    <xf numFmtId="0" fontId="13" fillId="0" borderId="3" xfId="0" applyFont="1" applyBorder="1" applyAlignment="1">
      <alignment horizontal="center" vertical="center"/>
    </xf>
    <xf numFmtId="7" fontId="13" fillId="2" borderId="11" xfId="1" applyNumberFormat="1" applyFont="1" applyFill="1" applyBorder="1" applyAlignment="1">
      <alignment horizontal="right" vertical="center" wrapText="1" indent="1"/>
    </xf>
    <xf numFmtId="7" fontId="13" fillId="3" borderId="22" xfId="1" applyNumberFormat="1" applyFont="1" applyFill="1" applyBorder="1" applyAlignment="1">
      <alignment wrapText="1"/>
    </xf>
    <xf numFmtId="7" fontId="13" fillId="2" borderId="24" xfId="1" applyNumberFormat="1" applyFont="1" applyFill="1" applyBorder="1" applyAlignment="1">
      <alignment horizontal="right" wrapText="1" indent="1"/>
    </xf>
    <xf numFmtId="7" fontId="13" fillId="2" borderId="5" xfId="1" applyNumberFormat="1" applyFont="1" applyFill="1" applyBorder="1" applyAlignment="1">
      <alignment horizontal="right" wrapText="1" indent="1"/>
    </xf>
    <xf numFmtId="7" fontId="13" fillId="3" borderId="20" xfId="1" applyNumberFormat="1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165" fontId="5" fillId="2" borderId="2" xfId="1" applyNumberFormat="1" applyFont="1" applyFill="1" applyBorder="1" applyAlignment="1">
      <alignment horizontal="right" vertical="center" wrapText="1" indent="1"/>
    </xf>
    <xf numFmtId="165" fontId="5" fillId="2" borderId="1" xfId="1" applyNumberFormat="1" applyFont="1" applyFill="1" applyBorder="1" applyAlignment="1">
      <alignment horizontal="right" vertical="center" wrapText="1" indent="1"/>
    </xf>
    <xf numFmtId="165" fontId="5" fillId="2" borderId="28" xfId="1" applyNumberFormat="1" applyFont="1" applyFill="1" applyBorder="1" applyAlignment="1">
      <alignment horizontal="right" vertical="center" wrapText="1" indent="1"/>
    </xf>
    <xf numFmtId="165" fontId="5" fillId="3" borderId="17" xfId="1" applyNumberFormat="1" applyFont="1" applyFill="1" applyBorder="1" applyAlignment="1">
      <alignment horizontal="right" vertical="center" wrapText="1" indent="1"/>
    </xf>
    <xf numFmtId="165" fontId="0" fillId="3" borderId="24" xfId="0" applyNumberFormat="1" applyFill="1" applyBorder="1"/>
    <xf numFmtId="7" fontId="12" fillId="4" borderId="21" xfId="1" applyNumberFormat="1" applyFont="1" applyFill="1" applyBorder="1" applyAlignment="1">
      <alignment wrapText="1"/>
    </xf>
    <xf numFmtId="0" fontId="5" fillId="0" borderId="41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7" fontId="13" fillId="3" borderId="56" xfId="1" applyNumberFormat="1" applyFont="1" applyFill="1" applyBorder="1" applyAlignment="1">
      <alignment wrapText="1"/>
    </xf>
    <xf numFmtId="0" fontId="12" fillId="3" borderId="55" xfId="0" applyFont="1" applyFill="1" applyBorder="1" applyAlignment="1">
      <alignment horizontal="center" vertical="center" wrapText="1"/>
    </xf>
    <xf numFmtId="7" fontId="13" fillId="0" borderId="46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7" fontId="13" fillId="0" borderId="53" xfId="1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4" fillId="0" borderId="0" xfId="0" applyFont="1"/>
    <xf numFmtId="0" fontId="11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12" fillId="0" borderId="0" xfId="0" applyFont="1" applyAlignment="1">
      <alignment vertical="center" wrapText="1"/>
    </xf>
    <xf numFmtId="0" fontId="16" fillId="0" borderId="0" xfId="0" applyFont="1"/>
    <xf numFmtId="0" fontId="12" fillId="3" borderId="13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3" fillId="2" borderId="47" xfId="0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3" fillId="2" borderId="50" xfId="0" applyFont="1" applyFill="1" applyBorder="1" applyAlignment="1">
      <alignment vertical="center"/>
    </xf>
    <xf numFmtId="0" fontId="14" fillId="0" borderId="31" xfId="0" applyFont="1" applyBorder="1" applyAlignment="1">
      <alignment vertical="center" wrapText="1"/>
    </xf>
    <xf numFmtId="0" fontId="16" fillId="0" borderId="17" xfId="0" applyFont="1" applyBorder="1" applyAlignment="1">
      <alignment horizontal="left" vertical="center" wrapText="1"/>
    </xf>
    <xf numFmtId="0" fontId="13" fillId="2" borderId="17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/>
    </xf>
    <xf numFmtId="0" fontId="16" fillId="2" borderId="46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165" fontId="15" fillId="4" borderId="19" xfId="0" applyNumberFormat="1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15" fillId="4" borderId="33" xfId="0" applyFont="1" applyFill="1" applyBorder="1" applyAlignment="1">
      <alignment horizontal="left" vertical="center" wrapText="1"/>
    </xf>
    <xf numFmtId="0" fontId="15" fillId="4" borderId="36" xfId="0" applyFont="1" applyFill="1" applyBorder="1" applyAlignment="1">
      <alignment horizontal="left" vertical="center" wrapText="1"/>
    </xf>
    <xf numFmtId="0" fontId="15" fillId="4" borderId="37" xfId="0" applyFont="1" applyFill="1" applyBorder="1" applyAlignment="1">
      <alignment horizontal="left" vertical="center" wrapText="1"/>
    </xf>
    <xf numFmtId="0" fontId="15" fillId="4" borderId="38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46" xfId="0" applyFont="1" applyFill="1" applyBorder="1" applyAlignment="1">
      <alignment horizontal="left" vertical="center"/>
    </xf>
    <xf numFmtId="0" fontId="11" fillId="2" borderId="39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6" fillId="2" borderId="14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475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5"/>
  <sheetViews>
    <sheetView workbookViewId="0">
      <selection activeCell="E13" sqref="E13"/>
    </sheetView>
  </sheetViews>
  <sheetFormatPr defaultColWidth="9" defaultRowHeight="12.75" x14ac:dyDescent="0.2"/>
  <cols>
    <col min="1" max="1" width="1.42578125" style="2" customWidth="1"/>
    <col min="2" max="2" width="29.5703125" style="2" customWidth="1"/>
    <col min="3" max="3" width="15.7109375" style="2" customWidth="1"/>
    <col min="4" max="4" width="45.85546875" style="2" customWidth="1"/>
    <col min="5" max="5" width="21.28515625" style="2" customWidth="1"/>
    <col min="6" max="8" width="17.7109375" style="2" customWidth="1"/>
    <col min="9" max="9" width="20.7109375" style="2" customWidth="1"/>
    <col min="10" max="16384" width="9" style="2"/>
  </cols>
  <sheetData>
    <row r="1" spans="2:13" x14ac:dyDescent="0.2">
      <c r="B1" s="55" t="s">
        <v>49</v>
      </c>
    </row>
    <row r="2" spans="2:13" x14ac:dyDescent="0.2">
      <c r="B2" s="55" t="s">
        <v>50</v>
      </c>
    </row>
    <row r="3" spans="2:13" ht="18.75" customHeight="1" x14ac:dyDescent="0.2">
      <c r="B3" s="91" t="s">
        <v>65</v>
      </c>
      <c r="C3" s="91"/>
      <c r="D3" s="91"/>
      <c r="E3" s="91"/>
      <c r="F3" s="91"/>
      <c r="G3" s="91"/>
      <c r="H3" s="91"/>
      <c r="I3" s="3"/>
    </row>
    <row r="4" spans="2:13" x14ac:dyDescent="0.2">
      <c r="B4" s="56" t="s">
        <v>66</v>
      </c>
    </row>
    <row r="5" spans="2:13" x14ac:dyDescent="0.2">
      <c r="B5" s="5"/>
    </row>
    <row r="6" spans="2:13" ht="13.5" thickBot="1" x14ac:dyDescent="0.25">
      <c r="B6" s="4"/>
    </row>
    <row r="7" spans="2:13" ht="34.5" customHeight="1" x14ac:dyDescent="0.2">
      <c r="B7" s="97" t="s">
        <v>46</v>
      </c>
      <c r="C7" s="88" t="s">
        <v>37</v>
      </c>
      <c r="D7" s="99" t="s">
        <v>15</v>
      </c>
      <c r="E7" s="95" t="s">
        <v>29</v>
      </c>
      <c r="F7" s="104" t="s">
        <v>1</v>
      </c>
      <c r="G7" s="105"/>
      <c r="H7" s="106"/>
      <c r="I7" s="88" t="s">
        <v>56</v>
      </c>
    </row>
    <row r="8" spans="2:13" ht="45.75" customHeight="1" thickBot="1" x14ac:dyDescent="0.25">
      <c r="B8" s="98"/>
      <c r="C8" s="89"/>
      <c r="D8" s="100"/>
      <c r="E8" s="96"/>
      <c r="F8" s="15" t="s">
        <v>39</v>
      </c>
      <c r="G8" s="41" t="s">
        <v>6</v>
      </c>
      <c r="H8" s="40" t="s">
        <v>10</v>
      </c>
      <c r="I8" s="89"/>
      <c r="M8" s="5"/>
    </row>
    <row r="9" spans="2:13" ht="21.95" customHeight="1" x14ac:dyDescent="0.2">
      <c r="B9" s="17" t="s">
        <v>43</v>
      </c>
      <c r="C9" s="75">
        <v>16</v>
      </c>
      <c r="D9" s="52"/>
      <c r="E9" s="16"/>
      <c r="F9" s="77" t="s">
        <v>3</v>
      </c>
      <c r="G9" s="78" t="s">
        <v>3</v>
      </c>
      <c r="H9" s="79">
        <v>70</v>
      </c>
      <c r="I9" s="44">
        <f t="shared" ref="I9:I17" si="0">(C9*E9)</f>
        <v>0</v>
      </c>
    </row>
    <row r="10" spans="2:13" ht="21.95" customHeight="1" x14ac:dyDescent="0.2">
      <c r="B10" s="17" t="s">
        <v>44</v>
      </c>
      <c r="C10" s="75">
        <v>8</v>
      </c>
      <c r="D10" s="53"/>
      <c r="E10" s="18"/>
      <c r="F10" s="77" t="s">
        <v>3</v>
      </c>
      <c r="G10" s="78" t="s">
        <v>11</v>
      </c>
      <c r="H10" s="79">
        <v>70</v>
      </c>
      <c r="I10" s="21">
        <f t="shared" si="0"/>
        <v>0</v>
      </c>
    </row>
    <row r="11" spans="2:13" ht="21.95" customHeight="1" x14ac:dyDescent="0.2">
      <c r="B11" s="17" t="s">
        <v>67</v>
      </c>
      <c r="C11" s="75">
        <v>16</v>
      </c>
      <c r="D11" s="50"/>
      <c r="E11" s="18"/>
      <c r="F11" s="77" t="s">
        <v>3</v>
      </c>
      <c r="G11" s="78" t="s">
        <v>3</v>
      </c>
      <c r="H11" s="79">
        <v>70</v>
      </c>
      <c r="I11" s="21">
        <f t="shared" si="0"/>
        <v>0</v>
      </c>
    </row>
    <row r="12" spans="2:13" ht="21.95" customHeight="1" x14ac:dyDescent="0.2">
      <c r="B12" s="17" t="s">
        <v>45</v>
      </c>
      <c r="C12" s="75">
        <v>24</v>
      </c>
      <c r="D12" s="54"/>
      <c r="E12" s="20"/>
      <c r="F12" s="77" t="s">
        <v>12</v>
      </c>
      <c r="G12" s="78" t="s">
        <v>3</v>
      </c>
      <c r="H12" s="79">
        <v>70</v>
      </c>
      <c r="I12" s="21">
        <f>(C12*E12)</f>
        <v>0</v>
      </c>
    </row>
    <row r="13" spans="2:13" ht="21.95" customHeight="1" x14ac:dyDescent="0.2">
      <c r="B13" s="17" t="s">
        <v>60</v>
      </c>
      <c r="C13" s="75">
        <v>12</v>
      </c>
      <c r="D13" s="51"/>
      <c r="E13" s="20"/>
      <c r="F13" s="77" t="s">
        <v>3</v>
      </c>
      <c r="G13" s="78" t="s">
        <v>3</v>
      </c>
      <c r="H13" s="79">
        <v>72</v>
      </c>
      <c r="I13" s="21">
        <f>(C13*E13)</f>
        <v>0</v>
      </c>
    </row>
    <row r="14" spans="2:13" ht="21.95" customHeight="1" x14ac:dyDescent="0.2">
      <c r="B14" s="17" t="s">
        <v>61</v>
      </c>
      <c r="C14" s="75">
        <v>8</v>
      </c>
      <c r="D14" s="51"/>
      <c r="E14" s="20"/>
      <c r="F14" s="77" t="s">
        <v>3</v>
      </c>
      <c r="G14" s="78" t="s">
        <v>3</v>
      </c>
      <c r="H14" s="79">
        <v>72</v>
      </c>
      <c r="I14" s="21">
        <f t="shared" si="0"/>
        <v>0</v>
      </c>
    </row>
    <row r="15" spans="2:13" ht="21.95" customHeight="1" x14ac:dyDescent="0.2">
      <c r="B15" s="17" t="s">
        <v>68</v>
      </c>
      <c r="C15" s="75">
        <v>16</v>
      </c>
      <c r="D15" s="54"/>
      <c r="E15" s="20"/>
      <c r="F15" s="77" t="s">
        <v>3</v>
      </c>
      <c r="G15" s="78" t="s">
        <v>3</v>
      </c>
      <c r="H15" s="79">
        <v>72</v>
      </c>
      <c r="I15" s="21">
        <f t="shared" si="0"/>
        <v>0</v>
      </c>
    </row>
    <row r="16" spans="2:13" ht="21.95" customHeight="1" x14ac:dyDescent="0.2">
      <c r="B16" s="38" t="s">
        <v>69</v>
      </c>
      <c r="C16" s="76">
        <v>4</v>
      </c>
      <c r="D16" s="51"/>
      <c r="E16" s="20"/>
      <c r="F16" s="77" t="s">
        <v>12</v>
      </c>
      <c r="G16" s="78" t="s">
        <v>12</v>
      </c>
      <c r="H16" s="79">
        <v>72</v>
      </c>
      <c r="I16" s="21">
        <f t="shared" si="0"/>
        <v>0</v>
      </c>
    </row>
    <row r="17" spans="2:9" ht="21.95" customHeight="1" thickBot="1" x14ac:dyDescent="0.25">
      <c r="B17" s="38" t="s">
        <v>70</v>
      </c>
      <c r="C17" s="76">
        <v>4</v>
      </c>
      <c r="D17" s="51"/>
      <c r="E17" s="20"/>
      <c r="F17" s="77" t="s">
        <v>12</v>
      </c>
      <c r="G17" s="78" t="s">
        <v>3</v>
      </c>
      <c r="H17" s="79">
        <v>72</v>
      </c>
      <c r="I17" s="21">
        <f t="shared" si="0"/>
        <v>0</v>
      </c>
    </row>
    <row r="18" spans="2:9" ht="15.75" customHeight="1" thickBot="1" x14ac:dyDescent="0.25">
      <c r="B18" s="101" t="s">
        <v>52</v>
      </c>
      <c r="C18" s="102"/>
      <c r="D18" s="102"/>
      <c r="E18" s="102"/>
      <c r="F18" s="102"/>
      <c r="G18" s="102"/>
      <c r="H18" s="103"/>
      <c r="I18" s="33">
        <f>SUM(I9:I17)</f>
        <v>0</v>
      </c>
    </row>
    <row r="19" spans="2:9" x14ac:dyDescent="0.2">
      <c r="B19" s="6"/>
      <c r="C19" s="6"/>
      <c r="D19" s="6"/>
      <c r="E19" s="7"/>
      <c r="F19" s="7"/>
      <c r="I19" s="7"/>
    </row>
    <row r="20" spans="2:9" x14ac:dyDescent="0.2">
      <c r="B20" s="5" t="s">
        <v>14</v>
      </c>
      <c r="C20" s="6"/>
      <c r="D20" s="6"/>
      <c r="E20" s="7"/>
      <c r="F20" s="7"/>
      <c r="I20" s="7"/>
    </row>
    <row r="21" spans="2:9" x14ac:dyDescent="0.2">
      <c r="B21" s="5" t="s">
        <v>17</v>
      </c>
      <c r="C21" s="6"/>
      <c r="D21" s="6"/>
      <c r="E21" s="7"/>
      <c r="F21" s="7"/>
      <c r="I21" s="7"/>
    </row>
    <row r="22" spans="2:9" ht="17.25" customHeight="1" x14ac:dyDescent="0.2">
      <c r="B22" s="91"/>
      <c r="C22" s="91"/>
      <c r="D22" s="91"/>
      <c r="E22" s="91"/>
      <c r="F22" s="91"/>
      <c r="G22" s="91"/>
      <c r="H22" s="91"/>
      <c r="I22" s="91"/>
    </row>
    <row r="23" spans="2:9" ht="15" customHeight="1" x14ac:dyDescent="0.2">
      <c r="B23" s="5" t="s">
        <v>13</v>
      </c>
      <c r="I23" s="90"/>
    </row>
    <row r="24" spans="2:9" ht="24" customHeight="1" x14ac:dyDescent="0.2">
      <c r="B24" s="92" t="s">
        <v>51</v>
      </c>
      <c r="C24" s="93"/>
      <c r="D24" s="94"/>
      <c r="I24" s="90"/>
    </row>
    <row r="25" spans="2:9" ht="14.25" customHeight="1" x14ac:dyDescent="0.2">
      <c r="B25" s="10"/>
      <c r="I25" s="90"/>
    </row>
    <row r="26" spans="2:9" ht="16.5" customHeight="1" x14ac:dyDescent="0.2">
      <c r="I26" s="8"/>
    </row>
    <row r="27" spans="2:9" x14ac:dyDescent="0.2">
      <c r="I27" s="8"/>
    </row>
    <row r="28" spans="2:9" x14ac:dyDescent="0.2">
      <c r="I28" s="9"/>
    </row>
    <row r="29" spans="2:9" x14ac:dyDescent="0.2">
      <c r="I29" s="8"/>
    </row>
    <row r="30" spans="2:9" ht="16.5" customHeight="1" x14ac:dyDescent="0.2">
      <c r="I30" s="8"/>
    </row>
    <row r="31" spans="2:9" ht="16.5" customHeight="1" x14ac:dyDescent="0.2">
      <c r="I31" s="8"/>
    </row>
    <row r="35" spans="2:2" x14ac:dyDescent="0.2">
      <c r="B35" s="14"/>
    </row>
  </sheetData>
  <mergeCells count="11">
    <mergeCell ref="I7:I8"/>
    <mergeCell ref="I23:I25"/>
    <mergeCell ref="B3:H3"/>
    <mergeCell ref="B24:D24"/>
    <mergeCell ref="E7:E8"/>
    <mergeCell ref="B7:B8"/>
    <mergeCell ref="D7:D8"/>
    <mergeCell ref="B18:H18"/>
    <mergeCell ref="F7:H7"/>
    <mergeCell ref="C7:C8"/>
    <mergeCell ref="B22:I22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24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.140625" style="2" customWidth="1"/>
    <col min="2" max="2" width="29.85546875" style="2" customWidth="1"/>
    <col min="3" max="3" width="15.7109375" style="2" customWidth="1"/>
    <col min="4" max="4" width="45.85546875" style="2" customWidth="1"/>
    <col min="5" max="5" width="21.5703125" style="2" customWidth="1"/>
    <col min="6" max="8" width="17.7109375" style="2" customWidth="1"/>
    <col min="9" max="9" width="20.7109375" style="2" customWidth="1"/>
    <col min="10" max="16384" width="9.140625" style="2"/>
  </cols>
  <sheetData>
    <row r="1" spans="2:9" x14ac:dyDescent="0.2">
      <c r="B1" s="55" t="s">
        <v>49</v>
      </c>
    </row>
    <row r="2" spans="2:9" x14ac:dyDescent="0.2">
      <c r="B2" s="55" t="s">
        <v>50</v>
      </c>
    </row>
    <row r="3" spans="2:9" ht="18.75" customHeight="1" x14ac:dyDescent="0.2">
      <c r="B3" s="91" t="s">
        <v>65</v>
      </c>
      <c r="C3" s="91"/>
      <c r="D3" s="91"/>
      <c r="E3" s="91"/>
      <c r="F3" s="91"/>
      <c r="G3" s="91"/>
      <c r="H3" s="91"/>
      <c r="I3" s="3"/>
    </row>
    <row r="4" spans="2:9" x14ac:dyDescent="0.2">
      <c r="B4" s="56" t="s">
        <v>66</v>
      </c>
    </row>
    <row r="5" spans="2:9" ht="34.5" customHeight="1" thickBot="1" x14ac:dyDescent="0.25"/>
    <row r="6" spans="2:9" ht="34.5" customHeight="1" x14ac:dyDescent="0.2">
      <c r="B6" s="104" t="s">
        <v>9</v>
      </c>
      <c r="C6" s="88" t="s">
        <v>19</v>
      </c>
      <c r="D6" s="105" t="s">
        <v>15</v>
      </c>
      <c r="E6" s="88" t="s">
        <v>29</v>
      </c>
      <c r="F6" s="97" t="s">
        <v>1</v>
      </c>
      <c r="G6" s="109"/>
      <c r="H6" s="110"/>
      <c r="I6" s="88" t="s">
        <v>56</v>
      </c>
    </row>
    <row r="7" spans="2:9" ht="45.75" customHeight="1" thickBot="1" x14ac:dyDescent="0.25">
      <c r="B7" s="107"/>
      <c r="C7" s="89"/>
      <c r="D7" s="108"/>
      <c r="E7" s="89"/>
      <c r="F7" s="43" t="s">
        <v>39</v>
      </c>
      <c r="G7" s="42" t="s">
        <v>6</v>
      </c>
      <c r="H7" s="45" t="s">
        <v>10</v>
      </c>
      <c r="I7" s="89"/>
    </row>
    <row r="8" spans="2:9" ht="21.95" customHeight="1" x14ac:dyDescent="0.2">
      <c r="B8" s="17" t="s">
        <v>75</v>
      </c>
      <c r="C8" s="80">
        <v>16</v>
      </c>
      <c r="D8" s="52"/>
      <c r="E8" s="22"/>
      <c r="F8" s="46" t="s">
        <v>12</v>
      </c>
      <c r="G8" s="47" t="s">
        <v>3</v>
      </c>
      <c r="H8" s="19">
        <v>70</v>
      </c>
      <c r="I8" s="24">
        <f t="shared" ref="I8:I16" si="0">(C8*E8)</f>
        <v>0</v>
      </c>
    </row>
    <row r="9" spans="2:9" ht="21.95" customHeight="1" x14ac:dyDescent="0.2">
      <c r="B9" s="17" t="s">
        <v>71</v>
      </c>
      <c r="C9" s="80">
        <v>8</v>
      </c>
      <c r="D9" s="53"/>
      <c r="E9" s="23"/>
      <c r="F9" s="46" t="s">
        <v>12</v>
      </c>
      <c r="G9" s="47" t="s">
        <v>3</v>
      </c>
      <c r="H9" s="19">
        <v>71</v>
      </c>
      <c r="I9" s="21">
        <f t="shared" si="0"/>
        <v>0</v>
      </c>
    </row>
    <row r="10" spans="2:9" ht="21.95" customHeight="1" x14ac:dyDescent="0.2">
      <c r="B10" s="17" t="s">
        <v>76</v>
      </c>
      <c r="C10" s="80">
        <v>16</v>
      </c>
      <c r="D10" s="53"/>
      <c r="E10" s="23"/>
      <c r="F10" s="46" t="s">
        <v>12</v>
      </c>
      <c r="G10" s="47" t="s">
        <v>3</v>
      </c>
      <c r="H10" s="19">
        <v>71</v>
      </c>
      <c r="I10" s="21">
        <f t="shared" si="0"/>
        <v>0</v>
      </c>
    </row>
    <row r="11" spans="2:9" ht="21.95" customHeight="1" x14ac:dyDescent="0.2">
      <c r="B11" s="17" t="s">
        <v>45</v>
      </c>
      <c r="C11" s="80">
        <v>24</v>
      </c>
      <c r="D11" s="53"/>
      <c r="E11" s="23"/>
      <c r="F11" s="46" t="s">
        <v>12</v>
      </c>
      <c r="G11" s="47" t="s">
        <v>12</v>
      </c>
      <c r="H11" s="19">
        <v>72</v>
      </c>
      <c r="I11" s="21">
        <f t="shared" si="0"/>
        <v>0</v>
      </c>
    </row>
    <row r="12" spans="2:9" ht="21.95" customHeight="1" x14ac:dyDescent="0.2">
      <c r="B12" s="17" t="s">
        <v>60</v>
      </c>
      <c r="C12" s="80">
        <v>12</v>
      </c>
      <c r="D12" s="50"/>
      <c r="E12" s="23"/>
      <c r="F12" s="46" t="s">
        <v>38</v>
      </c>
      <c r="G12" s="47" t="s">
        <v>3</v>
      </c>
      <c r="H12" s="19">
        <v>73</v>
      </c>
      <c r="I12" s="21">
        <f t="shared" si="0"/>
        <v>0</v>
      </c>
    </row>
    <row r="13" spans="2:9" ht="21.95" customHeight="1" x14ac:dyDescent="0.2">
      <c r="B13" s="17" t="s">
        <v>61</v>
      </c>
      <c r="C13" s="80">
        <v>8</v>
      </c>
      <c r="D13" s="50"/>
      <c r="E13" s="23"/>
      <c r="F13" s="46" t="s">
        <v>12</v>
      </c>
      <c r="G13" s="47" t="s">
        <v>3</v>
      </c>
      <c r="H13" s="19">
        <v>73</v>
      </c>
      <c r="I13" s="21">
        <f t="shared" si="0"/>
        <v>0</v>
      </c>
    </row>
    <row r="14" spans="2:9" ht="21.95" customHeight="1" x14ac:dyDescent="0.2">
      <c r="B14" s="17" t="s">
        <v>68</v>
      </c>
      <c r="C14" s="80">
        <v>16</v>
      </c>
      <c r="D14" s="50"/>
      <c r="E14" s="23"/>
      <c r="F14" s="46" t="s">
        <v>12</v>
      </c>
      <c r="G14" s="47" t="s">
        <v>3</v>
      </c>
      <c r="H14" s="19">
        <v>73</v>
      </c>
      <c r="I14" s="21">
        <f t="shared" si="0"/>
        <v>0</v>
      </c>
    </row>
    <row r="15" spans="2:9" ht="21.95" customHeight="1" x14ac:dyDescent="0.2">
      <c r="B15" s="38" t="s">
        <v>48</v>
      </c>
      <c r="C15" s="81">
        <v>4</v>
      </c>
      <c r="D15" s="53"/>
      <c r="E15" s="23"/>
      <c r="F15" s="49" t="s">
        <v>38</v>
      </c>
      <c r="G15" s="48" t="s">
        <v>12</v>
      </c>
      <c r="H15" s="39">
        <v>73</v>
      </c>
      <c r="I15" s="21">
        <f t="shared" si="0"/>
        <v>0</v>
      </c>
    </row>
    <row r="16" spans="2:9" ht="21.95" customHeight="1" thickBot="1" x14ac:dyDescent="0.25">
      <c r="B16" s="38" t="s">
        <v>47</v>
      </c>
      <c r="C16" s="81">
        <v>4</v>
      </c>
      <c r="D16" s="53"/>
      <c r="E16" s="23"/>
      <c r="F16" s="49" t="s">
        <v>12</v>
      </c>
      <c r="G16" s="48" t="s">
        <v>12</v>
      </c>
      <c r="H16" s="39">
        <v>72</v>
      </c>
      <c r="I16" s="21">
        <f t="shared" si="0"/>
        <v>0</v>
      </c>
    </row>
    <row r="17" spans="2:9" ht="13.5" thickBot="1" x14ac:dyDescent="0.25">
      <c r="B17" s="101" t="s">
        <v>53</v>
      </c>
      <c r="C17" s="102"/>
      <c r="D17" s="102"/>
      <c r="E17" s="102"/>
      <c r="F17" s="102"/>
      <c r="G17" s="102"/>
      <c r="H17" s="103"/>
      <c r="I17" s="33">
        <f>SUM(I8:I16)</f>
        <v>0</v>
      </c>
    </row>
    <row r="19" spans="2:9" x14ac:dyDescent="0.2">
      <c r="B19" s="26" t="s">
        <v>14</v>
      </c>
      <c r="C19" s="27"/>
      <c r="D19" s="27"/>
    </row>
    <row r="20" spans="2:9" x14ac:dyDescent="0.2">
      <c r="B20" s="26" t="s">
        <v>17</v>
      </c>
      <c r="C20" s="27"/>
      <c r="D20" s="27"/>
    </row>
    <row r="21" spans="2:9" ht="17.25" customHeight="1" x14ac:dyDescent="0.2">
      <c r="B21" s="91"/>
      <c r="C21" s="91"/>
      <c r="D21" s="91"/>
      <c r="E21" s="91"/>
      <c r="F21" s="91"/>
      <c r="G21" s="91"/>
      <c r="H21" s="91"/>
      <c r="I21" s="91"/>
    </row>
    <row r="22" spans="2:9" x14ac:dyDescent="0.2">
      <c r="B22" s="26" t="s">
        <v>13</v>
      </c>
      <c r="C22" s="27"/>
      <c r="D22" s="27"/>
    </row>
    <row r="23" spans="2:9" ht="24.75" customHeight="1" x14ac:dyDescent="0.2">
      <c r="B23" s="92" t="s">
        <v>51</v>
      </c>
      <c r="C23" s="93"/>
      <c r="D23" s="94"/>
    </row>
    <row r="24" spans="2:9" x14ac:dyDescent="0.2">
      <c r="B24" s="10"/>
    </row>
  </sheetData>
  <mergeCells count="10">
    <mergeCell ref="C6:C7"/>
    <mergeCell ref="B3:H3"/>
    <mergeCell ref="I6:I7"/>
    <mergeCell ref="B23:D23"/>
    <mergeCell ref="B6:B7"/>
    <mergeCell ref="E6:E7"/>
    <mergeCell ref="D6:D7"/>
    <mergeCell ref="B17:H17"/>
    <mergeCell ref="F6:H6"/>
    <mergeCell ref="B21:I21"/>
  </mergeCells>
  <pageMargins left="0.25" right="0.25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topLeftCell="A8" zoomScale="80" zoomScaleNormal="80" workbookViewId="0">
      <selection activeCell="C15" sqref="C15"/>
    </sheetView>
  </sheetViews>
  <sheetFormatPr defaultRowHeight="15" x14ac:dyDescent="0.25"/>
  <cols>
    <col min="1" max="1" width="4.140625" customWidth="1"/>
    <col min="2" max="2" width="43.140625" customWidth="1"/>
    <col min="3" max="3" width="17.85546875" customWidth="1"/>
    <col min="4" max="4" width="16.7109375" customWidth="1"/>
    <col min="5" max="5" width="51" customWidth="1"/>
    <col min="6" max="6" width="20.7109375" customWidth="1"/>
    <col min="7" max="7" width="43.140625" customWidth="1"/>
    <col min="8" max="8" width="19" customWidth="1"/>
    <col min="9" max="9" width="16.85546875" customWidth="1"/>
    <col min="10" max="10" width="51" customWidth="1"/>
    <col min="11" max="11" width="19.85546875" customWidth="1"/>
  </cols>
  <sheetData>
    <row r="1" spans="1:11" s="2" customFormat="1" ht="12.75" x14ac:dyDescent="0.2">
      <c r="B1" s="55" t="s">
        <v>49</v>
      </c>
      <c r="C1" s="1"/>
    </row>
    <row r="2" spans="1:11" s="2" customFormat="1" ht="12.75" x14ac:dyDescent="0.2">
      <c r="B2" s="55" t="s">
        <v>50</v>
      </c>
      <c r="C2" s="1"/>
    </row>
    <row r="3" spans="1:11" s="2" customFormat="1" ht="18.75" customHeight="1" x14ac:dyDescent="0.2">
      <c r="B3" s="91" t="s">
        <v>65</v>
      </c>
      <c r="C3" s="91"/>
      <c r="D3" s="91"/>
      <c r="E3" s="91"/>
      <c r="F3" s="91"/>
      <c r="G3" s="91"/>
      <c r="H3" s="25"/>
      <c r="I3" s="3"/>
      <c r="J3" s="3"/>
      <c r="K3" s="3"/>
    </row>
    <row r="4" spans="1:11" s="2" customFormat="1" ht="12.75" x14ac:dyDescent="0.2">
      <c r="B4" s="56" t="s">
        <v>66</v>
      </c>
      <c r="C4" s="5"/>
    </row>
    <row r="5" spans="1:11" ht="15.75" thickBot="1" x14ac:dyDescent="0.3"/>
    <row r="6" spans="1:11" ht="15" customHeight="1" x14ac:dyDescent="0.25">
      <c r="A6" s="143" t="s">
        <v>28</v>
      </c>
      <c r="B6" s="116" t="s">
        <v>2</v>
      </c>
      <c r="C6" s="116" t="s">
        <v>20</v>
      </c>
      <c r="D6" s="116" t="s">
        <v>22</v>
      </c>
      <c r="E6" s="116" t="s">
        <v>58</v>
      </c>
      <c r="F6" s="137" t="s">
        <v>30</v>
      </c>
      <c r="G6" s="122" t="s">
        <v>2</v>
      </c>
      <c r="H6" s="119" t="s">
        <v>20</v>
      </c>
      <c r="I6" s="116" t="s">
        <v>22</v>
      </c>
      <c r="J6" s="116" t="s">
        <v>42</v>
      </c>
      <c r="K6" s="137" t="s">
        <v>55</v>
      </c>
    </row>
    <row r="7" spans="1:11" x14ac:dyDescent="0.25">
      <c r="A7" s="144"/>
      <c r="B7" s="117"/>
      <c r="C7" s="117"/>
      <c r="D7" s="117"/>
      <c r="E7" s="117"/>
      <c r="F7" s="138"/>
      <c r="G7" s="123"/>
      <c r="H7" s="120"/>
      <c r="I7" s="117"/>
      <c r="J7" s="117"/>
      <c r="K7" s="138"/>
    </row>
    <row r="8" spans="1:11" ht="35.25" customHeight="1" thickBot="1" x14ac:dyDescent="0.3">
      <c r="A8" s="145"/>
      <c r="B8" s="118"/>
      <c r="C8" s="118"/>
      <c r="D8" s="118"/>
      <c r="E8" s="118"/>
      <c r="F8" s="139"/>
      <c r="G8" s="124"/>
      <c r="H8" s="121"/>
      <c r="I8" s="118"/>
      <c r="J8" s="118"/>
      <c r="K8" s="139"/>
    </row>
    <row r="9" spans="1:11" ht="30.75" customHeight="1" x14ac:dyDescent="0.25">
      <c r="A9" s="37">
        <v>1</v>
      </c>
      <c r="B9" s="34" t="s">
        <v>16</v>
      </c>
      <c r="C9" s="82" t="s">
        <v>21</v>
      </c>
      <c r="D9" s="85">
        <v>8</v>
      </c>
      <c r="E9" s="28"/>
      <c r="F9" s="32">
        <f>D9*E9</f>
        <v>0</v>
      </c>
      <c r="G9" s="13" t="s">
        <v>16</v>
      </c>
      <c r="H9" s="82" t="s">
        <v>21</v>
      </c>
      <c r="I9" s="85">
        <v>44</v>
      </c>
      <c r="J9" s="28"/>
      <c r="K9" s="32">
        <f>I9*J9</f>
        <v>0</v>
      </c>
    </row>
    <row r="10" spans="1:11" ht="88.5" customHeight="1" x14ac:dyDescent="0.25">
      <c r="A10" s="37">
        <v>2</v>
      </c>
      <c r="B10" s="35" t="s">
        <v>24</v>
      </c>
      <c r="C10" s="83" t="s">
        <v>21</v>
      </c>
      <c r="D10" s="86">
        <v>8</v>
      </c>
      <c r="E10" s="29"/>
      <c r="F10" s="32">
        <f t="shared" ref="F10:F16" si="0">D10*E10</f>
        <v>0</v>
      </c>
      <c r="G10" s="11" t="s">
        <v>24</v>
      </c>
      <c r="H10" s="83" t="s">
        <v>21</v>
      </c>
      <c r="I10" s="86">
        <v>44</v>
      </c>
      <c r="J10" s="29"/>
      <c r="K10" s="32">
        <f t="shared" ref="K10:K16" si="1">I10*J10</f>
        <v>0</v>
      </c>
    </row>
    <row r="11" spans="1:11" ht="55.5" customHeight="1" x14ac:dyDescent="0.25">
      <c r="A11" s="37">
        <v>3</v>
      </c>
      <c r="B11" s="35" t="s">
        <v>26</v>
      </c>
      <c r="C11" s="83" t="s">
        <v>0</v>
      </c>
      <c r="D11" s="86">
        <v>42</v>
      </c>
      <c r="E11" s="29"/>
      <c r="F11" s="32">
        <f t="shared" si="0"/>
        <v>0</v>
      </c>
      <c r="G11" s="11" t="s">
        <v>26</v>
      </c>
      <c r="H11" s="83" t="s">
        <v>0</v>
      </c>
      <c r="I11" s="86">
        <v>186</v>
      </c>
      <c r="J11" s="29"/>
      <c r="K11" s="32">
        <f t="shared" si="1"/>
        <v>0</v>
      </c>
    </row>
    <row r="12" spans="1:11" ht="98.25" customHeight="1" x14ac:dyDescent="0.25">
      <c r="A12" s="37">
        <v>4</v>
      </c>
      <c r="B12" s="35" t="s">
        <v>25</v>
      </c>
      <c r="C12" s="83" t="s">
        <v>0</v>
      </c>
      <c r="D12" s="86">
        <v>10</v>
      </c>
      <c r="E12" s="29"/>
      <c r="F12" s="32">
        <f t="shared" si="0"/>
        <v>0</v>
      </c>
      <c r="G12" s="11" t="s">
        <v>25</v>
      </c>
      <c r="H12" s="83" t="s">
        <v>0</v>
      </c>
      <c r="I12" s="86">
        <v>10</v>
      </c>
      <c r="J12" s="29"/>
      <c r="K12" s="32">
        <f t="shared" si="1"/>
        <v>0</v>
      </c>
    </row>
    <row r="13" spans="1:11" ht="45" customHeight="1" x14ac:dyDescent="0.25">
      <c r="A13" s="37">
        <v>5</v>
      </c>
      <c r="B13" s="35" t="s">
        <v>27</v>
      </c>
      <c r="C13" s="83" t="s">
        <v>0</v>
      </c>
      <c r="D13" s="86">
        <v>32</v>
      </c>
      <c r="E13" s="29"/>
      <c r="F13" s="32">
        <f t="shared" si="0"/>
        <v>0</v>
      </c>
      <c r="G13" s="11" t="s">
        <v>27</v>
      </c>
      <c r="H13" s="83" t="s">
        <v>0</v>
      </c>
      <c r="I13" s="86">
        <v>176</v>
      </c>
      <c r="J13" s="29"/>
      <c r="K13" s="32">
        <f t="shared" si="1"/>
        <v>0</v>
      </c>
    </row>
    <row r="14" spans="1:11" ht="52.5" customHeight="1" x14ac:dyDescent="0.25">
      <c r="A14" s="37">
        <v>6</v>
      </c>
      <c r="B14" s="35" t="s">
        <v>73</v>
      </c>
      <c r="C14" s="83" t="s">
        <v>21</v>
      </c>
      <c r="D14" s="86">
        <v>8</v>
      </c>
      <c r="E14" s="29"/>
      <c r="F14" s="32">
        <f t="shared" si="0"/>
        <v>0</v>
      </c>
      <c r="G14" s="11" t="s">
        <v>73</v>
      </c>
      <c r="H14" s="83" t="s">
        <v>21</v>
      </c>
      <c r="I14" s="86">
        <v>44</v>
      </c>
      <c r="J14" s="29"/>
      <c r="K14" s="32">
        <f t="shared" si="1"/>
        <v>0</v>
      </c>
    </row>
    <row r="15" spans="1:11" ht="38.25" customHeight="1" x14ac:dyDescent="0.25">
      <c r="A15" s="37">
        <v>7</v>
      </c>
      <c r="B15" s="35" t="s">
        <v>4</v>
      </c>
      <c r="C15" s="83" t="s">
        <v>23</v>
      </c>
      <c r="D15" s="86">
        <v>4000</v>
      </c>
      <c r="E15" s="29"/>
      <c r="F15" s="32">
        <f t="shared" si="0"/>
        <v>0</v>
      </c>
      <c r="G15" s="11" t="s">
        <v>4</v>
      </c>
      <c r="H15" s="83" t="s">
        <v>23</v>
      </c>
      <c r="I15" s="86">
        <v>8000</v>
      </c>
      <c r="J15" s="29"/>
      <c r="K15" s="32">
        <f t="shared" si="1"/>
        <v>0</v>
      </c>
    </row>
    <row r="16" spans="1:11" ht="38.25" customHeight="1" thickBot="1" x14ac:dyDescent="0.3">
      <c r="A16" s="37">
        <v>8</v>
      </c>
      <c r="B16" s="36" t="s">
        <v>5</v>
      </c>
      <c r="C16" s="84" t="s">
        <v>23</v>
      </c>
      <c r="D16" s="87">
        <v>4000</v>
      </c>
      <c r="E16" s="30"/>
      <c r="F16" s="32">
        <f t="shared" si="0"/>
        <v>0</v>
      </c>
      <c r="G16" s="12" t="s">
        <v>5</v>
      </c>
      <c r="H16" s="84" t="s">
        <v>23</v>
      </c>
      <c r="I16" s="87">
        <v>8000</v>
      </c>
      <c r="J16" s="30"/>
      <c r="K16" s="32">
        <f t="shared" si="1"/>
        <v>0</v>
      </c>
    </row>
    <row r="17" spans="1:11" ht="26.25" customHeight="1" thickBot="1" x14ac:dyDescent="0.3">
      <c r="A17" s="125" t="s">
        <v>41</v>
      </c>
      <c r="B17" s="126"/>
      <c r="C17" s="126"/>
      <c r="D17" s="126"/>
      <c r="E17" s="127"/>
      <c r="F17" s="31">
        <f>SUM(F9:F16)</f>
        <v>0</v>
      </c>
      <c r="G17" s="111" t="s">
        <v>40</v>
      </c>
      <c r="H17" s="112"/>
      <c r="I17" s="112"/>
      <c r="J17" s="113"/>
      <c r="K17" s="31">
        <f>SUM(K9:K16)</f>
        <v>0</v>
      </c>
    </row>
    <row r="18" spans="1:11" ht="15.75" thickBot="1" x14ac:dyDescent="0.3"/>
    <row r="19" spans="1:11" ht="15" customHeight="1" x14ac:dyDescent="0.25">
      <c r="A19" s="128" t="s">
        <v>54</v>
      </c>
      <c r="B19" s="129"/>
      <c r="C19" s="129"/>
      <c r="D19" s="129"/>
      <c r="E19" s="130"/>
      <c r="F19" s="114">
        <f>F17+K17</f>
        <v>0</v>
      </c>
    </row>
    <row r="20" spans="1:11" ht="15.75" thickBot="1" x14ac:dyDescent="0.3">
      <c r="A20" s="131"/>
      <c r="B20" s="132"/>
      <c r="C20" s="132"/>
      <c r="D20" s="132"/>
      <c r="E20" s="133"/>
      <c r="F20" s="115"/>
    </row>
    <row r="22" spans="1:11" x14ac:dyDescent="0.25">
      <c r="A22" s="146" t="s">
        <v>13</v>
      </c>
      <c r="B22" s="146"/>
      <c r="C22" s="5"/>
      <c r="D22" s="2"/>
      <c r="E22" s="2"/>
      <c r="G22" s="5"/>
      <c r="H22" s="5"/>
      <c r="I22" s="2"/>
      <c r="J22" s="2"/>
    </row>
    <row r="23" spans="1:11" ht="31.5" customHeight="1" x14ac:dyDescent="0.25">
      <c r="A23" s="140" t="s">
        <v>51</v>
      </c>
      <c r="B23" s="141"/>
      <c r="C23" s="141"/>
      <c r="D23" s="141"/>
      <c r="E23" s="142"/>
      <c r="G23" s="2"/>
      <c r="H23" s="2"/>
      <c r="I23" s="2"/>
      <c r="J23" s="2"/>
    </row>
    <row r="24" spans="1:11" ht="65.25" customHeight="1" x14ac:dyDescent="0.25">
      <c r="A24" s="134" t="s">
        <v>59</v>
      </c>
      <c r="B24" s="135"/>
      <c r="C24" s="135"/>
      <c r="D24" s="135"/>
      <c r="E24" s="136"/>
      <c r="G24" s="2"/>
      <c r="H24" s="2"/>
      <c r="I24" s="2"/>
      <c r="J24" s="2"/>
    </row>
    <row r="25" spans="1:11" x14ac:dyDescent="0.25">
      <c r="B25" s="2"/>
      <c r="C25" s="2"/>
      <c r="D25" s="2"/>
      <c r="E25" s="2"/>
      <c r="G25" s="2"/>
      <c r="H25" s="2"/>
      <c r="I25" s="2"/>
      <c r="J25" s="2"/>
    </row>
    <row r="26" spans="1:11" x14ac:dyDescent="0.25">
      <c r="B26" s="2"/>
      <c r="C26" s="2"/>
      <c r="D26" s="2"/>
      <c r="E26" s="2"/>
      <c r="G26" s="2"/>
      <c r="H26" s="2"/>
      <c r="I26" s="2"/>
      <c r="J26" s="2"/>
    </row>
    <row r="27" spans="1:11" x14ac:dyDescent="0.25">
      <c r="B27" s="2"/>
      <c r="C27" s="2"/>
      <c r="D27" s="2"/>
      <c r="E27" s="2"/>
      <c r="G27" s="2"/>
      <c r="H27" s="2"/>
      <c r="I27" s="2"/>
      <c r="J27" s="2"/>
    </row>
    <row r="28" spans="1:11" x14ac:dyDescent="0.25">
      <c r="B28" s="2"/>
      <c r="C28" s="2"/>
      <c r="D28" s="2"/>
      <c r="E28" s="2"/>
      <c r="G28" s="2"/>
      <c r="H28" s="2"/>
      <c r="I28" s="2"/>
      <c r="J28" s="2"/>
    </row>
    <row r="29" spans="1:11" x14ac:dyDescent="0.25">
      <c r="B29" s="2"/>
      <c r="C29" s="2"/>
      <c r="D29" s="2"/>
      <c r="E29" s="2"/>
      <c r="G29" s="2"/>
      <c r="H29" s="2"/>
      <c r="I29" s="2"/>
      <c r="J29" s="2"/>
    </row>
  </sheetData>
  <mergeCells count="19">
    <mergeCell ref="A24:E24"/>
    <mergeCell ref="K6:K8"/>
    <mergeCell ref="F6:F8"/>
    <mergeCell ref="B6:B8"/>
    <mergeCell ref="E6:E8"/>
    <mergeCell ref="D6:D8"/>
    <mergeCell ref="A23:E23"/>
    <mergeCell ref="A6:A8"/>
    <mergeCell ref="A22:B22"/>
    <mergeCell ref="B3:G3"/>
    <mergeCell ref="G17:J17"/>
    <mergeCell ref="F19:F20"/>
    <mergeCell ref="C6:C8"/>
    <mergeCell ref="H6:H8"/>
    <mergeCell ref="G6:G8"/>
    <mergeCell ref="I6:I8"/>
    <mergeCell ref="J6:J8"/>
    <mergeCell ref="A17:E17"/>
    <mergeCell ref="A19:E20"/>
  </mergeCells>
  <pageMargins left="0.7" right="0.7" top="0.78740157499999996" bottom="0.78740157499999996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4"/>
  <sheetViews>
    <sheetView topLeftCell="A6" workbookViewId="0">
      <selection activeCell="B18" sqref="B18:C18"/>
    </sheetView>
  </sheetViews>
  <sheetFormatPr defaultColWidth="8.7109375" defaultRowHeight="12" x14ac:dyDescent="0.2"/>
  <cols>
    <col min="1" max="1" width="2.5703125" style="58" customWidth="1"/>
    <col min="2" max="2" width="53.5703125" style="58" customWidth="1"/>
    <col min="3" max="3" width="53" style="58" customWidth="1"/>
    <col min="4" max="4" width="55.7109375" style="58" customWidth="1"/>
    <col min="5" max="16384" width="8.7109375" style="58"/>
  </cols>
  <sheetData>
    <row r="1" spans="2:10" s="27" customFormat="1" ht="11.25" x14ac:dyDescent="0.15">
      <c r="B1" s="55" t="s">
        <v>49</v>
      </c>
    </row>
    <row r="2" spans="2:10" s="27" customFormat="1" ht="11.25" x14ac:dyDescent="0.15">
      <c r="B2" s="55" t="s">
        <v>50</v>
      </c>
    </row>
    <row r="3" spans="2:10" s="27" customFormat="1" ht="18.75" customHeight="1" x14ac:dyDescent="0.15">
      <c r="B3" s="149" t="s">
        <v>65</v>
      </c>
      <c r="C3" s="149"/>
      <c r="D3" s="149"/>
      <c r="E3" s="149"/>
      <c r="F3" s="149"/>
      <c r="G3" s="149"/>
      <c r="H3" s="57"/>
      <c r="I3" s="57"/>
      <c r="J3" s="57"/>
    </row>
    <row r="4" spans="2:10" s="27" customFormat="1" ht="11.25" x14ac:dyDescent="0.15">
      <c r="B4" s="60" t="s">
        <v>66</v>
      </c>
    </row>
    <row r="5" spans="2:10" ht="15" customHeight="1" thickBot="1" x14ac:dyDescent="0.25"/>
    <row r="6" spans="2:10" ht="35.1" customHeight="1" x14ac:dyDescent="0.2">
      <c r="B6" s="61" t="s">
        <v>7</v>
      </c>
      <c r="C6" s="62" t="s">
        <v>8</v>
      </c>
      <c r="D6" s="63" t="s">
        <v>31</v>
      </c>
      <c r="E6" s="27"/>
      <c r="F6" s="27"/>
    </row>
    <row r="7" spans="2:10" ht="35.1" customHeight="1" x14ac:dyDescent="0.2">
      <c r="B7" s="64" t="s">
        <v>18</v>
      </c>
      <c r="C7" s="65"/>
      <c r="D7" s="66" t="s">
        <v>33</v>
      </c>
      <c r="E7" s="27"/>
      <c r="F7" s="27"/>
    </row>
    <row r="8" spans="2:10" ht="93.75" customHeight="1" x14ac:dyDescent="0.2">
      <c r="B8" s="67" t="s">
        <v>72</v>
      </c>
      <c r="C8" s="65"/>
      <c r="D8" s="68" t="s">
        <v>62</v>
      </c>
      <c r="E8" s="27"/>
      <c r="F8" s="27"/>
    </row>
    <row r="9" spans="2:10" ht="57" customHeight="1" thickBot="1" x14ac:dyDescent="0.25">
      <c r="B9" s="69" t="s">
        <v>63</v>
      </c>
      <c r="C9" s="70"/>
      <c r="D9" s="71" t="s">
        <v>32</v>
      </c>
      <c r="E9" s="27"/>
      <c r="F9" s="27"/>
    </row>
    <row r="10" spans="2:10" ht="75.75" customHeight="1" thickBot="1" x14ac:dyDescent="0.25">
      <c r="B10" s="72" t="s">
        <v>34</v>
      </c>
      <c r="C10" s="73"/>
      <c r="D10" s="74" t="s">
        <v>35</v>
      </c>
      <c r="E10" s="27"/>
      <c r="F10" s="27"/>
    </row>
    <row r="11" spans="2:10" ht="77.25" customHeight="1" thickBot="1" x14ac:dyDescent="0.25">
      <c r="B11" s="72" t="s">
        <v>64</v>
      </c>
      <c r="C11" s="73"/>
      <c r="D11" s="74" t="s">
        <v>35</v>
      </c>
      <c r="E11" s="27"/>
      <c r="F11" s="27"/>
    </row>
    <row r="12" spans="2:10" ht="12.75" thickBot="1" x14ac:dyDescent="0.25">
      <c r="B12" s="27"/>
      <c r="C12" s="27"/>
      <c r="D12" s="27"/>
      <c r="E12" s="27"/>
      <c r="F12" s="27"/>
    </row>
    <row r="13" spans="2:10" ht="15" customHeight="1" x14ac:dyDescent="0.2">
      <c r="B13" s="150" t="s">
        <v>57</v>
      </c>
      <c r="C13" s="151"/>
      <c r="D13" s="152"/>
      <c r="E13" s="59"/>
      <c r="F13" s="59"/>
    </row>
    <row r="14" spans="2:10" ht="12.75" thickBot="1" x14ac:dyDescent="0.25">
      <c r="B14" s="153"/>
      <c r="C14" s="154"/>
      <c r="D14" s="155"/>
      <c r="E14" s="59"/>
      <c r="F14" s="59"/>
    </row>
    <row r="15" spans="2:10" x14ac:dyDescent="0.2">
      <c r="B15" s="26"/>
      <c r="C15" s="27"/>
      <c r="D15" s="27"/>
      <c r="E15" s="27"/>
      <c r="F15" s="27"/>
    </row>
    <row r="16" spans="2:10" ht="12.75" thickBot="1" x14ac:dyDescent="0.25">
      <c r="B16" s="26" t="s">
        <v>36</v>
      </c>
      <c r="C16" s="27"/>
      <c r="D16" s="27"/>
      <c r="E16" s="27"/>
      <c r="F16" s="27"/>
    </row>
    <row r="17" spans="2:6" ht="27.75" customHeight="1" thickBot="1" x14ac:dyDescent="0.25">
      <c r="B17" s="147" t="s">
        <v>51</v>
      </c>
      <c r="C17" s="148"/>
      <c r="D17" s="27"/>
      <c r="E17" s="27"/>
      <c r="F17" s="27"/>
    </row>
    <row r="18" spans="2:6" ht="38.25" customHeight="1" x14ac:dyDescent="0.2">
      <c r="B18" s="156" t="s">
        <v>74</v>
      </c>
      <c r="C18" s="156"/>
      <c r="D18" s="27"/>
      <c r="E18" s="27"/>
      <c r="F18" s="27"/>
    </row>
    <row r="19" spans="2:6" x14ac:dyDescent="0.2">
      <c r="B19" s="27"/>
      <c r="C19" s="27"/>
      <c r="D19" s="27"/>
      <c r="E19" s="27"/>
      <c r="F19" s="27"/>
    </row>
    <row r="20" spans="2:6" x14ac:dyDescent="0.2">
      <c r="B20" s="27"/>
      <c r="C20" s="27"/>
      <c r="D20" s="27"/>
      <c r="E20" s="27"/>
      <c r="F20" s="27"/>
    </row>
    <row r="21" spans="2:6" x14ac:dyDescent="0.2">
      <c r="B21" s="27"/>
      <c r="C21" s="27"/>
      <c r="D21" s="27"/>
      <c r="E21" s="27"/>
      <c r="F21" s="27"/>
    </row>
    <row r="22" spans="2:6" x14ac:dyDescent="0.2">
      <c r="B22" s="27"/>
      <c r="C22" s="27"/>
      <c r="D22" s="27"/>
      <c r="E22" s="27"/>
      <c r="F22" s="27"/>
    </row>
    <row r="23" spans="2:6" x14ac:dyDescent="0.2">
      <c r="B23" s="27"/>
      <c r="C23" s="27"/>
      <c r="D23" s="27"/>
      <c r="E23" s="27"/>
      <c r="F23" s="27"/>
    </row>
    <row r="24" spans="2:6" x14ac:dyDescent="0.2">
      <c r="B24" s="27"/>
      <c r="C24" s="27"/>
      <c r="D24" s="27"/>
      <c r="E24" s="27"/>
      <c r="F24" s="27"/>
    </row>
  </sheetData>
  <mergeCells count="4">
    <mergeCell ref="B17:C17"/>
    <mergeCell ref="B3:G3"/>
    <mergeCell ref="B13:D14"/>
    <mergeCell ref="B18:C18"/>
  </mergeCells>
  <pageMargins left="0.7" right="0.7" top="0.78740157499999996" bottom="0.78740157499999996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63525174 LETNÍ PNEU</vt:lpstr>
      <vt:lpstr>63525174 ZIMNÍ PNEU</vt:lpstr>
      <vt:lpstr>63525174 SLUŽBY</vt:lpstr>
      <vt:lpstr>63525174 POŽADAVKY</vt:lpstr>
      <vt:lpstr>'63525174 ZIMNÍ PNEU'!Oblast_tisku</vt:lpstr>
      <vt:lpstr>'63525174 LETNÍ PNEU'!OLE_LINK1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Tesařík Stanislav, Mgr.</cp:lastModifiedBy>
  <cp:revision/>
  <cp:lastPrinted>2025-06-20T09:00:46Z</cp:lastPrinted>
  <dcterms:created xsi:type="dcterms:W3CDTF">2016-10-12T11:50:31Z</dcterms:created>
  <dcterms:modified xsi:type="dcterms:W3CDTF">2025-09-12T09:11:55Z</dcterms:modified>
</cp:coreProperties>
</file>