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3 Zakázky 2025\63525172 Nákup a výměna pneumatik 2526 – oblast Olomouc_VD\02_Dodatečné informace, vysvětlení\Vysvětlení na dotaz č.1\"/>
    </mc:Choice>
  </mc:AlternateContent>
  <xr:revisionPtr revIDLastSave="0" documentId="13_ncr:1_{45A09893-8390-48D0-929A-DA970CEECD36}" xr6:coauthVersionLast="47" xr6:coauthVersionMax="47" xr10:uidLastSave="{00000000-0000-0000-0000-000000000000}"/>
  <bookViews>
    <workbookView xWindow="-57720" yWindow="-120" windowWidth="29040" windowHeight="15720" activeTab="1" xr2:uid="{00000000-000D-0000-FFFF-FFFF00000000}"/>
  </bookViews>
  <sheets>
    <sheet name="63525172 LETNÍ PNEU" sheetId="1" r:id="rId1"/>
    <sheet name="63525172 ZIMNÍ PNEU" sheetId="2" r:id="rId2"/>
    <sheet name="63525172 SLUŽBY" sheetId="3" r:id="rId3"/>
    <sheet name="63525172 POŽADAVKY" sheetId="5" r:id="rId4"/>
  </sheets>
  <definedNames>
    <definedName name="_xlnm.Print_Area" localSheetId="1">'63525172 ZIMNÍ PNEU'!$B$1:$I$32</definedName>
    <definedName name="OLE_LINK1" localSheetId="0">'63525172 LETNÍ PNEU'!$B$7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I11" i="2"/>
  <c r="I10" i="2"/>
  <c r="I12" i="1" l="1"/>
  <c r="I11" i="1"/>
  <c r="I25" i="1"/>
  <c r="I24" i="1"/>
  <c r="I23" i="1"/>
  <c r="I23" i="2"/>
  <c r="I25" i="2"/>
  <c r="I24" i="2"/>
  <c r="I21" i="1"/>
  <c r="I22" i="1"/>
  <c r="I12" i="2"/>
  <c r="I26" i="1" l="1"/>
  <c r="I15" i="2"/>
  <c r="I20" i="2"/>
  <c r="I8" i="2"/>
  <c r="I22" i="2"/>
  <c r="I21" i="2"/>
  <c r="I19" i="2"/>
  <c r="I18" i="2"/>
  <c r="I17" i="2"/>
  <c r="I14" i="2"/>
  <c r="I9" i="2"/>
  <c r="I20" i="1"/>
  <c r="I15" i="1"/>
  <c r="I9" i="1"/>
  <c r="I19" i="1" l="1"/>
  <c r="K10" i="3" l="1"/>
  <c r="K11" i="3"/>
  <c r="K12" i="3"/>
  <c r="K13" i="3"/>
  <c r="K14" i="3"/>
  <c r="K15" i="3"/>
  <c r="K16" i="3"/>
  <c r="K9" i="3"/>
  <c r="F10" i="3"/>
  <c r="F11" i="3"/>
  <c r="F12" i="3"/>
  <c r="F13" i="3"/>
  <c r="F14" i="3"/>
  <c r="F15" i="3"/>
  <c r="F16" i="3"/>
  <c r="F9" i="3"/>
  <c r="I18" i="1" l="1"/>
  <c r="K17" i="3" l="1"/>
  <c r="I13" i="2"/>
  <c r="I26" i="2" s="1"/>
  <c r="F17" i="3" l="1"/>
  <c r="I10" i="1"/>
  <c r="I13" i="1"/>
  <c r="I14" i="1"/>
  <c r="I16" i="1"/>
  <c r="I17" i="1"/>
  <c r="I27" i="1" l="1"/>
  <c r="F19" i="3"/>
</calcChain>
</file>

<file path=xl/sharedStrings.xml><?xml version="1.0" encoding="utf-8"?>
<sst xmlns="http://schemas.openxmlformats.org/spreadsheetml/2006/main" count="218" uniqueCount="89">
  <si>
    <t>ks</t>
  </si>
  <si>
    <t>Požadavek na energetickou náročnost pneumatik</t>
  </si>
  <si>
    <t>Služby</t>
  </si>
  <si>
    <t>B</t>
  </si>
  <si>
    <t>Závaží nalepovací</t>
  </si>
  <si>
    <t>Závaží naklepávací</t>
  </si>
  <si>
    <t>Přilnavost na mokru, minimálně ve třídě</t>
  </si>
  <si>
    <t>Další požadavky</t>
  </si>
  <si>
    <t>ANO / NE</t>
  </si>
  <si>
    <t>Zimní pneumatiky</t>
  </si>
  <si>
    <t>Vnější hlučnost, maximálně</t>
  </si>
  <si>
    <t>A</t>
  </si>
  <si>
    <t>C</t>
  </si>
  <si>
    <t>Pokyny k vyplnění:</t>
  </si>
  <si>
    <t xml:space="preserve">Požadované nové, nepoužité pneumatiky nesmí být starší více než jeden rok a musí být homologované pro provoz na pozemních komunikacích </t>
  </si>
  <si>
    <t>Značka pneumatik (výrobce + dezén)</t>
  </si>
  <si>
    <t>vč. štítku dle "Nařízení Evropského parlamentu a Rady (ES) č. 1222/2009 ze dne 25. 11. 2009 a "Nařízení Evropského parlamentu a Rady (EU) č. 2020/740 ze dne 25. 5. 2020</t>
  </si>
  <si>
    <t>On-line webový rezervační systém</t>
  </si>
  <si>
    <t>předpokládané 
množství 
v ks</t>
  </si>
  <si>
    <t xml:space="preserve">CELKEM CENOVÁ NABÍDKA  PRO velikosti disků do 15"    </t>
  </si>
  <si>
    <t>CELKEM CENOVÁ NABÍDKA  PRO velikosti disků do 16"</t>
  </si>
  <si>
    <t>MJ</t>
  </si>
  <si>
    <t>sada</t>
  </si>
  <si>
    <t>předpokládaný počet MJ</t>
  </si>
  <si>
    <t>gram</t>
  </si>
  <si>
    <t>Demontáž / montáž pneumatiky z disku</t>
  </si>
  <si>
    <t xml:space="preserve">Likvidace starých pneumatik </t>
  </si>
  <si>
    <t>p.č.</t>
  </si>
  <si>
    <t>Cena bez DPH za 1ks
v ,-Kč</t>
  </si>
  <si>
    <t>Cena celkem bez DPH
v ,-Kč</t>
  </si>
  <si>
    <t xml:space="preserve">doložení k nabídce: </t>
  </si>
  <si>
    <t xml:space="preserve">v případě odpovědi ANO připojit k nabídce přílohu: vizuální podoba protokolu o provedené výměně pneumatik </t>
  </si>
  <si>
    <t xml:space="preserve">v případě odpovědi ANO doplnit zde web odkaz: </t>
  </si>
  <si>
    <t xml:space="preserve">vzdálenost provozovny od 0-10km </t>
  </si>
  <si>
    <t xml:space="preserve">
Adresa provozovny*: 
GSM souřadnice (Mapy Google):
</t>
  </si>
  <si>
    <t>Pokyny k vyplnění a informace:</t>
  </si>
  <si>
    <t>předpokládané
množství 
v ks</t>
  </si>
  <si>
    <t>Valivý odpor, minimálně ve třídě</t>
  </si>
  <si>
    <t>D</t>
  </si>
  <si>
    <t>Název VZ: Nákup a výměna pneumatik 25/26 - oblast Olomouc</t>
  </si>
  <si>
    <t>175/70 R14, 84T</t>
  </si>
  <si>
    <t>185/60 R15, 88H</t>
  </si>
  <si>
    <t>185/65 R15, 88T</t>
  </si>
  <si>
    <t>185/65 R15, 92T</t>
  </si>
  <si>
    <t>205/55 R16 91V</t>
  </si>
  <si>
    <t>215/60 R16, 95V</t>
  </si>
  <si>
    <t>205/60 R16, 92V</t>
  </si>
  <si>
    <t>205/65 R16 C, 107T</t>
  </si>
  <si>
    <t>215/65 R16 C, 109T</t>
  </si>
  <si>
    <t>235/65 R16 C, 115R</t>
  </si>
  <si>
    <t>205/80 R16 C, 110T</t>
  </si>
  <si>
    <t>245/70 R16, 111T</t>
  </si>
  <si>
    <t>205/55 R17, 91V</t>
  </si>
  <si>
    <t>215/55 R17, 98H</t>
  </si>
  <si>
    <t>215/65 R17, 103V</t>
  </si>
  <si>
    <t>225/50 R17, 94W</t>
  </si>
  <si>
    <t>235/60 R18, 103H</t>
  </si>
  <si>
    <t>225/50 R18, 95W</t>
  </si>
  <si>
    <t>195/55 R15, 85H</t>
  </si>
  <si>
    <t>195/65 R15, 91H</t>
  </si>
  <si>
    <t xml:space="preserve">205/55 R16, 91V </t>
  </si>
  <si>
    <t>205/60 R16, 96H</t>
  </si>
  <si>
    <t>205/80 R16 C, 110R</t>
  </si>
  <si>
    <t>205/55 R17, 95V</t>
  </si>
  <si>
    <t>Příloha č. 3 Dílu 2 Zadávací dokumentace</t>
  </si>
  <si>
    <t>Jednotkový ceník</t>
  </si>
  <si>
    <t>ev.č. VZ: 63525172</t>
  </si>
  <si>
    <t>podbarvená pole k doplnění účastníkem výběrového řízení</t>
  </si>
  <si>
    <t>CELKOVÁ NABÍDKOVÁ CENA ZA LETNÍ PNEUMATIKY (kritérium hodnocení dle čl. 17.3 Výzvy k podání nabídky)</t>
  </si>
  <si>
    <t>CELKOVÁ NABÍDKOVÁ CENA ZA ZIMNÍ PNEUMATIKY (kritérium hodnocení dle čl. 17.4 Výzvy k podání nabídky)</t>
  </si>
  <si>
    <r>
      <t xml:space="preserve">Mytí sady kol </t>
    </r>
    <r>
      <rPr>
        <sz val="9"/>
        <color theme="1"/>
        <rFont val="Verdana"/>
        <family val="2"/>
        <charset val="238"/>
      </rPr>
      <t>(4ks)</t>
    </r>
  </si>
  <si>
    <r>
      <t xml:space="preserve">Kompletní servis výměny sady kol (4ks): 
</t>
    </r>
    <r>
      <rPr>
        <sz val="9"/>
        <color theme="1"/>
        <rFont val="Verdana"/>
        <family val="2"/>
        <charset val="238"/>
      </rPr>
      <t>demontáž / montáž kompletních kol z vozidla vč. vyvážení (bez závaží a bez případné demontáže pneumatiky z disku)</t>
    </r>
  </si>
  <si>
    <r>
      <t>Oprava defektu 1ks pneumatiky</t>
    </r>
    <r>
      <rPr>
        <sz val="9"/>
        <color theme="1"/>
        <rFont val="Verdana"/>
        <family val="2"/>
        <charset val="238"/>
      </rPr>
      <t xml:space="preserve"> (demontáž / montáž kompletního kola z vozidla vč. lepení a vyvážení (vč. materiálu a bez případné demontáže pneumatiky z disku)</t>
    </r>
  </si>
  <si>
    <t>CELKOVÁ NABÍDKOVÁ CENA ZA SLUŽBY (kritérium hodnocení dle čl. 17.2 Výzvy k podání nabídky)</t>
  </si>
  <si>
    <r>
      <rPr>
        <b/>
        <sz val="10"/>
        <color rgb="FFFF0000"/>
        <rFont val="Verdana"/>
        <family val="2"/>
        <charset val="238"/>
      </rPr>
      <t>v případě, že dodavatel ocení položku poř.č. 5 Likvidace starých pneumatik nulovou hodnotou nebo neocení vůbec</t>
    </r>
    <r>
      <rPr>
        <b/>
        <sz val="10"/>
        <rFont val="Verdana"/>
        <family val="2"/>
        <charset val="238"/>
      </rPr>
      <t xml:space="preserve">, je povinen s odkazem na čl. 13.2 Výzvy k podání nabídky postupovat tak, že ve své nabídce vysvětlí, z jakého důvodu nebyla položka oceněna, případně proč a jakým způsobem je daná položka již zahrnuta/oceněna v jiných položkách Přílohy č. 3 Dílu 2 Zadávací dokumentace </t>
    </r>
  </si>
  <si>
    <r>
      <t xml:space="preserve">Nabídková cena za položku bez DPH v Kč za 1MJ 
</t>
    </r>
    <r>
      <rPr>
        <b/>
        <sz val="10"/>
        <color rgb="FFFF0000"/>
        <rFont val="Verdana"/>
        <family val="2"/>
        <charset val="238"/>
      </rPr>
      <t xml:space="preserve">velikosti disků do 15" včetně </t>
    </r>
    <r>
      <rPr>
        <b/>
        <sz val="10"/>
        <color theme="1"/>
        <rFont val="Verdana"/>
        <family val="2"/>
        <charset val="238"/>
      </rPr>
      <t xml:space="preserve">
(plech. disky i alu disky)</t>
    </r>
  </si>
  <si>
    <r>
      <t xml:space="preserve">Nabídková cena bez DPH v Kč za 1MJ     </t>
    </r>
    <r>
      <rPr>
        <b/>
        <sz val="10"/>
        <color rgb="FFFF0000"/>
        <rFont val="Verdana"/>
        <family val="2"/>
        <charset val="238"/>
      </rPr>
      <t xml:space="preserve">velikosti disků nad 16" včetně </t>
    </r>
    <r>
      <rPr>
        <b/>
        <sz val="10"/>
        <color theme="1"/>
        <rFont val="Verdana"/>
        <family val="2"/>
        <charset val="238"/>
      </rPr>
      <t xml:space="preserve">
(plech. disky i alu disky vč. užitkových vozidel (dodávek))</t>
    </r>
  </si>
  <si>
    <t>Letní pneumatiky (rozměr + zatížení + rych. index)</t>
  </si>
  <si>
    <t>Cena celkem 
bez DPH
v ,-Kč</t>
  </si>
  <si>
    <t>Vystavení Výstupního protokolu o provedené výměně pneumatik (v písemné listinné podobě)</t>
  </si>
  <si>
    <t xml:space="preserve">vzdálenost provozovny od 11 km a více </t>
  </si>
  <si>
    <t>vyplnění tohoto listu slouží pro účely hodnocení podaných nabídek (kritérium hodnocení dle čl. 17.5 - 17.6 Výzvy k podání nabídky)</t>
  </si>
  <si>
    <t>v případě odpovědi ANO připojit k nabídce přílohu: čestné prohlášení účastníka formou vyplněné Přílohy č. 15 Výzvy k podání nabídek</t>
  </si>
  <si>
    <t xml:space="preserve">Uskladnění sady pneumatik (4ks) </t>
  </si>
  <si>
    <t>Garance minimálně 12 volných míst denně pro provedení rezervace k zajištění služby Sezónního přezutí vozidel zadavatelem v rozsahu: 
každý pracovní den v jarním období říjen-listopad 2025 a duben-květen 2026 v čase: 7,00 - 14,30 hod. (viz čl. III.5 Rámcové dohody)</t>
  </si>
  <si>
    <t xml:space="preserve">* v případě uvedení více provozoven, bude hodnocena nejblíže dostupná provozovna, která současně musí odpovídat místu plnění uvedenému dodavatelem v čl. III.2 Rámcové dohody.  </t>
  </si>
  <si>
    <r>
      <t>185/60 R15, 84</t>
    </r>
    <r>
      <rPr>
        <b/>
        <sz val="9"/>
        <color rgb="FFFF0000"/>
        <rFont val="Verdana"/>
        <family val="2"/>
        <charset val="238"/>
      </rPr>
      <t>T</t>
    </r>
  </si>
  <si>
    <r>
      <t>205/60 R16, 92</t>
    </r>
    <r>
      <rPr>
        <b/>
        <sz val="9"/>
        <color rgb="FFFF0000"/>
        <rFont val="Verdana"/>
        <family val="2"/>
        <charset val="238"/>
      </rPr>
      <t>H</t>
    </r>
  </si>
  <si>
    <r>
      <t>215/60 R16, 95</t>
    </r>
    <r>
      <rPr>
        <b/>
        <sz val="9"/>
        <color rgb="FFFF0000"/>
        <rFont val="Verdana"/>
        <family val="2"/>
        <charset val="238"/>
      </rPr>
      <t>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</si>
</sst>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164" formatCode="_-* #,##0.00\ _K_č_-;\-* #,##0.00\ _K_č_-;_-* &quot;-&quot;??\ _K_č_-;_-@_-"/>
    <numFmt numFmtId="165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9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9"/>
      <name val="Verdana"/>
      <family val="2"/>
      <charset val="238"/>
    </font>
    <font>
      <b/>
      <u/>
      <sz val="9"/>
      <color theme="1"/>
      <name val="Verdana"/>
      <family val="2"/>
      <charset val="238"/>
    </font>
    <font>
      <b/>
      <sz val="9"/>
      <color rgb="FFFF0000"/>
      <name val="Verdana"/>
      <family val="2"/>
      <charset val="238"/>
    </font>
    <font>
      <i/>
      <sz val="9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sz val="10"/>
      <color rgb="FFFF000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5" fillId="3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5" fillId="3" borderId="2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7" fontId="6" fillId="0" borderId="45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7" fontId="6" fillId="0" borderId="51" xfId="1" applyNumberFormat="1" applyFont="1" applyFill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indent="5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1" applyFont="1" applyBorder="1" applyAlignment="1">
      <alignment vertical="center" wrapText="1"/>
    </xf>
    <xf numFmtId="164" fontId="11" fillId="0" borderId="0" xfId="1" applyFont="1" applyBorder="1" applyAlignment="1">
      <alignment vertical="center" wrapText="1"/>
    </xf>
    <xf numFmtId="0" fontId="12" fillId="0" borderId="0" xfId="0" applyFont="1"/>
    <xf numFmtId="0" fontId="13" fillId="0" borderId="0" xfId="0" applyFont="1"/>
    <xf numFmtId="0" fontId="6" fillId="3" borderId="8" xfId="0" applyFont="1" applyFill="1" applyBorder="1" applyAlignment="1">
      <alignment horizontal="center"/>
    </xf>
    <xf numFmtId="0" fontId="5" fillId="0" borderId="40" xfId="0" applyFont="1" applyBorder="1" applyAlignment="1">
      <alignment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6" fillId="2" borderId="46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6" fillId="2" borderId="49" xfId="0" applyFont="1" applyFill="1" applyBorder="1" applyAlignment="1">
      <alignment vertical="center"/>
    </xf>
    <xf numFmtId="0" fontId="7" fillId="0" borderId="30" xfId="0" applyFont="1" applyBorder="1" applyAlignment="1">
      <alignment vertical="center" wrapText="1"/>
    </xf>
    <xf numFmtId="0" fontId="9" fillId="0" borderId="17" xfId="0" applyFont="1" applyBorder="1" applyAlignment="1">
      <alignment horizontal="left" vertical="center" wrapText="1"/>
    </xf>
    <xf numFmtId="0" fontId="6" fillId="2" borderId="17" xfId="0" applyFont="1" applyFill="1" applyBorder="1" applyAlignment="1">
      <alignment vertical="center"/>
    </xf>
    <xf numFmtId="0" fontId="14" fillId="0" borderId="0" xfId="0" applyFont="1"/>
    <xf numFmtId="0" fontId="1" fillId="0" borderId="0" xfId="0" applyFont="1"/>
    <xf numFmtId="0" fontId="7" fillId="0" borderId="0" xfId="0" applyFont="1" applyAlignment="1">
      <alignment vertical="center"/>
    </xf>
    <xf numFmtId="165" fontId="5" fillId="2" borderId="2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165" fontId="5" fillId="2" borderId="27" xfId="1" applyNumberFormat="1" applyFont="1" applyFill="1" applyBorder="1" applyAlignment="1">
      <alignment horizontal="center" vertical="center" wrapText="1"/>
    </xf>
    <xf numFmtId="165" fontId="5" fillId="3" borderId="17" xfId="1" applyNumberFormat="1" applyFont="1" applyFill="1" applyBorder="1" applyAlignment="1">
      <alignment horizontal="right" vertical="center" wrapText="1"/>
    </xf>
    <xf numFmtId="165" fontId="6" fillId="3" borderId="23" xfId="0" applyNumberFormat="1" applyFont="1" applyFill="1" applyBorder="1" applyAlignment="1">
      <alignment horizontal="right" vertical="center"/>
    </xf>
    <xf numFmtId="7" fontId="6" fillId="2" borderId="5" xfId="1" applyNumberFormat="1" applyFont="1" applyFill="1" applyBorder="1" applyAlignment="1">
      <alignment horizontal="center" vertical="center" wrapText="1"/>
    </xf>
    <xf numFmtId="7" fontId="6" fillId="2" borderId="11" xfId="1" applyNumberFormat="1" applyFont="1" applyFill="1" applyBorder="1" applyAlignment="1">
      <alignment horizontal="center" vertical="center" wrapText="1"/>
    </xf>
    <xf numFmtId="7" fontId="6" fillId="3" borderId="21" xfId="1" applyNumberFormat="1" applyFont="1" applyFill="1" applyBorder="1" applyAlignment="1">
      <alignment vertical="center" wrapText="1"/>
    </xf>
    <xf numFmtId="7" fontId="6" fillId="3" borderId="56" xfId="1" applyNumberFormat="1" applyFont="1" applyFill="1" applyBorder="1" applyAlignment="1">
      <alignment vertical="center" wrapText="1"/>
    </xf>
    <xf numFmtId="7" fontId="5" fillId="4" borderId="17" xfId="1" applyNumberFormat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45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165" fontId="8" fillId="4" borderId="19" xfId="0" applyNumberFormat="1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14" fillId="3" borderId="41" xfId="0" applyFont="1" applyFill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5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left" vertical="center" wrapText="1"/>
    </xf>
    <xf numFmtId="0" fontId="5" fillId="3" borderId="36" xfId="0" applyFont="1" applyFill="1" applyBorder="1" applyAlignment="1">
      <alignment horizontal="left" vertical="center" wrapText="1"/>
    </xf>
    <xf numFmtId="0" fontId="5" fillId="3" borderId="37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22" xfId="0" applyFont="1" applyFill="1" applyBorder="1" applyAlignment="1">
      <alignment horizontal="left" vertical="center" wrapText="1"/>
    </xf>
    <xf numFmtId="0" fontId="8" fillId="4" borderId="32" xfId="0" applyFont="1" applyFill="1" applyBorder="1" applyAlignment="1">
      <alignment horizontal="left" vertical="center" wrapText="1"/>
    </xf>
    <xf numFmtId="0" fontId="8" fillId="4" borderId="35" xfId="0" applyFont="1" applyFill="1" applyBorder="1" applyAlignment="1">
      <alignment horizontal="left" vertical="center" wrapText="1"/>
    </xf>
    <xf numFmtId="0" fontId="8" fillId="4" borderId="36" xfId="0" applyFont="1" applyFill="1" applyBorder="1" applyAlignment="1">
      <alignment horizontal="left" vertical="center" wrapText="1"/>
    </xf>
    <xf numFmtId="0" fontId="8" fillId="4" borderId="37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9" fillId="2" borderId="14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475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4"/>
  <sheetViews>
    <sheetView workbookViewId="0">
      <selection activeCell="M16" sqref="M16"/>
    </sheetView>
  </sheetViews>
  <sheetFormatPr defaultColWidth="9" defaultRowHeight="11.5" x14ac:dyDescent="0.25"/>
  <cols>
    <col min="1" max="1" width="1.453125" style="7" customWidth="1"/>
    <col min="2" max="2" width="29.54296875" style="7" customWidth="1"/>
    <col min="3" max="3" width="15.7265625" style="7" customWidth="1"/>
    <col min="4" max="4" width="45.81640625" style="7" customWidth="1"/>
    <col min="5" max="5" width="21.26953125" style="7" customWidth="1"/>
    <col min="6" max="8" width="17.7265625" style="7" customWidth="1"/>
    <col min="9" max="9" width="20.7265625" style="7" customWidth="1"/>
    <col min="10" max="16384" width="9" style="7"/>
  </cols>
  <sheetData>
    <row r="1" spans="2:13" x14ac:dyDescent="0.25">
      <c r="B1" s="31" t="s">
        <v>64</v>
      </c>
    </row>
    <row r="2" spans="2:13" x14ac:dyDescent="0.25">
      <c r="B2" s="31" t="s">
        <v>65</v>
      </c>
    </row>
    <row r="3" spans="2:13" ht="18.75" customHeight="1" x14ac:dyDescent="0.25">
      <c r="B3" s="87" t="s">
        <v>39</v>
      </c>
      <c r="C3" s="87"/>
      <c r="D3" s="87"/>
      <c r="E3" s="87"/>
      <c r="F3" s="87"/>
      <c r="G3" s="87"/>
      <c r="H3" s="87"/>
      <c r="I3" s="34"/>
    </row>
    <row r="4" spans="2:13" ht="13.5" x14ac:dyDescent="0.3">
      <c r="B4" s="32" t="s">
        <v>66</v>
      </c>
      <c r="C4" s="72"/>
      <c r="D4" s="72"/>
      <c r="E4" s="72"/>
      <c r="F4" s="72"/>
      <c r="G4" s="72"/>
      <c r="H4" s="72"/>
    </row>
    <row r="5" spans="2:13" x14ac:dyDescent="0.25">
      <c r="B5" s="6"/>
    </row>
    <row r="6" spans="2:13" ht="12" thickBot="1" x14ac:dyDescent="0.3">
      <c r="B6" s="36"/>
    </row>
    <row r="7" spans="2:13" ht="34.5" customHeight="1" x14ac:dyDescent="0.25">
      <c r="B7" s="93" t="s">
        <v>77</v>
      </c>
      <c r="C7" s="84" t="s">
        <v>36</v>
      </c>
      <c r="D7" s="95" t="s">
        <v>15</v>
      </c>
      <c r="E7" s="91" t="s">
        <v>28</v>
      </c>
      <c r="F7" s="100" t="s">
        <v>1</v>
      </c>
      <c r="G7" s="101"/>
      <c r="H7" s="102"/>
      <c r="I7" s="84" t="s">
        <v>29</v>
      </c>
    </row>
    <row r="8" spans="2:13" ht="45.75" customHeight="1" thickBot="1" x14ac:dyDescent="0.3">
      <c r="B8" s="94"/>
      <c r="C8" s="85"/>
      <c r="D8" s="96"/>
      <c r="E8" s="92"/>
      <c r="F8" s="2" t="s">
        <v>37</v>
      </c>
      <c r="G8" s="9" t="s">
        <v>6</v>
      </c>
      <c r="H8" s="8" t="s">
        <v>10</v>
      </c>
      <c r="I8" s="85"/>
      <c r="M8" s="6"/>
    </row>
    <row r="9" spans="2:13" ht="22" customHeight="1" x14ac:dyDescent="0.25">
      <c r="B9" s="26" t="s">
        <v>40</v>
      </c>
      <c r="C9" s="24">
        <v>16</v>
      </c>
      <c r="D9" s="5"/>
      <c r="E9" s="80"/>
      <c r="F9" s="37" t="s">
        <v>12</v>
      </c>
      <c r="G9" s="14" t="s">
        <v>3</v>
      </c>
      <c r="H9" s="38">
        <v>70</v>
      </c>
      <c r="I9" s="81">
        <f t="shared" ref="I9" si="0">(C9*E9)</f>
        <v>0</v>
      </c>
    </row>
    <row r="10" spans="2:13" ht="22" customHeight="1" x14ac:dyDescent="0.25">
      <c r="B10" s="27" t="s">
        <v>41</v>
      </c>
      <c r="C10" s="25">
        <v>108</v>
      </c>
      <c r="D10" s="3"/>
      <c r="E10" s="79"/>
      <c r="F10" s="37" t="s">
        <v>3</v>
      </c>
      <c r="G10" s="14" t="s">
        <v>3</v>
      </c>
      <c r="H10" s="38">
        <v>70</v>
      </c>
      <c r="I10" s="81">
        <f t="shared" ref="I10:I15" si="1">(C10*E10)</f>
        <v>0</v>
      </c>
    </row>
    <row r="11" spans="2:13" ht="22" customHeight="1" x14ac:dyDescent="0.25">
      <c r="B11" s="28" t="s">
        <v>42</v>
      </c>
      <c r="C11" s="16">
        <v>8</v>
      </c>
      <c r="D11" s="5"/>
      <c r="E11" s="80"/>
      <c r="F11" s="37" t="s">
        <v>3</v>
      </c>
      <c r="G11" s="14" t="s">
        <v>3</v>
      </c>
      <c r="H11" s="38">
        <v>70</v>
      </c>
      <c r="I11" s="81">
        <f>(C11*E11)</f>
        <v>0</v>
      </c>
    </row>
    <row r="12" spans="2:13" ht="22" customHeight="1" x14ac:dyDescent="0.25">
      <c r="B12" s="28" t="s">
        <v>43</v>
      </c>
      <c r="C12" s="16">
        <v>12</v>
      </c>
      <c r="D12" s="5"/>
      <c r="E12" s="80"/>
      <c r="F12" s="37" t="s">
        <v>3</v>
      </c>
      <c r="G12" s="14" t="s">
        <v>12</v>
      </c>
      <c r="H12" s="38">
        <v>70</v>
      </c>
      <c r="I12" s="81">
        <f>(C12*E12)</f>
        <v>0</v>
      </c>
    </row>
    <row r="13" spans="2:13" ht="22" customHeight="1" x14ac:dyDescent="0.25">
      <c r="B13" s="29" t="s">
        <v>44</v>
      </c>
      <c r="C13" s="18">
        <v>76</v>
      </c>
      <c r="D13" s="5"/>
      <c r="E13" s="80"/>
      <c r="F13" s="37" t="s">
        <v>3</v>
      </c>
      <c r="G13" s="14" t="s">
        <v>11</v>
      </c>
      <c r="H13" s="38">
        <v>69</v>
      </c>
      <c r="I13" s="81">
        <f t="shared" si="1"/>
        <v>0</v>
      </c>
    </row>
    <row r="14" spans="2:13" ht="22" customHeight="1" x14ac:dyDescent="0.25">
      <c r="B14" s="29" t="s">
        <v>45</v>
      </c>
      <c r="C14" s="18">
        <v>36</v>
      </c>
      <c r="D14" s="5"/>
      <c r="E14" s="80"/>
      <c r="F14" s="37" t="s">
        <v>3</v>
      </c>
      <c r="G14" s="14" t="s">
        <v>11</v>
      </c>
      <c r="H14" s="38">
        <v>70</v>
      </c>
      <c r="I14" s="81">
        <f t="shared" si="1"/>
        <v>0</v>
      </c>
    </row>
    <row r="15" spans="2:13" ht="22" customHeight="1" x14ac:dyDescent="0.25">
      <c r="B15" s="28" t="s">
        <v>46</v>
      </c>
      <c r="C15" s="16">
        <v>12</v>
      </c>
      <c r="D15" s="5"/>
      <c r="E15" s="80"/>
      <c r="F15" s="37" t="s">
        <v>3</v>
      </c>
      <c r="G15" s="14" t="s">
        <v>11</v>
      </c>
      <c r="H15" s="38">
        <v>70</v>
      </c>
      <c r="I15" s="81">
        <f t="shared" si="1"/>
        <v>0</v>
      </c>
    </row>
    <row r="16" spans="2:13" ht="22" customHeight="1" x14ac:dyDescent="0.25">
      <c r="B16" s="29" t="s">
        <v>47</v>
      </c>
      <c r="C16" s="18">
        <v>36</v>
      </c>
      <c r="D16" s="5"/>
      <c r="E16" s="80"/>
      <c r="F16" s="37" t="s">
        <v>3</v>
      </c>
      <c r="G16" s="14" t="s">
        <v>3</v>
      </c>
      <c r="H16" s="38">
        <v>72</v>
      </c>
      <c r="I16" s="81">
        <f t="shared" ref="I16:I19" si="2">(C16*E16)</f>
        <v>0</v>
      </c>
    </row>
    <row r="17" spans="2:9" ht="22" customHeight="1" x14ac:dyDescent="0.25">
      <c r="B17" s="29" t="s">
        <v>48</v>
      </c>
      <c r="C17" s="18">
        <v>8</v>
      </c>
      <c r="D17" s="5"/>
      <c r="E17" s="80"/>
      <c r="F17" s="37" t="s">
        <v>3</v>
      </c>
      <c r="G17" s="14" t="s">
        <v>3</v>
      </c>
      <c r="H17" s="38">
        <v>72</v>
      </c>
      <c r="I17" s="81">
        <f t="shared" si="2"/>
        <v>0</v>
      </c>
    </row>
    <row r="18" spans="2:9" ht="22" customHeight="1" x14ac:dyDescent="0.25">
      <c r="B18" s="29" t="s">
        <v>49</v>
      </c>
      <c r="C18" s="18">
        <v>20</v>
      </c>
      <c r="D18" s="5"/>
      <c r="E18" s="80"/>
      <c r="F18" s="37" t="s">
        <v>3</v>
      </c>
      <c r="G18" s="14" t="s">
        <v>3</v>
      </c>
      <c r="H18" s="38">
        <v>72</v>
      </c>
      <c r="I18" s="81">
        <f t="shared" si="2"/>
        <v>0</v>
      </c>
    </row>
    <row r="19" spans="2:9" ht="22" customHeight="1" x14ac:dyDescent="0.25">
      <c r="B19" s="30" t="s">
        <v>50</v>
      </c>
      <c r="C19" s="16">
        <v>4</v>
      </c>
      <c r="D19" s="5"/>
      <c r="E19" s="80"/>
      <c r="F19" s="37" t="s">
        <v>12</v>
      </c>
      <c r="G19" s="14" t="s">
        <v>12</v>
      </c>
      <c r="H19" s="38">
        <v>72</v>
      </c>
      <c r="I19" s="81">
        <f t="shared" si="2"/>
        <v>0</v>
      </c>
    </row>
    <row r="20" spans="2:9" ht="22" customHeight="1" x14ac:dyDescent="0.25">
      <c r="B20" s="28" t="s">
        <v>51</v>
      </c>
      <c r="C20" s="16">
        <v>4</v>
      </c>
      <c r="D20" s="5"/>
      <c r="E20" s="80"/>
      <c r="F20" s="37" t="s">
        <v>12</v>
      </c>
      <c r="G20" s="14" t="s">
        <v>3</v>
      </c>
      <c r="H20" s="38">
        <v>72</v>
      </c>
      <c r="I20" s="81">
        <f t="shared" ref="I20:I26" si="3">(C20*E20)</f>
        <v>0</v>
      </c>
    </row>
    <row r="21" spans="2:9" ht="22" customHeight="1" x14ac:dyDescent="0.25">
      <c r="B21" s="28" t="s">
        <v>52</v>
      </c>
      <c r="C21" s="16">
        <v>8</v>
      </c>
      <c r="D21" s="5"/>
      <c r="E21" s="80"/>
      <c r="F21" s="37" t="s">
        <v>3</v>
      </c>
      <c r="G21" s="14" t="s">
        <v>11</v>
      </c>
      <c r="H21" s="38">
        <v>70</v>
      </c>
      <c r="I21" s="82">
        <f t="shared" si="3"/>
        <v>0</v>
      </c>
    </row>
    <row r="22" spans="2:9" ht="22" customHeight="1" x14ac:dyDescent="0.25">
      <c r="B22" s="28" t="s">
        <v>53</v>
      </c>
      <c r="C22" s="16">
        <v>4</v>
      </c>
      <c r="D22" s="5"/>
      <c r="E22" s="80"/>
      <c r="F22" s="37" t="s">
        <v>3</v>
      </c>
      <c r="G22" s="14" t="s">
        <v>11</v>
      </c>
      <c r="H22" s="38">
        <v>70</v>
      </c>
      <c r="I22" s="82">
        <f t="shared" si="3"/>
        <v>0</v>
      </c>
    </row>
    <row r="23" spans="2:9" ht="22" customHeight="1" x14ac:dyDescent="0.25">
      <c r="B23" s="28" t="s">
        <v>54</v>
      </c>
      <c r="C23" s="16">
        <v>28</v>
      </c>
      <c r="D23" s="5"/>
      <c r="E23" s="80"/>
      <c r="F23" s="37" t="s">
        <v>12</v>
      </c>
      <c r="G23" s="14" t="s">
        <v>3</v>
      </c>
      <c r="H23" s="38">
        <v>70</v>
      </c>
      <c r="I23" s="82">
        <f t="shared" si="3"/>
        <v>0</v>
      </c>
    </row>
    <row r="24" spans="2:9" ht="22" customHeight="1" x14ac:dyDescent="0.25">
      <c r="B24" s="28" t="s">
        <v>55</v>
      </c>
      <c r="C24" s="16">
        <v>84</v>
      </c>
      <c r="D24" s="5"/>
      <c r="E24" s="80"/>
      <c r="F24" s="37" t="s">
        <v>3</v>
      </c>
      <c r="G24" s="14" t="s">
        <v>11</v>
      </c>
      <c r="H24" s="38">
        <v>70</v>
      </c>
      <c r="I24" s="82">
        <f t="shared" si="3"/>
        <v>0</v>
      </c>
    </row>
    <row r="25" spans="2:9" ht="22" customHeight="1" x14ac:dyDescent="0.25">
      <c r="B25" s="28" t="s">
        <v>56</v>
      </c>
      <c r="C25" s="16">
        <v>12</v>
      </c>
      <c r="D25" s="5"/>
      <c r="E25" s="80"/>
      <c r="F25" s="37" t="s">
        <v>3</v>
      </c>
      <c r="G25" s="14" t="s">
        <v>11</v>
      </c>
      <c r="H25" s="38">
        <v>70</v>
      </c>
      <c r="I25" s="82">
        <f t="shared" si="3"/>
        <v>0</v>
      </c>
    </row>
    <row r="26" spans="2:9" ht="22" customHeight="1" thickBot="1" x14ac:dyDescent="0.3">
      <c r="B26" s="28" t="s">
        <v>57</v>
      </c>
      <c r="C26" s="16">
        <v>8</v>
      </c>
      <c r="D26" s="5"/>
      <c r="E26" s="80"/>
      <c r="F26" s="37" t="s">
        <v>3</v>
      </c>
      <c r="G26" s="14" t="s">
        <v>11</v>
      </c>
      <c r="H26" s="38">
        <v>70</v>
      </c>
      <c r="I26" s="82">
        <f t="shared" si="3"/>
        <v>0</v>
      </c>
    </row>
    <row r="27" spans="2:9" ht="15.75" customHeight="1" thickBot="1" x14ac:dyDescent="0.3">
      <c r="B27" s="97" t="s">
        <v>68</v>
      </c>
      <c r="C27" s="98"/>
      <c r="D27" s="98"/>
      <c r="E27" s="98"/>
      <c r="F27" s="98"/>
      <c r="G27" s="98"/>
      <c r="H27" s="99"/>
      <c r="I27" s="83">
        <f>SUM(I9:I26)</f>
        <v>0</v>
      </c>
    </row>
    <row r="28" spans="2:9" x14ac:dyDescent="0.25">
      <c r="B28" s="39"/>
      <c r="C28" s="39"/>
      <c r="D28" s="39"/>
      <c r="E28" s="40"/>
      <c r="F28" s="40"/>
      <c r="I28" s="40"/>
    </row>
    <row r="29" spans="2:9" x14ac:dyDescent="0.25">
      <c r="B29" s="6" t="s">
        <v>14</v>
      </c>
      <c r="C29" s="39"/>
      <c r="D29" s="39"/>
      <c r="E29" s="40"/>
      <c r="F29" s="40"/>
      <c r="I29" s="40"/>
    </row>
    <row r="30" spans="2:9" x14ac:dyDescent="0.25">
      <c r="B30" s="6" t="s">
        <v>16</v>
      </c>
      <c r="C30" s="39"/>
      <c r="D30" s="39"/>
      <c r="E30" s="40"/>
      <c r="F30" s="40"/>
      <c r="I30" s="40"/>
    </row>
    <row r="31" spans="2:9" x14ac:dyDescent="0.25">
      <c r="B31" s="39"/>
      <c r="C31" s="39"/>
      <c r="D31" s="39"/>
      <c r="E31" s="40"/>
      <c r="F31" s="40"/>
      <c r="G31" s="40"/>
      <c r="H31" s="40"/>
      <c r="I31" s="40"/>
    </row>
    <row r="32" spans="2:9" ht="15" customHeight="1" x14ac:dyDescent="0.25">
      <c r="B32" s="6" t="s">
        <v>13</v>
      </c>
      <c r="I32" s="86"/>
    </row>
    <row r="33" spans="2:9" ht="24" customHeight="1" x14ac:dyDescent="0.25">
      <c r="B33" s="88" t="s">
        <v>67</v>
      </c>
      <c r="C33" s="89"/>
      <c r="D33" s="90"/>
      <c r="I33" s="86"/>
    </row>
    <row r="34" spans="2:9" ht="14.25" customHeight="1" x14ac:dyDescent="0.25">
      <c r="B34" s="35"/>
      <c r="I34" s="86"/>
    </row>
    <row r="35" spans="2:9" ht="16.5" customHeight="1" x14ac:dyDescent="0.25">
      <c r="I35" s="41"/>
    </row>
    <row r="36" spans="2:9" x14ac:dyDescent="0.25">
      <c r="I36" s="41"/>
    </row>
    <row r="37" spans="2:9" x14ac:dyDescent="0.25">
      <c r="I37" s="42"/>
    </row>
    <row r="38" spans="2:9" x14ac:dyDescent="0.25">
      <c r="I38" s="41"/>
    </row>
    <row r="39" spans="2:9" ht="16.5" customHeight="1" x14ac:dyDescent="0.25">
      <c r="I39" s="41"/>
    </row>
    <row r="40" spans="2:9" ht="16.5" customHeight="1" x14ac:dyDescent="0.25">
      <c r="I40" s="41"/>
    </row>
    <row r="44" spans="2:9" x14ac:dyDescent="0.25">
      <c r="B44" s="31"/>
    </row>
  </sheetData>
  <mergeCells count="10">
    <mergeCell ref="I7:I8"/>
    <mergeCell ref="I32:I34"/>
    <mergeCell ref="B3:H3"/>
    <mergeCell ref="B33:D33"/>
    <mergeCell ref="E7:E8"/>
    <mergeCell ref="B7:B8"/>
    <mergeCell ref="D7:D8"/>
    <mergeCell ref="B27:H27"/>
    <mergeCell ref="F7:H7"/>
    <mergeCell ref="C7:C8"/>
  </mergeCells>
  <pageMargins left="0.25" right="0.25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6"/>
  <sheetViews>
    <sheetView tabSelected="1" workbookViewId="0">
      <selection activeCell="L7" sqref="L7"/>
    </sheetView>
  </sheetViews>
  <sheetFormatPr defaultColWidth="9.1796875" defaultRowHeight="13.5" x14ac:dyDescent="0.3"/>
  <cols>
    <col min="1" max="1" width="2.1796875" style="1" customWidth="1"/>
    <col min="2" max="2" width="29.81640625" style="1" customWidth="1"/>
    <col min="3" max="3" width="15.7265625" style="1" customWidth="1"/>
    <col min="4" max="4" width="45.81640625" style="1" customWidth="1"/>
    <col min="5" max="5" width="21.54296875" style="1" customWidth="1"/>
    <col min="6" max="8" width="17.7265625" style="1" customWidth="1"/>
    <col min="9" max="9" width="20.7265625" style="1" customWidth="1"/>
    <col min="10" max="16384" width="9.1796875" style="1"/>
  </cols>
  <sheetData>
    <row r="1" spans="2:10" x14ac:dyDescent="0.3">
      <c r="B1" s="31" t="s">
        <v>64</v>
      </c>
      <c r="C1" s="7"/>
      <c r="D1" s="7"/>
      <c r="E1" s="7"/>
      <c r="F1" s="7"/>
      <c r="G1" s="7"/>
      <c r="H1" s="7"/>
      <c r="I1" s="7"/>
      <c r="J1" s="7"/>
    </row>
    <row r="2" spans="2:10" x14ac:dyDescent="0.3">
      <c r="B2" s="31" t="s">
        <v>65</v>
      </c>
      <c r="C2" s="7"/>
      <c r="D2" s="7"/>
      <c r="E2" s="7"/>
      <c r="F2" s="7"/>
      <c r="G2" s="7"/>
      <c r="H2" s="7"/>
      <c r="I2" s="7"/>
      <c r="J2" s="7"/>
    </row>
    <row r="3" spans="2:10" ht="18.75" customHeight="1" x14ac:dyDescent="0.3">
      <c r="B3" s="87" t="s">
        <v>39</v>
      </c>
      <c r="C3" s="87"/>
      <c r="D3" s="87"/>
      <c r="E3" s="87"/>
      <c r="F3" s="87"/>
      <c r="G3" s="87"/>
      <c r="H3" s="87"/>
      <c r="I3" s="34"/>
      <c r="J3" s="7"/>
    </row>
    <row r="4" spans="2:10" x14ac:dyDescent="0.3">
      <c r="B4" s="32" t="s">
        <v>66</v>
      </c>
      <c r="C4" s="72"/>
      <c r="D4" s="72"/>
      <c r="E4" s="72"/>
      <c r="F4" s="72"/>
      <c r="G4" s="72"/>
      <c r="H4" s="72"/>
      <c r="I4" s="7"/>
      <c r="J4" s="7"/>
    </row>
    <row r="5" spans="2:10" ht="34.5" customHeight="1" thickBot="1" x14ac:dyDescent="0.35">
      <c r="B5" s="7"/>
      <c r="C5" s="7"/>
      <c r="D5" s="7"/>
      <c r="E5" s="7"/>
      <c r="F5" s="7"/>
      <c r="G5" s="7"/>
      <c r="H5" s="7"/>
      <c r="I5" s="7"/>
      <c r="J5" s="7"/>
    </row>
    <row r="6" spans="2:10" ht="34.5" customHeight="1" x14ac:dyDescent="0.3">
      <c r="B6" s="100" t="s">
        <v>9</v>
      </c>
      <c r="C6" s="84" t="s">
        <v>18</v>
      </c>
      <c r="D6" s="101" t="s">
        <v>15</v>
      </c>
      <c r="E6" s="84" t="s">
        <v>28</v>
      </c>
      <c r="F6" s="93" t="s">
        <v>1</v>
      </c>
      <c r="G6" s="105"/>
      <c r="H6" s="106"/>
      <c r="I6" s="84" t="s">
        <v>29</v>
      </c>
      <c r="J6" s="7"/>
    </row>
    <row r="7" spans="2:10" ht="45.75" customHeight="1" thickBot="1" x14ac:dyDescent="0.35">
      <c r="B7" s="103"/>
      <c r="C7" s="85"/>
      <c r="D7" s="104"/>
      <c r="E7" s="85"/>
      <c r="F7" s="11" t="s">
        <v>37</v>
      </c>
      <c r="G7" s="10" t="s">
        <v>6</v>
      </c>
      <c r="H7" s="12" t="s">
        <v>10</v>
      </c>
      <c r="I7" s="85"/>
      <c r="J7" s="7"/>
    </row>
    <row r="8" spans="2:10" ht="22" customHeight="1" x14ac:dyDescent="0.3">
      <c r="B8" s="29" t="s">
        <v>40</v>
      </c>
      <c r="C8" s="17">
        <v>12</v>
      </c>
      <c r="D8" s="3"/>
      <c r="E8" s="79"/>
      <c r="F8" s="13" t="s">
        <v>12</v>
      </c>
      <c r="G8" s="14" t="s">
        <v>3</v>
      </c>
      <c r="H8" s="4">
        <v>71</v>
      </c>
      <c r="I8" s="81">
        <f>(C8*E8)</f>
        <v>0</v>
      </c>
      <c r="J8" s="7"/>
    </row>
    <row r="9" spans="2:10" ht="22" customHeight="1" x14ac:dyDescent="0.3">
      <c r="B9" s="29" t="s">
        <v>86</v>
      </c>
      <c r="C9" s="17">
        <v>112</v>
      </c>
      <c r="D9" s="3"/>
      <c r="E9" s="79"/>
      <c r="F9" s="13" t="s">
        <v>12</v>
      </c>
      <c r="G9" s="14" t="s">
        <v>3</v>
      </c>
      <c r="H9" s="4">
        <v>70</v>
      </c>
      <c r="I9" s="81">
        <f>(C9*E9)</f>
        <v>0</v>
      </c>
      <c r="J9" s="7"/>
    </row>
    <row r="10" spans="2:10" ht="22" customHeight="1" x14ac:dyDescent="0.3">
      <c r="B10" s="29" t="s">
        <v>42</v>
      </c>
      <c r="C10" s="17">
        <v>8</v>
      </c>
      <c r="D10" s="3"/>
      <c r="E10" s="79"/>
      <c r="F10" s="13" t="s">
        <v>12</v>
      </c>
      <c r="G10" s="14" t="s">
        <v>3</v>
      </c>
      <c r="H10" s="4">
        <v>70</v>
      </c>
      <c r="I10" s="81">
        <f>(C10*E10)</f>
        <v>0</v>
      </c>
      <c r="J10" s="7"/>
    </row>
    <row r="11" spans="2:10" ht="22" customHeight="1" x14ac:dyDescent="0.3">
      <c r="B11" s="29" t="s">
        <v>43</v>
      </c>
      <c r="C11" s="17">
        <v>12</v>
      </c>
      <c r="D11" s="3"/>
      <c r="E11" s="79"/>
      <c r="F11" s="13" t="s">
        <v>12</v>
      </c>
      <c r="G11" s="14" t="s">
        <v>3</v>
      </c>
      <c r="H11" s="4">
        <v>70</v>
      </c>
      <c r="I11" s="81">
        <f>(C11*E11)</f>
        <v>0</v>
      </c>
      <c r="J11" s="7"/>
    </row>
    <row r="12" spans="2:10" ht="22" customHeight="1" x14ac:dyDescent="0.3">
      <c r="B12" s="29" t="s">
        <v>58</v>
      </c>
      <c r="C12" s="17">
        <v>4</v>
      </c>
      <c r="D12" s="3"/>
      <c r="E12" s="79"/>
      <c r="F12" s="13" t="s">
        <v>38</v>
      </c>
      <c r="G12" s="14" t="s">
        <v>3</v>
      </c>
      <c r="H12" s="4">
        <v>70</v>
      </c>
      <c r="I12" s="81">
        <f>(C12*E12)</f>
        <v>0</v>
      </c>
      <c r="J12" s="7"/>
    </row>
    <row r="13" spans="2:10" ht="22" customHeight="1" x14ac:dyDescent="0.3">
      <c r="B13" s="29" t="s">
        <v>59</v>
      </c>
      <c r="C13" s="17">
        <v>52</v>
      </c>
      <c r="D13" s="3"/>
      <c r="E13" s="79"/>
      <c r="F13" s="13" t="s">
        <v>12</v>
      </c>
      <c r="G13" s="14" t="s">
        <v>3</v>
      </c>
      <c r="H13" s="4">
        <v>71</v>
      </c>
      <c r="I13" s="81">
        <f t="shared" ref="I13:I16" si="0">(C13*E13)</f>
        <v>0</v>
      </c>
      <c r="J13" s="7"/>
    </row>
    <row r="14" spans="2:10" ht="22" customHeight="1" x14ac:dyDescent="0.3">
      <c r="B14" s="29" t="s">
        <v>60</v>
      </c>
      <c r="C14" s="17">
        <v>112</v>
      </c>
      <c r="D14" s="3"/>
      <c r="E14" s="79"/>
      <c r="F14" s="13" t="s">
        <v>12</v>
      </c>
      <c r="G14" s="14" t="s">
        <v>3</v>
      </c>
      <c r="H14" s="4">
        <v>71</v>
      </c>
      <c r="I14" s="81">
        <f t="shared" ref="I14" si="1">(C14*E14)</f>
        <v>0</v>
      </c>
      <c r="J14" s="7"/>
    </row>
    <row r="15" spans="2:10" ht="22" customHeight="1" x14ac:dyDescent="0.3">
      <c r="B15" s="29" t="s">
        <v>87</v>
      </c>
      <c r="C15" s="17">
        <v>8</v>
      </c>
      <c r="D15" s="3"/>
      <c r="E15" s="79"/>
      <c r="F15" s="13" t="s">
        <v>12</v>
      </c>
      <c r="G15" s="14" t="s">
        <v>3</v>
      </c>
      <c r="H15" s="4">
        <v>70</v>
      </c>
      <c r="I15" s="81">
        <f t="shared" si="0"/>
        <v>0</v>
      </c>
      <c r="J15" s="7"/>
    </row>
    <row r="16" spans="2:10" ht="22" customHeight="1" x14ac:dyDescent="0.3">
      <c r="B16" s="29" t="s">
        <v>61</v>
      </c>
      <c r="C16" s="17">
        <v>4</v>
      </c>
      <c r="D16" s="3"/>
      <c r="E16" s="79"/>
      <c r="F16" s="13" t="s">
        <v>12</v>
      </c>
      <c r="G16" s="14" t="s">
        <v>3</v>
      </c>
      <c r="H16" s="4">
        <v>70</v>
      </c>
      <c r="I16" s="81">
        <f t="shared" si="0"/>
        <v>0</v>
      </c>
      <c r="J16" s="7"/>
    </row>
    <row r="17" spans="2:10" ht="22" customHeight="1" x14ac:dyDescent="0.3">
      <c r="B17" s="29" t="s">
        <v>88</v>
      </c>
      <c r="C17" s="17">
        <v>40</v>
      </c>
      <c r="D17" s="3"/>
      <c r="E17" s="79"/>
      <c r="F17" s="13" t="s">
        <v>12</v>
      </c>
      <c r="G17" s="14" t="s">
        <v>3</v>
      </c>
      <c r="H17" s="4">
        <v>71</v>
      </c>
      <c r="I17" s="81">
        <f t="shared" ref="I17" si="2">(C17*E17)</f>
        <v>0</v>
      </c>
      <c r="J17" s="7"/>
    </row>
    <row r="18" spans="2:10" ht="22" customHeight="1" x14ac:dyDescent="0.3">
      <c r="B18" s="28" t="s">
        <v>51</v>
      </c>
      <c r="C18" s="19">
        <v>4</v>
      </c>
      <c r="D18" s="5"/>
      <c r="E18" s="80"/>
      <c r="F18" s="15" t="s">
        <v>12</v>
      </c>
      <c r="G18" s="20" t="s">
        <v>12</v>
      </c>
      <c r="H18" s="21">
        <v>72</v>
      </c>
      <c r="I18" s="81">
        <f t="shared" ref="I18" si="3">(C18*E18)</f>
        <v>0</v>
      </c>
      <c r="J18" s="7"/>
    </row>
    <row r="19" spans="2:10" ht="22" customHeight="1" x14ac:dyDescent="0.3">
      <c r="B19" s="29" t="s">
        <v>47</v>
      </c>
      <c r="C19" s="17">
        <v>12</v>
      </c>
      <c r="D19" s="3"/>
      <c r="E19" s="79"/>
      <c r="F19" s="13" t="s">
        <v>38</v>
      </c>
      <c r="G19" s="14" t="s">
        <v>3</v>
      </c>
      <c r="H19" s="4">
        <v>73</v>
      </c>
      <c r="I19" s="81">
        <f t="shared" ref="I19" si="4">(C19*E19)</f>
        <v>0</v>
      </c>
      <c r="J19" s="7"/>
    </row>
    <row r="20" spans="2:10" ht="22" customHeight="1" x14ac:dyDescent="0.3">
      <c r="B20" s="29" t="s">
        <v>62</v>
      </c>
      <c r="C20" s="17">
        <v>4</v>
      </c>
      <c r="D20" s="3"/>
      <c r="E20" s="79"/>
      <c r="F20" s="13" t="s">
        <v>12</v>
      </c>
      <c r="G20" s="14" t="s">
        <v>3</v>
      </c>
      <c r="H20" s="4">
        <v>73</v>
      </c>
      <c r="I20" s="81">
        <f>(C20*E20)</f>
        <v>0</v>
      </c>
      <c r="J20" s="7"/>
    </row>
    <row r="21" spans="2:10" ht="22" customHeight="1" x14ac:dyDescent="0.3">
      <c r="B21" s="29" t="s">
        <v>48</v>
      </c>
      <c r="C21" s="17">
        <v>28</v>
      </c>
      <c r="D21" s="3"/>
      <c r="E21" s="79"/>
      <c r="F21" s="13" t="s">
        <v>12</v>
      </c>
      <c r="G21" s="14" t="s">
        <v>3</v>
      </c>
      <c r="H21" s="4">
        <v>73</v>
      </c>
      <c r="I21" s="81">
        <f t="shared" ref="I21:I25" si="5">(C21*E21)</f>
        <v>0</v>
      </c>
      <c r="J21" s="7"/>
    </row>
    <row r="22" spans="2:10" ht="22" customHeight="1" x14ac:dyDescent="0.3">
      <c r="B22" s="29" t="s">
        <v>49</v>
      </c>
      <c r="C22" s="17">
        <v>20</v>
      </c>
      <c r="D22" s="3"/>
      <c r="E22" s="79"/>
      <c r="F22" s="13" t="s">
        <v>12</v>
      </c>
      <c r="G22" s="14" t="s">
        <v>3</v>
      </c>
      <c r="H22" s="4">
        <v>73</v>
      </c>
      <c r="I22" s="81">
        <f t="shared" si="5"/>
        <v>0</v>
      </c>
      <c r="J22" s="7"/>
    </row>
    <row r="23" spans="2:10" ht="22" customHeight="1" x14ac:dyDescent="0.3">
      <c r="B23" s="29" t="s">
        <v>63</v>
      </c>
      <c r="C23" s="17">
        <v>8</v>
      </c>
      <c r="D23" s="3"/>
      <c r="E23" s="79"/>
      <c r="F23" s="13" t="s">
        <v>12</v>
      </c>
      <c r="G23" s="14" t="s">
        <v>3</v>
      </c>
      <c r="H23" s="4">
        <v>71</v>
      </c>
      <c r="I23" s="82">
        <f t="shared" si="5"/>
        <v>0</v>
      </c>
      <c r="J23" s="7"/>
    </row>
    <row r="24" spans="2:10" ht="22" customHeight="1" x14ac:dyDescent="0.3">
      <c r="B24" s="29" t="s">
        <v>53</v>
      </c>
      <c r="C24" s="17">
        <v>4</v>
      </c>
      <c r="D24" s="3"/>
      <c r="E24" s="79"/>
      <c r="F24" s="13" t="s">
        <v>12</v>
      </c>
      <c r="G24" s="14" t="s">
        <v>3</v>
      </c>
      <c r="H24" s="4">
        <v>71</v>
      </c>
      <c r="I24" s="82">
        <f t="shared" si="5"/>
        <v>0</v>
      </c>
      <c r="J24" s="7"/>
    </row>
    <row r="25" spans="2:10" ht="22" customHeight="1" thickBot="1" x14ac:dyDescent="0.35">
      <c r="B25" s="29" t="s">
        <v>54</v>
      </c>
      <c r="C25" s="17">
        <v>12</v>
      </c>
      <c r="D25" s="3"/>
      <c r="E25" s="79"/>
      <c r="F25" s="13" t="s">
        <v>12</v>
      </c>
      <c r="G25" s="14" t="s">
        <v>12</v>
      </c>
      <c r="H25" s="4">
        <v>72</v>
      </c>
      <c r="I25" s="82">
        <f t="shared" si="5"/>
        <v>0</v>
      </c>
      <c r="J25" s="7"/>
    </row>
    <row r="26" spans="2:10" ht="14.15" customHeight="1" thickBot="1" x14ac:dyDescent="0.35">
      <c r="B26" s="97" t="s">
        <v>69</v>
      </c>
      <c r="C26" s="98"/>
      <c r="D26" s="98"/>
      <c r="E26" s="98"/>
      <c r="F26" s="98"/>
      <c r="G26" s="98"/>
      <c r="H26" s="99"/>
      <c r="I26" s="83">
        <f>SUM(I8:I25)</f>
        <v>0</v>
      </c>
      <c r="J26" s="7"/>
    </row>
    <row r="27" spans="2:10" x14ac:dyDescent="0.3">
      <c r="B27" s="7"/>
      <c r="C27" s="7"/>
      <c r="D27" s="7"/>
      <c r="E27" s="7"/>
      <c r="F27" s="7"/>
      <c r="G27" s="7"/>
      <c r="H27" s="7"/>
      <c r="I27" s="7"/>
      <c r="J27" s="7"/>
    </row>
    <row r="28" spans="2:10" x14ac:dyDescent="0.3">
      <c r="B28" s="6" t="s">
        <v>14</v>
      </c>
      <c r="C28" s="7"/>
      <c r="D28" s="7"/>
      <c r="E28" s="7"/>
      <c r="F28" s="7"/>
      <c r="G28" s="7"/>
      <c r="H28" s="7"/>
      <c r="I28" s="7"/>
      <c r="J28" s="7"/>
    </row>
    <row r="29" spans="2:10" x14ac:dyDescent="0.3">
      <c r="B29" s="6" t="s">
        <v>16</v>
      </c>
      <c r="C29" s="7"/>
      <c r="D29" s="7"/>
      <c r="E29" s="7"/>
      <c r="F29" s="7"/>
      <c r="G29" s="7"/>
      <c r="H29" s="7"/>
      <c r="I29" s="7"/>
      <c r="J29" s="7"/>
    </row>
    <row r="30" spans="2:10" x14ac:dyDescent="0.3">
      <c r="B30" s="7"/>
      <c r="C30" s="7"/>
      <c r="D30" s="7"/>
      <c r="E30" s="7"/>
      <c r="F30" s="7"/>
      <c r="G30" s="7"/>
      <c r="H30" s="7"/>
      <c r="I30" s="7"/>
      <c r="J30" s="7"/>
    </row>
    <row r="31" spans="2:10" x14ac:dyDescent="0.3">
      <c r="B31" s="6" t="s">
        <v>13</v>
      </c>
      <c r="C31" s="7"/>
      <c r="D31" s="7"/>
      <c r="E31" s="7"/>
      <c r="F31" s="7"/>
      <c r="G31" s="7"/>
      <c r="H31" s="7"/>
      <c r="I31" s="7"/>
      <c r="J31" s="7"/>
    </row>
    <row r="32" spans="2:10" ht="24.75" customHeight="1" x14ac:dyDescent="0.3">
      <c r="B32" s="88" t="s">
        <v>67</v>
      </c>
      <c r="C32" s="89"/>
      <c r="D32" s="90"/>
      <c r="E32" s="7"/>
      <c r="F32" s="7"/>
      <c r="G32" s="7"/>
      <c r="H32" s="7"/>
      <c r="I32" s="7"/>
      <c r="J32" s="7"/>
    </row>
    <row r="33" spans="2:10" x14ac:dyDescent="0.3">
      <c r="B33" s="35"/>
      <c r="C33" s="7"/>
      <c r="D33" s="7"/>
      <c r="E33" s="7"/>
      <c r="F33" s="7"/>
      <c r="G33" s="7"/>
      <c r="H33" s="7"/>
      <c r="I33" s="7"/>
      <c r="J33" s="7"/>
    </row>
    <row r="34" spans="2:10" x14ac:dyDescent="0.3">
      <c r="B34" s="7"/>
      <c r="C34" s="7"/>
      <c r="D34" s="7"/>
      <c r="E34" s="7"/>
      <c r="F34" s="7"/>
      <c r="G34" s="7"/>
      <c r="H34" s="7"/>
      <c r="I34" s="7"/>
      <c r="J34" s="7"/>
    </row>
    <row r="35" spans="2:10" x14ac:dyDescent="0.3">
      <c r="B35" s="7"/>
      <c r="C35" s="7"/>
      <c r="D35" s="7"/>
      <c r="E35" s="7"/>
      <c r="F35" s="7"/>
      <c r="G35" s="7"/>
      <c r="H35" s="7"/>
      <c r="I35" s="7"/>
      <c r="J35" s="7"/>
    </row>
    <row r="36" spans="2:10" x14ac:dyDescent="0.3">
      <c r="B36" s="7"/>
      <c r="C36" s="7"/>
      <c r="D36" s="7"/>
      <c r="E36" s="7"/>
      <c r="F36" s="7"/>
      <c r="G36" s="7"/>
      <c r="H36" s="7"/>
      <c r="I36" s="7"/>
      <c r="J36" s="7"/>
    </row>
  </sheetData>
  <mergeCells count="9">
    <mergeCell ref="C6:C7"/>
    <mergeCell ref="B3:H3"/>
    <mergeCell ref="I6:I7"/>
    <mergeCell ref="B32:D32"/>
    <mergeCell ref="B6:B7"/>
    <mergeCell ref="E6:E7"/>
    <mergeCell ref="D6:D7"/>
    <mergeCell ref="B26:H26"/>
    <mergeCell ref="F6:H6"/>
  </mergeCells>
  <pageMargins left="0.25" right="0.25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4"/>
  <sheetViews>
    <sheetView topLeftCell="A5" zoomScale="80" zoomScaleNormal="80" workbookViewId="0">
      <selection activeCell="G14" sqref="G14"/>
    </sheetView>
  </sheetViews>
  <sheetFormatPr defaultColWidth="8.7265625" defaultRowHeight="11.5" x14ac:dyDescent="0.25"/>
  <cols>
    <col min="1" max="1" width="4.1796875" style="7" customWidth="1"/>
    <col min="2" max="2" width="43.1796875" style="7" customWidth="1"/>
    <col min="3" max="4" width="17.81640625" style="7" customWidth="1"/>
    <col min="5" max="5" width="61.7265625" style="7" customWidth="1"/>
    <col min="6" max="6" width="21.81640625" style="7" customWidth="1"/>
    <col min="7" max="7" width="43.1796875" style="7" customWidth="1"/>
    <col min="8" max="8" width="19" style="7" customWidth="1"/>
    <col min="9" max="9" width="18.1796875" style="7" customWidth="1"/>
    <col min="10" max="10" width="51" style="7" customWidth="1"/>
    <col min="11" max="11" width="18" style="7" customWidth="1"/>
    <col min="12" max="16384" width="8.7265625" style="7"/>
  </cols>
  <sheetData>
    <row r="1" spans="1:11" ht="19" customHeight="1" x14ac:dyDescent="0.25">
      <c r="B1" s="73" t="s">
        <v>64</v>
      </c>
      <c r="C1" s="43"/>
    </row>
    <row r="2" spans="1:11" ht="17.5" customHeight="1" x14ac:dyDescent="0.25">
      <c r="B2" s="73" t="s">
        <v>65</v>
      </c>
      <c r="C2" s="43"/>
    </row>
    <row r="3" spans="1:11" ht="18.75" customHeight="1" x14ac:dyDescent="0.25">
      <c r="B3" s="87" t="s">
        <v>39</v>
      </c>
      <c r="C3" s="87"/>
      <c r="D3" s="87"/>
      <c r="E3" s="87"/>
      <c r="F3" s="87"/>
      <c r="G3" s="87"/>
      <c r="H3" s="33"/>
      <c r="I3" s="34"/>
      <c r="J3" s="34"/>
      <c r="K3" s="34"/>
    </row>
    <row r="4" spans="1:11" ht="13.5" x14ac:dyDescent="0.3">
      <c r="B4" s="32" t="s">
        <v>66</v>
      </c>
      <c r="C4" s="71"/>
      <c r="D4" s="72"/>
      <c r="E4" s="72"/>
      <c r="F4" s="72"/>
      <c r="G4" s="72"/>
    </row>
    <row r="5" spans="1:11" ht="12" thickBot="1" x14ac:dyDescent="0.3"/>
    <row r="6" spans="1:11" ht="15" customHeight="1" x14ac:dyDescent="0.25">
      <c r="A6" s="130" t="s">
        <v>27</v>
      </c>
      <c r="B6" s="110" t="s">
        <v>2</v>
      </c>
      <c r="C6" s="110" t="s">
        <v>21</v>
      </c>
      <c r="D6" s="110" t="s">
        <v>23</v>
      </c>
      <c r="E6" s="110" t="s">
        <v>75</v>
      </c>
      <c r="F6" s="107" t="s">
        <v>78</v>
      </c>
      <c r="G6" s="121" t="s">
        <v>2</v>
      </c>
      <c r="H6" s="118" t="s">
        <v>21</v>
      </c>
      <c r="I6" s="110" t="s">
        <v>23</v>
      </c>
      <c r="J6" s="110" t="s">
        <v>76</v>
      </c>
      <c r="K6" s="107" t="s">
        <v>29</v>
      </c>
    </row>
    <row r="7" spans="1:11" x14ac:dyDescent="0.25">
      <c r="A7" s="131"/>
      <c r="B7" s="111"/>
      <c r="C7" s="111"/>
      <c r="D7" s="111"/>
      <c r="E7" s="111"/>
      <c r="F7" s="108"/>
      <c r="G7" s="122"/>
      <c r="H7" s="119"/>
      <c r="I7" s="111"/>
      <c r="J7" s="111"/>
      <c r="K7" s="108"/>
    </row>
    <row r="8" spans="1:11" ht="35.25" customHeight="1" thickBot="1" x14ac:dyDescent="0.3">
      <c r="A8" s="132"/>
      <c r="B8" s="112"/>
      <c r="C8" s="112"/>
      <c r="D8" s="112"/>
      <c r="E8" s="112"/>
      <c r="F8" s="109"/>
      <c r="G8" s="123"/>
      <c r="H8" s="120"/>
      <c r="I8" s="112"/>
      <c r="J8" s="112"/>
      <c r="K8" s="109"/>
    </row>
    <row r="9" spans="1:11" ht="30.75" customHeight="1" x14ac:dyDescent="0.25">
      <c r="A9" s="45">
        <v>1</v>
      </c>
      <c r="B9" s="46" t="s">
        <v>70</v>
      </c>
      <c r="C9" s="47" t="s">
        <v>22</v>
      </c>
      <c r="D9" s="48">
        <v>170</v>
      </c>
      <c r="E9" s="74"/>
      <c r="F9" s="78">
        <f>D9*E9</f>
        <v>0</v>
      </c>
      <c r="G9" s="49" t="s">
        <v>70</v>
      </c>
      <c r="H9" s="47" t="s">
        <v>22</v>
      </c>
      <c r="I9" s="48">
        <v>282</v>
      </c>
      <c r="J9" s="74"/>
      <c r="K9" s="78">
        <f>I9*J9</f>
        <v>0</v>
      </c>
    </row>
    <row r="10" spans="1:11" ht="88.5" customHeight="1" x14ac:dyDescent="0.25">
      <c r="A10" s="45">
        <v>2</v>
      </c>
      <c r="B10" s="50" t="s">
        <v>71</v>
      </c>
      <c r="C10" s="51" t="s">
        <v>22</v>
      </c>
      <c r="D10" s="52">
        <v>170</v>
      </c>
      <c r="E10" s="75"/>
      <c r="F10" s="78">
        <f t="shared" ref="F10:F16" si="0">D10*E10</f>
        <v>0</v>
      </c>
      <c r="G10" s="53" t="s">
        <v>71</v>
      </c>
      <c r="H10" s="51" t="s">
        <v>22</v>
      </c>
      <c r="I10" s="52">
        <v>282</v>
      </c>
      <c r="J10" s="75"/>
      <c r="K10" s="78">
        <f t="shared" ref="K10:K16" si="1">I10*J10</f>
        <v>0</v>
      </c>
    </row>
    <row r="11" spans="1:11" ht="55.5" customHeight="1" x14ac:dyDescent="0.25">
      <c r="A11" s="45">
        <v>3</v>
      </c>
      <c r="B11" s="50" t="s">
        <v>25</v>
      </c>
      <c r="C11" s="51" t="s">
        <v>0</v>
      </c>
      <c r="D11" s="52">
        <v>152</v>
      </c>
      <c r="E11" s="75"/>
      <c r="F11" s="78">
        <f t="shared" si="0"/>
        <v>0</v>
      </c>
      <c r="G11" s="53" t="s">
        <v>25</v>
      </c>
      <c r="H11" s="51" t="s">
        <v>0</v>
      </c>
      <c r="I11" s="52">
        <v>288</v>
      </c>
      <c r="J11" s="75"/>
      <c r="K11" s="78">
        <f t="shared" si="1"/>
        <v>0</v>
      </c>
    </row>
    <row r="12" spans="1:11" ht="98.25" customHeight="1" x14ac:dyDescent="0.25">
      <c r="A12" s="45">
        <v>4</v>
      </c>
      <c r="B12" s="50" t="s">
        <v>72</v>
      </c>
      <c r="C12" s="51" t="s">
        <v>0</v>
      </c>
      <c r="D12" s="52">
        <v>20</v>
      </c>
      <c r="E12" s="75"/>
      <c r="F12" s="78">
        <f t="shared" si="0"/>
        <v>0</v>
      </c>
      <c r="G12" s="53" t="s">
        <v>72</v>
      </c>
      <c r="H12" s="51" t="s">
        <v>0</v>
      </c>
      <c r="I12" s="52">
        <v>20</v>
      </c>
      <c r="J12" s="75"/>
      <c r="K12" s="78">
        <f t="shared" si="1"/>
        <v>0</v>
      </c>
    </row>
    <row r="13" spans="1:11" ht="45" customHeight="1" x14ac:dyDescent="0.25">
      <c r="A13" s="45">
        <v>5</v>
      </c>
      <c r="B13" s="50" t="s">
        <v>26</v>
      </c>
      <c r="C13" s="51" t="s">
        <v>0</v>
      </c>
      <c r="D13" s="52">
        <v>132</v>
      </c>
      <c r="E13" s="75"/>
      <c r="F13" s="78">
        <f t="shared" si="0"/>
        <v>0</v>
      </c>
      <c r="G13" s="53" t="s">
        <v>26</v>
      </c>
      <c r="H13" s="51" t="s">
        <v>0</v>
      </c>
      <c r="I13" s="52">
        <v>268</v>
      </c>
      <c r="J13" s="75"/>
      <c r="K13" s="78">
        <f t="shared" si="1"/>
        <v>0</v>
      </c>
    </row>
    <row r="14" spans="1:11" ht="52.5" customHeight="1" x14ac:dyDescent="0.25">
      <c r="A14" s="45">
        <v>6</v>
      </c>
      <c r="B14" s="50" t="s">
        <v>83</v>
      </c>
      <c r="C14" s="51" t="s">
        <v>22</v>
      </c>
      <c r="D14" s="52">
        <v>170</v>
      </c>
      <c r="E14" s="75"/>
      <c r="F14" s="78">
        <f t="shared" si="0"/>
        <v>0</v>
      </c>
      <c r="G14" s="53" t="s">
        <v>83</v>
      </c>
      <c r="H14" s="51" t="s">
        <v>22</v>
      </c>
      <c r="I14" s="52">
        <v>282</v>
      </c>
      <c r="J14" s="75"/>
      <c r="K14" s="78">
        <f t="shared" si="1"/>
        <v>0</v>
      </c>
    </row>
    <row r="15" spans="1:11" ht="38.25" customHeight="1" x14ac:dyDescent="0.25">
      <c r="A15" s="45">
        <v>7</v>
      </c>
      <c r="B15" s="50" t="s">
        <v>4</v>
      </c>
      <c r="C15" s="51" t="s">
        <v>24</v>
      </c>
      <c r="D15" s="52">
        <v>17000</v>
      </c>
      <c r="E15" s="75"/>
      <c r="F15" s="78">
        <f t="shared" si="0"/>
        <v>0</v>
      </c>
      <c r="G15" s="53" t="s">
        <v>4</v>
      </c>
      <c r="H15" s="51" t="s">
        <v>24</v>
      </c>
      <c r="I15" s="52">
        <v>27000</v>
      </c>
      <c r="J15" s="75"/>
      <c r="K15" s="78">
        <f t="shared" si="1"/>
        <v>0</v>
      </c>
    </row>
    <row r="16" spans="1:11" ht="38.25" customHeight="1" thickBot="1" x14ac:dyDescent="0.3">
      <c r="A16" s="45">
        <v>8</v>
      </c>
      <c r="B16" s="54" t="s">
        <v>5</v>
      </c>
      <c r="C16" s="55" t="s">
        <v>24</v>
      </c>
      <c r="D16" s="56">
        <v>17000</v>
      </c>
      <c r="E16" s="76"/>
      <c r="F16" s="78">
        <f t="shared" si="0"/>
        <v>0</v>
      </c>
      <c r="G16" s="57" t="s">
        <v>5</v>
      </c>
      <c r="H16" s="55" t="s">
        <v>24</v>
      </c>
      <c r="I16" s="56">
        <v>27000</v>
      </c>
      <c r="J16" s="76"/>
      <c r="K16" s="78">
        <f t="shared" si="1"/>
        <v>0</v>
      </c>
    </row>
    <row r="17" spans="1:11" ht="26.25" customHeight="1" thickBot="1" x14ac:dyDescent="0.3">
      <c r="A17" s="133" t="s">
        <v>19</v>
      </c>
      <c r="B17" s="134"/>
      <c r="C17" s="134"/>
      <c r="D17" s="134"/>
      <c r="E17" s="135"/>
      <c r="F17" s="77">
        <f>SUM(F9:F16)</f>
        <v>0</v>
      </c>
      <c r="G17" s="113" t="s">
        <v>20</v>
      </c>
      <c r="H17" s="114"/>
      <c r="I17" s="114"/>
      <c r="J17" s="115"/>
      <c r="K17" s="77">
        <f>SUM(K9:K16)</f>
        <v>0</v>
      </c>
    </row>
    <row r="18" spans="1:11" ht="12" thickBot="1" x14ac:dyDescent="0.3"/>
    <row r="19" spans="1:11" ht="15" customHeight="1" x14ac:dyDescent="0.25">
      <c r="A19" s="136" t="s">
        <v>73</v>
      </c>
      <c r="B19" s="137"/>
      <c r="C19" s="137"/>
      <c r="D19" s="137"/>
      <c r="E19" s="138"/>
      <c r="F19" s="116">
        <f>F17+K17</f>
        <v>0</v>
      </c>
    </row>
    <row r="20" spans="1:11" ht="12" thickBot="1" x14ac:dyDescent="0.3">
      <c r="A20" s="139"/>
      <c r="B20" s="140"/>
      <c r="C20" s="140"/>
      <c r="D20" s="140"/>
      <c r="E20" s="141"/>
      <c r="F20" s="117"/>
    </row>
    <row r="22" spans="1:11" ht="16" customHeight="1" x14ac:dyDescent="0.3">
      <c r="A22" s="142" t="s">
        <v>13</v>
      </c>
      <c r="B22" s="142"/>
      <c r="C22" s="6"/>
      <c r="G22" s="6"/>
      <c r="H22" s="6"/>
    </row>
    <row r="23" spans="1:11" ht="31.5" customHeight="1" x14ac:dyDescent="0.25">
      <c r="A23" s="127" t="s">
        <v>67</v>
      </c>
      <c r="B23" s="128"/>
      <c r="C23" s="128"/>
      <c r="D23" s="128"/>
      <c r="E23" s="129"/>
    </row>
    <row r="24" spans="1:11" ht="62.5" customHeight="1" x14ac:dyDescent="0.25">
      <c r="A24" s="124" t="s">
        <v>74</v>
      </c>
      <c r="B24" s="125"/>
      <c r="C24" s="125"/>
      <c r="D24" s="125"/>
      <c r="E24" s="126"/>
      <c r="G24" s="35"/>
      <c r="H24" s="35"/>
    </row>
  </sheetData>
  <mergeCells count="19">
    <mergeCell ref="A24:E24"/>
    <mergeCell ref="A23:E23"/>
    <mergeCell ref="A6:A8"/>
    <mergeCell ref="A17:E17"/>
    <mergeCell ref="A19:E20"/>
    <mergeCell ref="A22:B22"/>
    <mergeCell ref="B3:G3"/>
    <mergeCell ref="G17:J17"/>
    <mergeCell ref="F19:F20"/>
    <mergeCell ref="C6:C8"/>
    <mergeCell ref="H6:H8"/>
    <mergeCell ref="G6:G8"/>
    <mergeCell ref="I6:I8"/>
    <mergeCell ref="J6:J8"/>
    <mergeCell ref="K6:K8"/>
    <mergeCell ref="F6:F8"/>
    <mergeCell ref="B6:B8"/>
    <mergeCell ref="E6:E8"/>
    <mergeCell ref="D6:D8"/>
  </mergeCells>
  <pageMargins left="0.7" right="0.7" top="0.78740157499999996" bottom="0.78740157499999996" header="0.3" footer="0.3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24"/>
  <sheetViews>
    <sheetView topLeftCell="A7" workbookViewId="0">
      <selection activeCell="B18" sqref="B18:C18"/>
    </sheetView>
  </sheetViews>
  <sheetFormatPr defaultColWidth="8.7265625" defaultRowHeight="12" x14ac:dyDescent="0.3"/>
  <cols>
    <col min="1" max="1" width="2.54296875" style="44" customWidth="1"/>
    <col min="2" max="2" width="53.54296875" style="44" customWidth="1"/>
    <col min="3" max="3" width="53" style="44" customWidth="1"/>
    <col min="4" max="4" width="55.7265625" style="44" customWidth="1"/>
    <col min="5" max="16384" width="8.7265625" style="44"/>
  </cols>
  <sheetData>
    <row r="1" spans="2:10" s="7" customFormat="1" ht="11.5" x14ac:dyDescent="0.25">
      <c r="B1" s="31" t="s">
        <v>64</v>
      </c>
    </row>
    <row r="2" spans="2:10" s="7" customFormat="1" ht="11.5" x14ac:dyDescent="0.25">
      <c r="B2" s="31" t="s">
        <v>65</v>
      </c>
    </row>
    <row r="3" spans="2:10" s="7" customFormat="1" ht="18.75" customHeight="1" x14ac:dyDescent="0.25">
      <c r="B3" s="87" t="s">
        <v>39</v>
      </c>
      <c r="C3" s="87"/>
      <c r="D3" s="87"/>
      <c r="E3" s="87"/>
      <c r="F3" s="87"/>
      <c r="G3" s="87"/>
      <c r="H3" s="34"/>
      <c r="I3" s="34"/>
      <c r="J3" s="34"/>
    </row>
    <row r="4" spans="2:10" s="7" customFormat="1" ht="13.5" x14ac:dyDescent="0.3">
      <c r="B4" s="32" t="s">
        <v>66</v>
      </c>
      <c r="C4" s="72"/>
      <c r="D4" s="72"/>
      <c r="E4" s="72"/>
      <c r="F4" s="72"/>
      <c r="G4" s="72"/>
    </row>
    <row r="5" spans="2:10" ht="15" customHeight="1" thickBot="1" x14ac:dyDescent="0.35"/>
    <row r="6" spans="2:10" ht="35.15" customHeight="1" x14ac:dyDescent="0.3">
      <c r="B6" s="58" t="s">
        <v>7</v>
      </c>
      <c r="C6" s="59" t="s">
        <v>8</v>
      </c>
      <c r="D6" s="60" t="s">
        <v>30</v>
      </c>
      <c r="E6" s="7"/>
      <c r="F6" s="7"/>
    </row>
    <row r="7" spans="2:10" ht="35.15" customHeight="1" x14ac:dyDescent="0.3">
      <c r="B7" s="61" t="s">
        <v>17</v>
      </c>
      <c r="C7" s="62"/>
      <c r="D7" s="63" t="s">
        <v>32</v>
      </c>
      <c r="E7" s="7"/>
      <c r="F7" s="7"/>
    </row>
    <row r="8" spans="2:10" ht="93.75" customHeight="1" x14ac:dyDescent="0.3">
      <c r="B8" s="64" t="s">
        <v>84</v>
      </c>
      <c r="C8" s="62"/>
      <c r="D8" s="65" t="s">
        <v>82</v>
      </c>
      <c r="E8" s="7"/>
      <c r="F8" s="7"/>
    </row>
    <row r="9" spans="2:10" ht="75" customHeight="1" thickBot="1" x14ac:dyDescent="0.35">
      <c r="B9" s="66" t="s">
        <v>79</v>
      </c>
      <c r="C9" s="67"/>
      <c r="D9" s="68" t="s">
        <v>31</v>
      </c>
      <c r="E9" s="7"/>
      <c r="F9" s="7"/>
    </row>
    <row r="10" spans="2:10" ht="75" customHeight="1" thickBot="1" x14ac:dyDescent="0.35">
      <c r="B10" s="69" t="s">
        <v>33</v>
      </c>
      <c r="C10" s="70"/>
      <c r="D10" s="23" t="s">
        <v>34</v>
      </c>
      <c r="E10" s="7"/>
      <c r="F10" s="7"/>
    </row>
    <row r="11" spans="2:10" ht="75" customHeight="1" thickBot="1" x14ac:dyDescent="0.35">
      <c r="B11" s="69" t="s">
        <v>80</v>
      </c>
      <c r="C11" s="70"/>
      <c r="D11" s="22" t="s">
        <v>34</v>
      </c>
      <c r="E11" s="7"/>
      <c r="F11" s="7"/>
    </row>
    <row r="12" spans="2:10" ht="12.5" thickBot="1" x14ac:dyDescent="0.35">
      <c r="B12" s="7"/>
      <c r="C12" s="7"/>
      <c r="D12" s="7"/>
      <c r="E12" s="7"/>
      <c r="F12" s="7"/>
    </row>
    <row r="13" spans="2:10" ht="15" customHeight="1" x14ac:dyDescent="0.3">
      <c r="B13" s="145" t="s">
        <v>81</v>
      </c>
      <c r="C13" s="146"/>
      <c r="D13" s="147"/>
      <c r="E13" s="35"/>
      <c r="F13" s="35"/>
    </row>
    <row r="14" spans="2:10" ht="12.5" thickBot="1" x14ac:dyDescent="0.35">
      <c r="B14" s="148"/>
      <c r="C14" s="149"/>
      <c r="D14" s="150"/>
      <c r="E14" s="35"/>
      <c r="F14" s="35"/>
    </row>
    <row r="15" spans="2:10" x14ac:dyDescent="0.3">
      <c r="B15" s="6"/>
      <c r="C15" s="7"/>
      <c r="D15" s="7"/>
      <c r="E15" s="7"/>
      <c r="F15" s="7"/>
    </row>
    <row r="16" spans="2:10" ht="12.5" thickBot="1" x14ac:dyDescent="0.35">
      <c r="B16" s="6" t="s">
        <v>35</v>
      </c>
      <c r="C16" s="7"/>
      <c r="D16" s="7"/>
      <c r="E16" s="7"/>
      <c r="F16" s="7"/>
    </row>
    <row r="17" spans="2:6" ht="27.75" customHeight="1" thickBot="1" x14ac:dyDescent="0.35">
      <c r="B17" s="143" t="s">
        <v>67</v>
      </c>
      <c r="C17" s="144"/>
      <c r="D17" s="7"/>
      <c r="E17" s="7"/>
      <c r="F17" s="7"/>
    </row>
    <row r="18" spans="2:6" ht="38.25" customHeight="1" x14ac:dyDescent="0.3">
      <c r="B18" s="151" t="s">
        <v>85</v>
      </c>
      <c r="C18" s="151"/>
      <c r="D18" s="7"/>
      <c r="E18" s="7"/>
      <c r="F18" s="7"/>
    </row>
    <row r="19" spans="2:6" x14ac:dyDescent="0.3">
      <c r="B19" s="7"/>
      <c r="C19" s="7"/>
      <c r="D19" s="7"/>
      <c r="E19" s="7"/>
      <c r="F19" s="7"/>
    </row>
    <row r="20" spans="2:6" x14ac:dyDescent="0.3">
      <c r="B20" s="7"/>
      <c r="C20" s="7"/>
      <c r="D20" s="7"/>
      <c r="E20" s="7"/>
      <c r="F20" s="7"/>
    </row>
    <row r="21" spans="2:6" x14ac:dyDescent="0.3">
      <c r="B21" s="7"/>
      <c r="C21" s="7"/>
      <c r="D21" s="7"/>
      <c r="E21" s="7"/>
      <c r="F21" s="7"/>
    </row>
    <row r="22" spans="2:6" x14ac:dyDescent="0.3">
      <c r="B22" s="7"/>
      <c r="C22" s="7"/>
      <c r="D22" s="7"/>
      <c r="E22" s="7"/>
      <c r="F22" s="7"/>
    </row>
    <row r="23" spans="2:6" x14ac:dyDescent="0.3">
      <c r="B23" s="7"/>
      <c r="C23" s="7"/>
      <c r="D23" s="7"/>
      <c r="E23" s="7"/>
      <c r="F23" s="7"/>
    </row>
    <row r="24" spans="2:6" x14ac:dyDescent="0.3">
      <c r="B24" s="7"/>
      <c r="C24" s="7"/>
      <c r="D24" s="7"/>
      <c r="E24" s="7"/>
      <c r="F24" s="7"/>
    </row>
  </sheetData>
  <mergeCells count="4">
    <mergeCell ref="B17:C17"/>
    <mergeCell ref="B3:G3"/>
    <mergeCell ref="B13:D14"/>
    <mergeCell ref="B18:C18"/>
  </mergeCells>
  <pageMargins left="0.7" right="0.7" top="0.78740157499999996" bottom="0.78740157499999996" header="0.3" footer="0.3"/>
  <pageSetup paperSize="9" scale="64" orientation="landscape" r:id="rId1"/>
</worksheet>
</file>

<file path=docMetadata/LabelInfo.xml><?xml version="1.0" encoding="utf-8"?>
<clbl:labelList xmlns:clbl="http://schemas.microsoft.com/office/2020/mipLabelMetadata">
  <clbl:label id="{7bb61632-39b1-4c4b-a1bb-f7d8698cb0f4}" enabled="1" method="Privileged" siteId="{f0ab7d6a-64b0-4696-9f4d-d69909c6e8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63525172 LETNÍ PNEU</vt:lpstr>
      <vt:lpstr>63525172 ZIMNÍ PNEU</vt:lpstr>
      <vt:lpstr>63525172 SLUŽBY</vt:lpstr>
      <vt:lpstr>63525172 POŽADAVKY</vt:lpstr>
      <vt:lpstr>'63525172 ZIMNÍ PNEU'!Oblast_tisku</vt:lpstr>
      <vt:lpstr>'63525172 LETNÍ PNEU'!OLE_LINK1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Duda Vlastimil, Ing.</cp:lastModifiedBy>
  <cp:revision/>
  <cp:lastPrinted>2023-02-06T10:39:52Z</cp:lastPrinted>
  <dcterms:created xsi:type="dcterms:W3CDTF">2016-10-12T11:50:31Z</dcterms:created>
  <dcterms:modified xsi:type="dcterms:W3CDTF">2025-09-12T09:11:11Z</dcterms:modified>
</cp:coreProperties>
</file>