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I:\OddMTZ\Z Kopecká\87_SŽT_Segmentace sítě\06 Vysvětlení ZD\01\"/>
    </mc:Choice>
  </mc:AlternateContent>
  <xr:revisionPtr revIDLastSave="0" documentId="13_ncr:1_{78B41616-F6F7-48C2-AD27-FA9CC812EFD6}" xr6:coauthVersionLast="47" xr6:coauthVersionMax="47" xr10:uidLastSave="{00000000-0000-0000-0000-000000000000}"/>
  <bookViews>
    <workbookView xWindow="-120" yWindow="-120" windowWidth="29040" windowHeight="15720" xr2:uid="{00000000-000D-0000-FFFF-FFFF00000000}"/>
  </bookViews>
  <sheets>
    <sheet name="Dotazy k řešení" sheetId="2" r:id="rId1"/>
    <sheet name="Indikativní náklady" sheetId="8" r:id="rId2"/>
    <sheet name="Specifikace NGFW" sheetId="9" r:id="rId3"/>
  </sheets>
  <definedNames>
    <definedName name="_xlnm._FilterDatabase" localSheetId="0" hidden="1">'Dotazy k řešení'!$A$5:$T$58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7" i="8" l="1"/>
  <c r="D157" i="8"/>
  <c r="E149" i="8"/>
  <c r="D149" i="8"/>
  <c r="E141" i="8"/>
  <c r="E133" i="8" l="1"/>
  <c r="D133" i="8"/>
  <c r="E125" i="8"/>
  <c r="D125" i="8"/>
  <c r="E117" i="8"/>
  <c r="E109" i="8"/>
  <c r="D109" i="8"/>
  <c r="E100" i="8"/>
  <c r="E92" i="8"/>
  <c r="D92" i="8"/>
  <c r="E83" i="8"/>
  <c r="E75" i="8" l="1"/>
  <c r="G74" i="8"/>
  <c r="D74" i="8"/>
  <c r="G73" i="8"/>
  <c r="D73" i="8"/>
  <c r="G72" i="8"/>
  <c r="D72" i="8"/>
  <c r="D71" i="8"/>
  <c r="D70" i="8"/>
  <c r="D75" i="8" s="1"/>
  <c r="E67" i="8"/>
  <c r="D67" i="8"/>
  <c r="G63" i="8"/>
  <c r="G71" i="8" s="1"/>
  <c r="G62" i="8"/>
  <c r="G70" i="8" s="1"/>
  <c r="E57" i="8"/>
  <c r="E56" i="8"/>
  <c r="E59" i="8" s="1"/>
  <c r="E51" i="8" l="1"/>
  <c r="D51" i="8"/>
  <c r="E43" i="8"/>
  <c r="D43" i="8"/>
  <c r="E35" i="8"/>
  <c r="E27" i="8"/>
  <c r="D27" i="8"/>
  <c r="E19" i="8"/>
  <c r="D19" i="8"/>
  <c r="E8" i="8"/>
  <c r="E7" i="8"/>
  <c r="E6" i="8"/>
  <c r="E10" i="8" s="1"/>
</calcChain>
</file>

<file path=xl/sharedStrings.xml><?xml version="1.0" encoding="utf-8"?>
<sst xmlns="http://schemas.openxmlformats.org/spreadsheetml/2006/main" count="1222" uniqueCount="467">
  <si>
    <t>Předběžná tržní konzultace - „Segmentace sítě"</t>
  </si>
  <si>
    <t>Příloha č. 17 Zadávací dokumentace - Dotazy k nabízenému řešení</t>
  </si>
  <si>
    <t>Odpovědi účastníků 1. kola PTK</t>
  </si>
  <si>
    <t>Dotazy na účastníky PTK</t>
  </si>
  <si>
    <t xml:space="preserve">Účastník 1 </t>
  </si>
  <si>
    <t xml:space="preserve">Účastník 2 </t>
  </si>
  <si>
    <t xml:space="preserve">Účastník 3 </t>
  </si>
  <si>
    <t xml:space="preserve">Účastník 4 </t>
  </si>
  <si>
    <t xml:space="preserve">Účastník 5 </t>
  </si>
  <si>
    <t>Účastník 6</t>
  </si>
  <si>
    <t>ID</t>
  </si>
  <si>
    <t>Dotaz v rámci PTK</t>
  </si>
  <si>
    <t>ANO/NE/Částečně</t>
  </si>
  <si>
    <t>Způsob naplnění</t>
  </si>
  <si>
    <t>Doplňující komentář</t>
  </si>
  <si>
    <t>ZÁMĚR A PRACNOST</t>
  </si>
  <si>
    <t xml:space="preserve">Jsou poskytnuté podklady dostatečné pro stanovení nabídkové ceny jednotlivých etap?  </t>
  </si>
  <si>
    <t>Částečně</t>
  </si>
  <si>
    <t>Etapy jsou dobře popsány, specifikace HW je velmi obecná a chtělo by více specifikovat požadavky na HW a licence</t>
  </si>
  <si>
    <t>Podklady zmiňují aspekty analýzy, architektury a implementace, nicméně ještě by bylo vhodné dodat přibližný rozsah infrastruktury/toků/aplikací, pro které bude potřeba specifikovat NGFW pravidla, tak, aby mohl být odhad práce techniků dodavatele přesněji specifikován - obecně ale odhadnou lze na základě předchozích zkušeností</t>
  </si>
  <si>
    <t>NE</t>
  </si>
  <si>
    <t>Úvodní etapa projektu předpokládá provedení Analýzy bez které není možné zodpovědně nacenit rozsah projektu pro všechny etapy.</t>
  </si>
  <si>
    <t>ANO</t>
  </si>
  <si>
    <t xml:space="preserve">Doplňující komentář: (např. upřesnění jaké další podklady a informace budete potřebovat, abyste mohli stanovit nabídkovou cenu). </t>
  </si>
  <si>
    <t>Chybí informace o stávající síti (schéma, seznam HW, logická topologie), nejasný rozsah prací pro zmapování služeb 3. stran. V případě managementu není informace, zda je možné provozovat management na infrastruktuře zákazníka (virtuální appliance)/cloud/hw appliance. Kde nebylo jasné zadání jsme volili dražší variantu.</t>
  </si>
  <si>
    <t>Celkouvou cenu nelze stanovit, neznáme velikost sítě a jednotliových lokalit, neznámá je počet virtuálních kontkextů apod.
Prosíme o specifikaci požadavku: Mapování aplikací a služeb třetích stran. - Jak si to představujete, máte na to nějaký tool?</t>
  </si>
  <si>
    <t xml:space="preserve">Je srozumitelný záměr projektu a je z pohledu dodavatele zřejmé, jaké SŽ očekává výstupy? </t>
  </si>
  <si>
    <t>Záměr je specifikován přesně v rámci požadavků a harmonogramu</t>
  </si>
  <si>
    <t>Záměr projektu je zřejmý pouze z obecného pohledu, nejsou jasné důležité detaily záměru. Dále není jasné proč je předjímáno řešení segmentace pomocí dodávky firewallů.</t>
  </si>
  <si>
    <t>Nerozumíme této části zadání: "Zařízení budou rozdělena na dva samostatné klastry, každý klastr po dvou nodech. Každý klastr musí být možné rozdělit minimálně na 5 samostatných administrativně nezávislých virtuálních zařízení, a to bez nutnosti pořízení dodatečné licence."</t>
  </si>
  <si>
    <t>Na řešení Check Point se dá FW konfigurace A řešit jiným způsobem než 2x FW, ale např. řešením Maestro nebo ElasticXL, lze tedy redundanci a výkon řešit na skladbě několika boxů, které zvýší bezpečnost a stabilitu HA řešení.</t>
  </si>
  <si>
    <t xml:space="preserve">Jste schopni zvládnout projekt v rámci navrhovaného harmonogramu? </t>
  </si>
  <si>
    <t>Ano</t>
  </si>
  <si>
    <t>Záleží na připravenosti sítě na segmentaci (realizace VRF, routingu a připojení FW tak, aby v OŘ plnil logické policy zakončení v rámci VRF - jak složité je přesměrovat provoz do centrálního místa s FW ...), míře detailu nastavení jendotlivých FW pravidel a Advanced NGFW inspekcí, čím hlouběji v nastavení FW pravidel se půjde, tím je časově náročnější je definovat a zkontrolovat, že inspekce provádí požadovanou funkci</t>
  </si>
  <si>
    <t>Navržený harmonogram je nereálný. Především první analytická část, reálně 3 měsíce nejsou dostatečná doba na zmapování celé sítě. Práce jsou navíc velmi závislé na podkladech a součinnosti ze strany pracovníků SŽ, kteří jsou velmi často přetíženi a nejsou schopni součinnost poskytnout. Zároveň je požadováno v této fázi otestován implementačního postupu na vybrané a specifikované pilotní lokalitě (viz. stra 2/3 Přílohy 1 PTK).</t>
  </si>
  <si>
    <t>ZVOLTE</t>
  </si>
  <si>
    <t>Nelze říci bez znalosti připravenosti strany zákazníka a třetích stran. A v závislostech na možnostech poskytnutí součinnosti.</t>
  </si>
  <si>
    <t xml:space="preserve">Jaké jsou vámi požadované vstupy dat od SŽ pro návrh koncepce segmentace, např. IPFabric, IP adresní plán atd? </t>
  </si>
  <si>
    <t>IP Plán, IP fabrik velmi pomůže, dokumentace sítě, vize kam se má síť posunout, bezpečnsotní zóny, požadavky na oddělení systémů</t>
  </si>
  <si>
    <t>Architektura sítě z pohledu VRF / Routing a jednotlivých sítí / systémů (přehled systémů a jejich účelu), pokud by byly dostupné flow data / conn data z aktuálních Firewallů / síťových prvků, to by velmi pomohlo s analýzou komunikací</t>
  </si>
  <si>
    <t>Přesný záměr a finální cíl projektu a dokumentace aktuální konfigurace dotčených částí sítě a provozovaných služeb.</t>
  </si>
  <si>
    <t>Současný High-level design sítě, seznam a soupis IP adresního prostoru a VLAN, počet zařízení v jednotlivých subnetech.</t>
  </si>
  <si>
    <t>Součástí zadání by měl být kompletní výčet informací, který je zákazník schopen poskytnout. Tyto informace jako napr. IPFabric mají výrazný dopad na pracnost a také harmonogram.</t>
  </si>
  <si>
    <t>Dokumentace, schůzka, přístup na čtení.</t>
  </si>
  <si>
    <t>Potřebujeme znát veškeré informace o sítích, IP adresní plán, aktuální a již naplánované změny, počet VRF, seznam a účel provozovaných zařízení síťových (router, switch, wifi ap, load-balancer atd.), serverochých (AD, DNS, DB atd.), uživatelských (pc windows, linux, mac atd.) a OT zařízení.</t>
  </si>
  <si>
    <t xml:space="preserve">Z jakých rolí a v jakém počtu můžete předpokládat složení vašeho realizačního týmu? </t>
  </si>
  <si>
    <t>2x síťový inženýr ,  1x  projekt manager, 1x obcodní zástupce</t>
  </si>
  <si>
    <t>- Networking Architekt - 1x
- Networking Senior specialista - 1x
- Networking Junior specialista - 2x
- Projektový manažer - 1x</t>
  </si>
  <si>
    <t>1x Architekt Kybernetické Bezpečnosti , 2x Senior Systems Engineer , 1x Project mng.</t>
  </si>
  <si>
    <t>(5) síťový architekt, síťový inženýr, specialista kyberbezpečnosti, projektový manažer</t>
  </si>
  <si>
    <t>Síťový architekt, bezpečnostní architekt, potřebné množství techniků dle specializace Cisco/Check Point, atp.</t>
  </si>
  <si>
    <t>1x architekt, 1x konzultant</t>
  </si>
  <si>
    <t>Uveďte, zdali-li je možné dlouhodobě (minimálně po dobu realizace projektu) poskytnout síťové specialisty pro CISCO prvky v objemu cca. 16-40 pracovních hodin v týdnu pro konfigurační práce v SŽ nad rámec realizačních členů projektu? Uveďte počet?</t>
  </si>
  <si>
    <t>ANO. 1 - 4 osoby dle potřeby</t>
  </si>
  <si>
    <t>2 specialisti</t>
  </si>
  <si>
    <t>Dle zadání a seniority, tým máme dostatečně dimenzován.</t>
  </si>
  <si>
    <t>Uveďte další nástroje, které by z vašeho pohledu mohly pomoci realizovat prvotní analýzu, zmapování síťového prostředí a v následné evidenci jejího stavu či monitoringu průběžných změn?</t>
  </si>
  <si>
    <t>IPAM, 802.1x</t>
  </si>
  <si>
    <t>Doporučujeme sesbírání conn logů / FW pravidel z aktuálních Firewallů, případně flow dat ze síťových prvků / sond (NetFlow). Pokud takováto data nejsou dostupná, doporučujeme prvotní zprovoznění firewallu např. jako SPAN Sondu (passive) a připojení k centrálním prvkům, mirorování provozu pro odchycení komunikace, případně zapojení firewallu inline s vypnutou inspekcí a pouze pasivním posloucháním komunikace (inline-tap) tak, abychom flow data získali a mohli analyzovat komunikace</t>
  </si>
  <si>
    <t>K analýze aktuálního stavu provozu doporučujeme použít existující nástroj Flowmon. V dané části sítě bychom použili standardní nástroje pro analýzu provozu například a plnou analytiku netflow. Pro generování netflow je možné využít aktivní prvky, které tuto funkci podporují, nebo specializované sondy na které by byl zajímavý provoz zrcadlen. Analýza a sběr dat musí probíhat dostatečně dlouho, aby zachytila i provoz který je omezen například na týdení, měsíční nebo roční bázi.</t>
  </si>
  <si>
    <t>Excel, přístup na CLI jednotlivých síťových prvků.</t>
  </si>
  <si>
    <t>Monitoring datový toků, výstupy z centrálního zálohování konfigurací. Jak jsme uvedli výše, cokoli co podá informace o stavu a komunikaci na síti.</t>
  </si>
  <si>
    <t>Předpokládáme existující dokumentace sítě v aktuálním stavu, případně znalosti IT o nezadokumentovaných změnách.</t>
  </si>
  <si>
    <t xml:space="preserve">Uveďte, jaké další nástroje/aplikace považujete za vhodné využít pro efektivní průběh projektu? (IPAM, ITAM, monitorovací nástroje atp.). Jakými nástroji disponujete či které využíváte? </t>
  </si>
  <si>
    <t>IPAM je nutnost bez něj toto nelze provést, Flow monitoring je velmi užitečný, FW s analýzou provozu</t>
  </si>
  <si>
    <t>Obecně jsme schopni se přizpůsobit a využít jakýkoliv CMDB / IPMGMT nástroj, který poskytne potřebná data o síti pro prvotní analýzu a seznamení se sítí a jejími specifiky</t>
  </si>
  <si>
    <t>Komunikační matice aktuálně využívaných aplikací</t>
  </si>
  <si>
    <t>Nagios, IPAM, Teampass.</t>
  </si>
  <si>
    <t>Pro efektivní průběh projektu mohou být důležité informace případně nástroje o stavu prostředí zákazníka. Využíváme například: Zabbix, PHPIpam, Infoblox, Oxidized, atp.</t>
  </si>
  <si>
    <t>Uveďte, zda-li máte zkušenost s využitím dočasných open-source nebo jiných bezplatných či nízkonákladových řešení s velmi krátkou dobou implementace a nasazení po dobu projektu vhodných pro analytické a monitorovací práce?</t>
  </si>
  <si>
    <t>Dle našich zkušeností jsou open source řešení náročné na pracnost a čas, bez podpory výrobce. Preferujeme komerčně dostupné nástroje.</t>
  </si>
  <si>
    <t>Flowmon, Nagios.</t>
  </si>
  <si>
    <t>PODPORA</t>
  </si>
  <si>
    <t xml:space="preserve">Uveďte, jakou úroveň podpory výrobce nabízí? Uveďte popis pro každou úroveň, obsahující informace o době a způsobu dodání náhradního zařízení, garantované reakční době a případných dalších službách. </t>
  </si>
  <si>
    <t>24x7 pro kontakt TAC, NBD pro dodání náhradního dílu</t>
  </si>
  <si>
    <t>Standardně se zařízením nabízíme podporu SNT 8X5XNBD (reakce 8hodin 5 dní v týdnu Next Bussiness day), v případě požadavku na výměnu zařízení (RMA) je klasická doba čekání mezi 3 - 5 dny na daný kus reklamovaného HW od založení Case na portál výrobce (záleží také na druhu poruchy a požadovaných informací o podstatě poruchy ze strany objednatele). Jiné podmínky je možné řešit pomocí SLA s dodavatelem.</t>
  </si>
  <si>
    <r>
      <t xml:space="preserve">Všechny možné varianty podpory. Standardní úrovně podpory jsou 8x5xNBD a 24x7. Další varianty jsou popsány </t>
    </r>
    <r>
      <rPr>
        <sz val="10"/>
        <rFont val="Verdana"/>
        <family val="2"/>
        <charset val="238"/>
      </rPr>
      <t>na https://www.cisco.com/c/en/us/support/index.html</t>
    </r>
  </si>
  <si>
    <t>Popis všech dostupných úrovní supportu je v přiloženém odkazu. Nabídka obsahuje úroveň Premium. SLA pro dodání náhradního zařízení není k dispozici, většinou je realizováno do 1 týdne.</t>
  </si>
  <si>
    <t>https://www.checkpoint.com/support-services/support-plans/</t>
  </si>
  <si>
    <t>TECHNOLOGIE NGFW</t>
  </si>
  <si>
    <t>Jaké hodnocení získaly nabízené firewally v nejnovějších srovnáních Gartner Magic Quadrant for Network Firewalls a The Forrester Wave: Enterprise Firewalls? Uveďte detailní přehled aktuálních výsledků včetně historického vývoje hodnocení těchto produktů, trendů a změn v pozicích jednotlivých výrobců. Je nabízený produkt součástí konkrétního kvadrantu např. leaders.?</t>
  </si>
  <si>
    <t>leaders</t>
  </si>
  <si>
    <t>The Forrester Wave: Enterprise Firewalls Q4 2024 - Cisco recognized as  Leader v rámci Q4 2022 Cisco recognized as Strong Performer - https://www.cisco.com/c/en/us/products/security/firewalls/forrester-wave-enterprise-firewall-solutions.html &amp;&amp; Gartner Magic Quadrant for Network Firewalls: https://www.gartner.com/reviews/market/network-firewalls/vendor/cisco-systems/product/cisco-secure-firewall</t>
  </si>
  <si>
    <t>V nedávné zprávě The Forrester Wave™: Enterprise Firewall Solutions, Q4 2024 byla společnost Cisco označena jako lídr v oblasti podnikových firewallových řešení. Cisco Secure Firewall dosáhl nejvyššího možného hodnocení v 15 z 27 hodnocených kritérií, včetně tvorby a správy politik, hrozbové inteligence, mikroperimetrů a vize a inovací. Forrester ve své zprávě uvádí, že strategie společnosti Cisco spočívá v bezproblémové integraci AI a bezpečnosti do síťové infrastruktury.</t>
  </si>
  <si>
    <t>Check Point je se pravidelně umisťuje v pozici Leader v rámci Gartneru i The Forrester Wave.</t>
  </si>
  <si>
    <t>Firewall 2022 - Leader, Enterprise Firewall - Leader</t>
  </si>
  <si>
    <t>Leader v Gartner, Leader ve Forrester Wave</t>
  </si>
  <si>
    <t xml:space="preserve">Jaké SLA uvádí výrobce při konfiguraci klastru o dvou nodech, (čtyři devítky, pět devítek atd.)? </t>
  </si>
  <si>
    <t>4 devítky</t>
  </si>
  <si>
    <t>Výrobce neudává počet devítek v rámci Firewall HA Clusteru. SLA FW HA se totiž odvíjí od HW modelu / provozovaného prostředí, síťového designu &amp; složitosti / využívaných funkcí zařízení</t>
  </si>
  <si>
    <t>NGFW v HA konfiguraci jsou nasazeny pro kontinuální funkci i v případě výpadku, reload, apod. jednoho boxu. Prakticky lze operovat s 99.99% dostupnosti. Tj. méně než 53 min na celkové vypnutí clusteru pro nějakou specifickou údržbu. Toto je však teoretická hodnota, protože právě HW nasazení prakticky eliminuje potřebu celkového vypnutí. Dále je nutné brát v potaz prostředí, které musí splňovat i další požadavky na vysokou dostupnost jako jsou UPS či agregáty zajišťující napájení a další infrastrukturu navazující a předcházející NGFW optimalizovanou pro vysokou dostupnost</t>
  </si>
  <si>
    <t>Takovou informaci výrobce neuvádí, jelikož cluster řešení není závislé pouze na technologiích výrobce firewallu ale i na infrastruktuře ve které je tento cluster implementován.</t>
  </si>
  <si>
    <t>Neuvádí, NA?</t>
  </si>
  <si>
    <t xml:space="preserve">Specifikujte funkcionality IDS/IPS, které jsou nabízeny v rámci řešení? Uveďte podrobný přehled detekčních a preventivních mechanismů, jejich způsob fungování a případné možnosti konfigurace. Pokud je k dispozici, připojte odkaz na podrobnou technickou dokumentaci. </t>
  </si>
  <si>
    <t>https://www.paloaltonetworks.com/resources/whitepapers/palo-alto-networks-approach-to-intrusion-prevention</t>
  </si>
  <si>
    <t>NGIPS/IDS využívá SNORT 3 pro dekódování/normalizaci (preprocessors) a inspekci v rámci IDS/IPS funkcionality. Preprocesory zajišťují překlad, extrakci dat, protocol/app detekci a normalizaci před vlastní aplikací klasických IPS pravidel (data z preprocesorů se používají i pro další L7 advanced inspekce) - dokumentace: https://www.cisco.com/c/en/us/td/docs/security/secure-firewall/management-center/device-config/760/management-center-device-config-76/intrusion-overview.html &amp;&amp; Popis Instrusion Policy - https://secure.cisco.com/secure-firewall/v7.2/docs/intrusion-policy / SNORT - https://secure.cisco.com/secure-firewall/v7.4/docs/snort-3-adoption</t>
  </si>
  <si>
    <t>IPS jednotka postavena na Snort V3. technologickém standardu pro IPS řešení. Politiky lze vrstvit, customizovat, nechat automaticky doporučit podle aktuálního prostředí. Signatury jsou tříděny do skupin podle typu incidentů. Automaticky jsou prioritizovány incidenty podle skutečných zranitelností v síti. Více detailů zde: https://www.cisco.com/c/en/us/td/docs/security/secure-firewall/management-center/snort/760/snort3-configuration-guide-v76.html</t>
  </si>
  <si>
    <t>Více detailů zde: https://www.cisco.com/c/en/us/td/docs/security/secure-firewall/management-center/snort/760/snort3-configuration-guide-v76.html</t>
  </si>
  <si>
    <t>Threat Prevention mechanismy zahrnují: ochranu IPS, prevenci proti zapojení do sítě botnet, Antivirus, URL filtering pro filtraci škodlivých stránek, ochranu proti 0-day hrozbám a Phishingu.</t>
  </si>
  <si>
    <t>https://sc1.checkpoint.com/documents/R81.20/WebAdminGuides/EN/CP_R81.20_ThreatPrevention_AdminGuide/Content/Topics-TPG/The_Check_Point_Threat_Prevention_Solution.htm</t>
  </si>
  <si>
    <t>https://sc1.checkpoint.com/documents/R81.20/WebAdminGuides/EN/CP_R81.20_ThreatPrevention_AdminGuide/Content/Topics-TPG/Optimizing-IPS_Custom.htm</t>
  </si>
  <si>
    <t>Jaký protokol je použit pro konfiguraci a provoz klastru? Uveďte, na které síťové úrovni je implementace realizována (např. VMAC, VIP) a jaké jsou klíčové mechanismy zajišťující dostupnost a redundanci. </t>
  </si>
  <si>
    <t>Floating IP Address and Virtual MAC Address</t>
  </si>
  <si>
    <t>https://docs.paloaltonetworks.com/pan-os/10-1/pan-os-admin/high-availability/ha-concepts/floating-ip-address-and-virtual-mac-address#ida3676d14-7d84-4389-b042-2c9b69ed3411</t>
  </si>
  <si>
    <t>Záleží na nasazení firewallu, jestli je L2 nebo L3. V případě L2 funguje firewall jako bridge a implementace HA je na úrovni forwardingu -&gt; Act-FW forwarduje provoz a tj., prvky za ním se učí MAC adresy a Stb-FW čeká na výpadek primárního. V případě L3 se využívá VMAC / VIP, kterou obsluhuje vždy pouze aktivní firewall a případný dynamický směrovací protokol obsluhuje pouze aktivní jednotka (FW podporují statefull failover, kde si synchronizují stav connection tabulky, stav směrovacích protokolů, xlate apod.). https://www.cisco.com/c/en/us/td/docs/security/secure-firewall/management-center/device-config/760/management-center-device-config-76/high-availability.html</t>
  </si>
  <si>
    <t>Podle typu platformy - cluster o 8 nodech (FPR 3100) nebo 16 (FPR 4200) uzlů v clusteru. Řizeno přes CCL spoj. V clusteru se automaticky delegují fyzické jednotky které spracovávají provoz symetricky. Přípojení celého clusteru je na úrovni L2 balancování (LACP) k přepínači nebo multichassi přepínačům. Není potřeba žádny L3 balancer. K dispozici je i clustering  rozdělený např. do dvou DC. Více zde: https://www.cisco.com/c/en/us/td/docs/security/secure-firewall/management-center/device-config/760/management-center-device-config-76/device-ops-cluster-sec-fw-3100.html?bookSearch=true</t>
  </si>
  <si>
    <t>Je využíván proprietární protokol a technologie ClusterXL, je využívána VIP adresa pro každý L3 segment terminovaný na firewall clusteru. Lze využít i technologii VMAC v rámci ClusterXL.</t>
  </si>
  <si>
    <t xml:space="preserve">ClusterXL CCP, L2 a L3 VIP, https://sc1.checkpoint.com/documents/R81.20/WebAdminGuides/EN/CP_R81.20_ClusterXL_AdminGuide/Content/Topics-CXLG/Introduction-to-ClusterXL.htm?TocPath=Introduction%20to%20ClusterXL%7C_____0#Introduction_to_ClusterXL </t>
  </si>
  <si>
    <t>Podporuje řešení OT protokoly? Uveďte, zda je podpora dostupná (ano/ne), a specifikujte, které konkrétní OT protokoly jsou podporovány. </t>
  </si>
  <si>
    <t>https://www.paloaltonetworks.com/resources/datasheets/iot-security</t>
  </si>
  <si>
    <t>Ano, SNORT disponuje SCADA/IOT preprocesory pro dekódování protokolů: CIP, Modbus, DNP3, S7commplus, IEC104, MMS na aplikační úrovni je FW schopen rozpoznat i další OT protokoly a operace typu: DLMS-COSEM, MQTT, Goose, GSE, CoAP, AMQP, XMPP a další</t>
  </si>
  <si>
    <t>Ano. Modbus, DNP3, CIP, S7Commplus (přenášené přes TCP). Dedikovaný Firewall ISA3000 pro OT nabízí navíc rozšířenou podporu OT protokolů, včetně MMS, Modbus, DNP3, CIP a IEC 60870-5-104. Více zde: https://www.cisco.com/c/en/us/td/docs/security/firepower/70/configuration/guide/fpmc-config-guide-v70/scada_preprocessors.html</t>
  </si>
  <si>
    <t>Bylo by dobré aby zadavatel upřesnil seznam OT protokolu nebo alespoň minimální sadu podporovaných</t>
  </si>
  <si>
    <t xml:space="preserve">OT protokoly jsou podporovány, nelze vypsat všechny, ale nejznámější: BACNet, CIP, DNP3, IEC-60870-5-104, MQTT, IEC 60870-6 (ICCP), IEC 61850, MMS, ModBus, OPC DA &amp; UA, Profinet, Step7 (Siemens). Dále je k dispozici kategorie SCADA protokolů pro využití v bázi pravidel a řízení síťového provozu (nyní zahrnuje přes 1500 aplikací). IPS profil lze také doplnit o SCADA signatury. </t>
  </si>
  <si>
    <t>https://community.checkpoint.com/t5/IoT-Protect/OT-Processes-Protocols-Procedures-and-People/m-p/198764#M420</t>
  </si>
  <si>
    <t>MQTT, CIP, BACnet, Modbus and DNP3. Category SCADA protocols.</t>
  </si>
  <si>
    <t>Podporuje navržený firewall integraci s externími DLP systémy? Uveďte, zda je tato integrace možná, jaké metody či protokoly (např. ICAP) jsou k dispozici a jaké jsou případné požadavky nebo omezení této integrace. </t>
  </si>
  <si>
    <t>podporuje i vlastní DLP systém</t>
  </si>
  <si>
    <t>https://www.paloaltonetworks.com/resources/datasheets/dlp-privacy-datasheet</t>
  </si>
  <si>
    <t>Lokální DLP pomocí SNORT SDP (Sensitive Data Protection) případně vlastních SNORT pravidel, poté pomocí externí proxy (Email Security Gateway, Secure Web Appliance)</t>
  </si>
  <si>
    <t>DLP formou SaaS při integraci s Cisco Umbrella/Secure Access. Včetně CASB inspekce.  Implicitní souborová inspekce včetně sandboxu na dedikovaném Cisco HW boxu nebo formou SaaS. Pro tyto typy inspekcí je prakticky nutnost SSL dekrypce. Tato je prováděna přímo ve FW nebo lze i offload formou služby v prostředí Umbrella/Secure Acces.</t>
  </si>
  <si>
    <t>Proprietární protokoly jiných výrobců (např. ICAP) nejsou podporovány.</t>
  </si>
  <si>
    <t>DLP modul je k dispozici pro ochranu koncových bodu - Endpoints. Podporovány jsou OS Windows, Linux, MAC a DLP je jednou z funkcionalit ochrany. Dále je DLP modul k dispozici na Firewallu, ale integrace s 3. stranou není možná.</t>
  </si>
  <si>
    <t>ICAP</t>
  </si>
  <si>
    <t>Nutno posoudit s ohledem na konkrétní DLP systém.</t>
  </si>
  <si>
    <t>Jaké vlastnosti a možnosti využití DLP modulů na úrovni segmentačního firewallu výrobce nabízí? Uveďte detailní popis mechanismů detekce a prevence úniku dat, podporovaných metod analýzy, možností integrace s dalšími bezpečnostními nástroji a případných omezení tohoto řešení. </t>
  </si>
  <si>
    <t>viz. komentář výše, odkaz na dokumentaci SDD - https://www.cisco.com/c/en/us/td/docs/security/secure-firewall/management-center/device-config/760/management-center-device-config-76/intrusion-sensitive-data.html &amp; Custom rules - https://www.cisco.com/c/en/us/td/docs/security/secure-firewall/management-center/device-config/760/management-center-device-config-76/intrusion-custom-rules.html</t>
  </si>
  <si>
    <t>Implicitní DLP klasifikátory jako součást Snort preprocesorů.</t>
  </si>
  <si>
    <t>DLP je popsáno v přiložené dokumentaci, je to obsáhlé téma a nelze jej specifikovat ve zkrácené formě.</t>
  </si>
  <si>
    <t>https://sc1.checkpoint.com/documents/R82/WebAdminGuides/EN/CP_R82_DataLossPrevention_AdminGuide/Content/Topics-DLPG/Check-Point-Solution-for-DLP.htm</t>
  </si>
  <si>
    <t>Vzhledem k faktu, že společnost SŽ využívá pro automatizovanou správu a orchestraci firewallových pravidel platformu Tufin, uveďte, zda-li navrhovaný firewall uvedenou platformu podporuje.   </t>
  </si>
  <si>
    <t>Ano Cisco Secure Firewally s FTD OS a FMC management jsou podporovány (premier security policy management partner)</t>
  </si>
  <si>
    <t xml:space="preserve">Bezpečnostní politiky mohou být spravovány, optimalizovány i pomocí Tufin. Kromě toho má Cisco vlastní optimalizaci ACL, rešení duplicit v centrálním managementu FMC ať již na HW on-site platformě nebo formou služby v Cisco Secure Cloud Control. </t>
  </si>
  <si>
    <t>FMC je již v síti SŽ nasazen</t>
  </si>
  <si>
    <t>Tufin nabízí integraci s Check Point Firewall.</t>
  </si>
  <si>
    <t>https://www.tufin.com/supported-devices-and-platforms/check-point-firewalls</t>
  </si>
  <si>
    <t>https://www.fortinet.com/content/dam/fortinet/assets/solution-guides/sb-fortinet-and-tufin-security-solution.pdf</t>
  </si>
  <si>
    <t>Uveďte, zda-li je pro provoz firewallů v HA clusteru pro danou lokalitu nezbytné centrální management řešení? Pokud ano, je vyžadováno také pro správu všech lokalit? Uveďte případné alternativy a možnosti decentralizované správy. </t>
  </si>
  <si>
    <t>FW v HA není nutné spravovat pomocí centrálního SW</t>
  </si>
  <si>
    <t>Firewall HA mohou být spravovány z centrálního FMC mgmt nástroje. Některé HA parametry mohou být upravovány lokálně pomocí CLI. FTD nabízí ještě lokální správu přes webové rozhraní "FDM", který ale z hlediska nasazení nedoporučujeme (z FDM nelze nastavit některé pokročilé funkce)</t>
  </si>
  <si>
    <t>Doporučujeme používat centrální konzoli pro správu všech FW. Lze sdílet politiky, objekty, provádět automatizace, korelace přes celé prostředí. Získáváme také jeden centrální bod pro analýzu, retenci informací. Centrální konzoli lze i snadno integrovat dalšími produkty Cisco: ISE, Secure Workload, Cisco XDR, Secure Endpoint, DUO, apod.</t>
  </si>
  <si>
    <t>Centrální management je preferovaná varianta pro správu více Firewallů (cluster i standalone). Pro pobočky lze použít branch Check Point appliance, které mohou být spravovány i lokálně bez centrálního managementu. Enterprise appliance ale vždy vyžadují centrální management.</t>
  </si>
  <si>
    <t>Možnost Cloud Managementu</t>
  </si>
  <si>
    <t>Pro provoz HA není potřeba centrální management.</t>
  </si>
  <si>
    <t>Uveďte standardy logování, které dané zařízení splňuje, konkrétní požadavky formátu logů, podporované protokoly (např. Syslog, JSON, CEF), možnosti integrace se SIEM systémy a soulad s regulačními standardy (např. GDPR, ISO 27001, PCI-DSS). </t>
  </si>
  <si>
    <t>syslog</t>
  </si>
  <si>
    <t>FTD Syslog formáty: Default, možnost upravit timestmap - RFC5424, Syslog Device ID - Interface, User Defined, další customatizace logů - Facility, , SNMP Traps, Email, FMC podporuje logování pomocí Syslog, SNMP, Email (logovat můžeme systém/health události, connection eventy, malware / intrusion eventy apod.) - dle požadavků na regulační standardy je potřeba optimální nastavit úroveň logování tak aby byly požadované logy zasílány na SIEM</t>
  </si>
  <si>
    <t>Pro logování je využit protokol Syslog dle RFC 5424. Možnost napojení i přes API kde výstup může být formátován jako JSON. Pro napojení na SIEM je možný syslog nebo estreamer.</t>
  </si>
  <si>
    <t>Check Point podporuje: Syslog, CEF, LEEF, Json, LogRhythm, RSA, Splunk. GDPR, ISO 27001, PCI-DSS jsou podporovány.</t>
  </si>
  <si>
    <t>Syslog, Tufin atd. Integrace se SIEM možná. Compliance blade součástí SmartEvent balde.</t>
  </si>
  <si>
    <t>Syslog: CEF, CSV, JSON, RFC5424</t>
  </si>
  <si>
    <t>Uveďte, zda-li navrhovaný firewall umožňuje provoz virtuálního kontextu? </t>
  </si>
  <si>
    <t>Ano pomocí funkce multi-instance (virtualizace FW OS v rámci Docker containeru)</t>
  </si>
  <si>
    <t>Ano, na úrovni samostatných kontejnerů. tj. i s možností provozování různých verzí FW nad jedním HW boxem.</t>
  </si>
  <si>
    <t>Funkcionalita Multiple Instance</t>
  </si>
  <si>
    <t>Check Point firewall umožňuje virtuální kontexty, ale licence pro tyto kontexty není součástí nabídky, jelikož není specifikováno kolik kontextů je potřeba.</t>
  </si>
  <si>
    <t>Ano, v ceně 10 virtuálních kontextů.</t>
  </si>
  <si>
    <t>Uveďte, zda-li existují zde možnosti integrace na systémy reportingu jako například PowerBI, Grafana, či obdobné? </t>
  </si>
  <si>
    <t>Ano, nativní integrace na Splunk (eStreamer) a vizualizace Connection/Malware/File/Intrusion events apod., integrace na Grafana přes Prometheus (zasílání syslog logů na prometheus, jejich zpracování a následná vizualizace v rámci Grafany)</t>
  </si>
  <si>
    <t xml:space="preserve">Ano pomocí otevřeného rozhraní API (např. přes konektor v Power BI). Zařízení mohou být nakonfigurována tak, aby odesílala metriky do Azure Application Insights. Tato funkce umožňuje monitorovat základní metriky zařízení FTD prostřednictvím Grafany. </t>
  </si>
  <si>
    <t>Grafana lze použít pro monitoring s využítím Prometheus a Skyline open-source komponenty instalovanou na Firewall. PowerBI integrace neni přímo podporována, ale data z Prometheus by se dala využít i pro PowerBI - jedná se ale customizace, nikoliv o out-of-box řešení.</t>
  </si>
  <si>
    <t>Prometheus with Grafana, Splunk, SolarWinds, Dynatrace, VictoriaMetrics, Datadog</t>
  </si>
  <si>
    <t>ŠKOLENÍ A DOKUMENTACE</t>
  </si>
  <si>
    <t xml:space="preserve">Je možné poskytnout jako součást nabízeného řešení školení pro administrátory a uživatele systému? </t>
  </si>
  <si>
    <t>školení od výrobce zařízení pro 1  člověka v rozsahu 3 dnů (https://edu.arrow.com/cz/training/course-detail/88735/Check-Point-Certified-Security-Administrator-(CCSA)-R81.20/False )</t>
  </si>
  <si>
    <t>plnohodnotné školení pro administrátory od výrobce realizované s využitím LABU</t>
  </si>
  <si>
    <t>Je k dispozici detailní dokumentace a uživatelské příručky? V jakém jazyce jsou poskytovány? </t>
  </si>
  <si>
    <t>anglicky</t>
  </si>
  <si>
    <t>https://docs.paloaltonetworks.com/pan-os/11-1/pan-os-admin/getting-started</t>
  </si>
  <si>
    <t>Ano v Anglickém jazyce</t>
  </si>
  <si>
    <t>Standardně v angličtině.</t>
  </si>
  <si>
    <t>Pomocí AI dnes jednoduše přeložitelné do dalších jazyků.</t>
  </si>
  <si>
    <t>v AJ</t>
  </si>
  <si>
    <t>Anglický jazyk</t>
  </si>
  <si>
    <t>V anglickém jazyce na stránkách výrobce https://docs.fortinet.com</t>
  </si>
  <si>
    <t>Jsou v rámci školení zahrnuty i „best practices“ pro provoz NGFW? </t>
  </si>
  <si>
    <t>Ano, Best practices můžeme upravit dle cílového nasazení</t>
  </si>
  <si>
    <t>Jakým způsobem bude řešena adopce dané technologie v rámci projektu? </t>
  </si>
  <si>
    <t>Postupnou integrací. 1. Příprava Segmentace sítě pomocí VRF/VRF-Lite &amp; Analýza komunikace 2. Vnoření NGFW do provozu bez inspekce (nastavení routing pravidel) 3. Zapnutí NGFW pravidel 4. Postupná analýza výsledných komunikací, zpřísňování pravidel apod.</t>
  </si>
  <si>
    <t>Technologie Cisco je SŽ dobře známá a adopce proto není problém.</t>
  </si>
  <si>
    <t xml:space="preserve">Adopce nové technologie bude probíhat ve třech fázích. Nejprve bude provedena pilotní implementace ve vybraných odděleních s následným školením klíčových uživatelů. Po vyhodnocení výsledků bude technologie postupně nasazena v celé organizaci. Bude poskytnuta podpora v podobě školení, dokumentace a helpdesku. Implementace bude probíhat s ohledem na bezpečnostní a legislativní požadavky, včetně GDPR a zákona o kybernetické bezpečnosti. </t>
  </si>
  <si>
    <t>Zaškolením na instalovaném řešení</t>
  </si>
  <si>
    <t>V závislosti na schopnostech a rozsahu servisního týmu zákazníka</t>
  </si>
  <si>
    <t>Adopce nové technologie je postupný proces od návrhu, konfigurace a začlenění do stítě. Může to být postupné (přesouvání jednotlivých segmentů na nový firewall postupně) nebo jendorázově komplentí výměnou v daném termínu.</t>
  </si>
  <si>
    <t>REFERENCE A KVALIFIKAČNÍ KRITÉRIA</t>
  </si>
  <si>
    <t>Můžete popsat, jak probíhala integrace NGFW s existující infrastrukturou zákazníků? </t>
  </si>
  <si>
    <t>Ve stručnosti - v přípravné fázi příprava sítě na segmentaci (oddělení do VRF, mapování komunikací), v druhé fázi nasazení NGFW do toku komunikace mezi VRF (na routing úrovni) - v této fázi byla na NGFW nasazena pravidla z analýzy a pouze monitorováno, zda jsou matchována - provoz byl implicitně povolen, v třetí fázi analýza defaultního permit pravidla - rozhodování jaké komunikace povolit, nebo jestli všechny zakázat, a následně vypnutí implicitního allow a zapnutí NGFW pravidel</t>
  </si>
  <si>
    <t>V případě dobře definovaných cílů a kvalitně zpracované projektové dokumentace probíhala implementace bez dopadu na provoz.</t>
  </si>
  <si>
    <t>Detailní analýza síťové topologie včetně analýzy kompletní konfigurace stávající bezpečnostní technologie. Upgrade nového NGFW řešení na doporučené softwarové verze. Konfigurace nového NGFW řešení. Tvorba bezpečnostních politik. Připojení NGFW do sítě a nasazení v režimu detekce. Testování a monitorování se zákazníkem. Přepnutí do režimu prevent a optimalizace nastavení. Školení administrátorů, kteří budou nové NGFW řešení spravovat.</t>
  </si>
  <si>
    <t>Integrace NGFW s existující infrastrukturou zákazníků probíhá vždy individuálně, s ohledem na specifické potřeby a požadavky každého klienta. Preferujeme prozákaznický přístup, kdy úzce spolupracujeme se zákazníkem na optimalizaci celého procesu. Konkrétní detaily implementace však podléhají dohodě o mlčenlivosti (NDA) a nemůžeme je veřejně sdílet. Pokud máte zájem o bližší informace, rádi s vámi prodiskutujeme možnosti v rámci individuální konzultace.</t>
  </si>
  <si>
    <t>Viz. předchozí bod.</t>
  </si>
  <si>
    <t>Uveďte, kolik zakázek, na téma implementace segmentace, jste realizovali v uplynulých 5 letech? </t>
  </si>
  <si>
    <t>Zvolte</t>
  </si>
  <si>
    <t>min 5</t>
  </si>
  <si>
    <t>Bude upřesněno dle kritérií VŘ</t>
  </si>
  <si>
    <t>V uplynulých 5 letech jsme realizovali více než 13 zakázek zaměřených na implementaci síťové segmentace. Tyto projekty zahrnovaly návrh a implementaci bezpečnostních zón, řízení přístupu mezi segmenty a integraci s dalšími bezpečnostními prvky.</t>
  </si>
  <si>
    <t>V závislosti na rozsahu a finančním objemu se toto rozmezí pohybuje v desítkách, možná stovkách. Některé implementace neřešíme formou samostatného projektu, ale jsou součástí standardní svěřené správy.</t>
  </si>
  <si>
    <t>Uveďte, kolik zakázek, na téma implementaci segmentačních firewallů, jste realizovali v uplynulých 5 letech? </t>
  </si>
  <si>
    <t>10+</t>
  </si>
  <si>
    <t>V uplynulých 5 letech jsme realizovali více než 52 zakázek zaměřených na implementaci segmentačních firewallů. V rámci těchto projektů jsme nasazovali a konfigurovali firewallová řešení renomovaných výrobců, nastavovali pravidla segmentace provozu a implementovali pokročilé bezpečnostní politiky.</t>
  </si>
  <si>
    <t>Stejně jako předchozí bod</t>
  </si>
  <si>
    <t>Uveďte, zda-li můžete prokázat kvalifikaci jednotlivých členů týmu CISCO platnou certifikací z oblasti zaměření CCNP nebo CCIE. Upřesněte typ a počet certifikací.</t>
  </si>
  <si>
    <t>1x CCNP</t>
  </si>
  <si>
    <t>CCNP - 2, CCNA - min. 4</t>
  </si>
  <si>
    <t>Certifikovaných odborníků máme k dispozici dostatečný počet.</t>
  </si>
  <si>
    <t>5 platných certifikátů CCNP</t>
  </si>
  <si>
    <t>předložíme na vyžádání</t>
  </si>
  <si>
    <t>Ano jsme Cisco Gold partner</t>
  </si>
  <si>
    <t>Uveďte, zda-li můžete prokázat kvalifikaci jednotlivých členů týmu platnou certifikací, která garantuje znalost dodávaných firewallů resp. schopnost jejich konfigurace a administrace. Uveďte názvy jednotlivých certifikací.</t>
  </si>
  <si>
    <t>2x PCNSE</t>
  </si>
  <si>
    <t>Cisco Certified Specialist - Network Security Firepower certificate</t>
  </si>
  <si>
    <t>platné certifikáty CCSM (4), CCSM Elite(1), CCTA (3), CCTE (2)</t>
  </si>
  <si>
    <t>Jsme Check Point Elite partner</t>
  </si>
  <si>
    <t>Uveďte další certifikace, které by garantovaly zvýšenou kvalitu realizačního týmu v jednotlivých rolích.</t>
  </si>
  <si>
    <t>certifikace pro jiné síťové vendory až na úroveň expert, certifikace na IPAM</t>
  </si>
  <si>
    <t>Certifikovaný Projekt management u Zohotovitele i Objednatele (např. Prince2).</t>
  </si>
  <si>
    <t>PRINCE2, ZOKB, Systém jakosti 9001 QMS, 14001 EMS, ITIL Foundation Certificate IT Service Management</t>
  </si>
  <si>
    <t>Togaf, CISSP, CISA, Prince 2, IPMA</t>
  </si>
  <si>
    <t>Uveďte, zda-li jste realizovali 3 a více zakázek na implementaci segmentace v objemu 5 mil. a více? </t>
  </si>
  <si>
    <t>Naše společnost realizovala více než tři zakázky na implementaci segmentace sítě s rozpočtem 5 milionů Kč a více. Tyto projekty zahrnovaly návrh a implementaci segmentačních strategií se zaměřením na bezpečnostní politiky, řízení přístupu a optimalizaci síťového provozu, čímž jsme zvýšili odolnost sítí vůči kybernetickým hrozbám . (Asko Nábytek, Brano a.s., Oblastní nemocnice Kladno a.s.,)
Kromě těchto implementací jsme u mnoha našich zákazníků prováděli renewaly, rozšíření a obnovy, čímž jsme zajistili jejich dlouhodobou síťovou stabilitu a bezpečnost.</t>
  </si>
  <si>
    <t>Uveďte, zda-li jste realizovali 3 a více implementací segmentačních firewallů v rámci projektu segmentace v objemu 5 mil. a více? </t>
  </si>
  <si>
    <t>Realizovali jsme více než 3 implementace segmentačních firewallů v rámci projektů síťové segmentace v objemu přesahujícím 5 mil. Kč. V těchto projektech jsme nasazovali firewallová řešení předních výrobců, zajišťovali jejich konfiguraci dle bezpečnostních standardů a implementovali pokročilé mechanismy filtrování provozu a detekce hrozeb. (Statutární město Brno, U.S.Steel Košice, s.r.o., Východoslovenská distribučná a.s., Vodohospodárska výstavba, štátny podnik).                                            Kromě těchto implementací jsme u mnoha našich zákazníků prováděli renewaly, rozšíření a obnovy, čímž jsme zajistili jejich dlouhodobou síťovou stabilitu a bezpečnost.</t>
  </si>
  <si>
    <t>Uveďte, zda-li jste realizovali 3 a více implementací segmentačních nástrojů pro správce informačního systému kritické informační infrastruktury, nebo provozovatele informačního systému kritické informační infrastruktury, služby ve smyslu zákona č. 181/2014 Sb., o kybernetické bezpečnosti. </t>
  </si>
  <si>
    <t>Realizovali jsme více než 3 implementace segmentačních nástrojů pro správce informačních systémů kritické informační infrastruktury. Naše zkušenosti zahrnují projekty v souladu s ekvivalentní legislativou v České republice i na Slovensku, kde jsme úspěšně implementovali bezpečnostní opatření dle místních právních požadavků a standardů kybernetické bezpečnosti. Tyto realizace zahrnovaly návrh bezpečnostní architektury, nasazení segmentačních prvků a integraci s monitorovacími a řídicími systémy. (Detská fakultná nemocnica s poliklinikou Banská Bystrica, Fakultná nemocnica Trenčín, Univerzitná nemocnica - Nemocnica svätého Michala, a.s., Vodohospodárska výstavba, štátny podnik, Nemocnice Pardubického kraje, Oblastní nemocniceš Kladno)</t>
  </si>
  <si>
    <t>Některé realizace jsou v klasifikovaných režimech. Z tohoto pohledu může být obtížnější nebo nemožné je využít jako referenci.</t>
  </si>
  <si>
    <t>Doplněno nad rámec dotazů ke zvážení Zadavatelem pro eventuelní budoucí VŘ - Technologie NGFW (Účastník 3)</t>
  </si>
  <si>
    <t>Umožňuje nabízené řešení monitoring bezpečnostních incidentů pomocí netflow exportu?</t>
  </si>
  <si>
    <t>NSEL je Cisco FW specifická implementace NetFlow eportu optimalizovaná pro bezpečnostní monitoring. Poskytuje optoti běžnému netflow informace pro forenzní analýzu a monitorování bezpečnostních událostí.</t>
  </si>
  <si>
    <t>Umožňuje FW  funkci blokování provozu z otevřených proxy, TOR uzlů, známých botnet C&amp;C adres, známých adres šířících SPAM a Malware? Pokud ano, jakým způsobem?</t>
  </si>
  <si>
    <t>ACL s URL filtrací, případně Security Intelligence filtrace s databázemi na úrovni DNS nebo URL. Možnost definovat i vlastní objekty.</t>
  </si>
  <si>
    <t>Umožňuje FW geo-blokaci až do úrovní jednotlivých zemí?</t>
  </si>
  <si>
    <t>Od verze FTD 7.7 je k dispozici</t>
  </si>
  <si>
    <t xml:space="preserve">Vzhledem k předpokládanému účelu a způsobu nasazení musí být FW schopen v ACL zohlednit kontext (typ zařízení, bezpečnostní role uživatele apod.) získaný v rámci 802.1X autentizace. Popište způsob řešení. </t>
  </si>
  <si>
    <t>Ideálně ve spojení s Cisco ISE a využití SGT</t>
  </si>
  <si>
    <t>Umožňuje FW detekci nebezpečných šifrovaných aplikací i bez jejich dešifrování?</t>
  </si>
  <si>
    <t>Ecnrypted Visibility Engine</t>
  </si>
  <si>
    <t xml:space="preserve">Možnost dynamického mapování IP adres stanic do symbolických názvů a použití těchto objektů v přístupových pravidlech </t>
  </si>
  <si>
    <t>Dynamic Attribute Connector synchronizuje značky definované pro stanice, OS, apod. do objektů, které lze použít v ACL</t>
  </si>
  <si>
    <t>Otevřené a dokumentované API</t>
  </si>
  <si>
    <t>Ano. Praktické příklady např. zde: https://developer.cisco.com/secure-firewall/management-center/</t>
  </si>
  <si>
    <t>Možnost detekce a dekrypce QUICK protokolu</t>
  </si>
  <si>
    <t>Ano, pomocí Snort enginu</t>
  </si>
  <si>
    <t>Z důvodu zvýšené ochrany před novými typy útoků požaduje Zadavatel schopnost IPS pracovat i se strojovým učením a dynamickými signaturami, tj. ochrana před novými nebo cílenými typy útoků</t>
  </si>
  <si>
    <t>Ano, SnortML umožňuje detekci exploitů bez nutnosti vytváření nových signatur, čímž zvyšuje schopnost systému odhalovat zero-day útoky. Více zde: https://secure.cisco.com/secure-firewall/docs/snortml-machine-learning-based-exploit-detection?utm_source=chatgpt.com</t>
  </si>
  <si>
    <t>Počty a typy rozhraní</t>
  </si>
  <si>
    <t>Doporučujeme zvážit nepoužívat atypické rozhraní 40G z důvodu kompatibility ostatních síťových prvků sítě SŽ, s možností náhrady např. 4x10G.</t>
  </si>
  <si>
    <t>Další komentáře k předmětu PTK</t>
  </si>
  <si>
    <t>Ano, Proofpoint poskytuje několik školicích speciálně navržených pro administrátory, programy, aby měli potřebné dovednosti pro správu a odstraňování problémů se systémem Data Loss Prevention (DLP). Tyto školicí programy zahrnují kurzy o různých aspektech DLP, jako je navigace, konfigurace, pracovní postup, detektory dat a reakce na incidenty. Proofpoint navíc nabízí online průvodce, dokumentaci a školení uživatelů o konkrétních řešeních ze všech řešení DLP. Technická školení na webu mohou také poskytovat techniku ​​společnosti Proofpoint jako součást placené služby pro hlubší školení.</t>
  </si>
  <si>
    <t>Ano, k dispozici je podrobná dokumentace a uživatelské příručky pro Proofpoint Enterprise DLP. Tým podpory společnosti Proofpoint může poskytovat podpůrnou dokumentaci pro příslušné licencované produkty. Podporujeme více jazyků včetně angličtiny, němčiny, francouzštiny atd.</t>
  </si>
  <si>
    <t>-</t>
  </si>
  <si>
    <t>Přijetí technologie Enterprise Data Loss Prevention (DLP) společnosti Proofpoint v rámci podnikového projektu DLP bude řešeno prostřednictvím komplexního přístupu, který zahrnuje následující komponenty:</t>
  </si>
  <si>
    <r>
      <t>1.</t>
    </r>
    <r>
      <rPr>
        <sz val="7"/>
        <color rgb="FF1F2225"/>
        <rFont val="Times New Roman"/>
        <family val="1"/>
      </rPr>
      <t xml:space="preserve">    </t>
    </r>
    <r>
      <rPr>
        <b/>
        <sz val="10"/>
        <color rgb="FF1F2225"/>
        <rFont val="Verdana"/>
        <family val="2"/>
        <scheme val="minor"/>
      </rPr>
      <t>Integrace a nasazení</t>
    </r>
    <r>
      <rPr>
        <sz val="10"/>
        <color rgb="FF1F2225"/>
        <rFont val="Verdana"/>
        <family val="2"/>
        <scheme val="minor"/>
      </rPr>
      <t>: Enterprise DLP společnosti Proofpoint pokrývá kanály Endpoint, Cloud a Email s ovládacími prvky DLP. Může být integrován do stávajících systémů a nasazen napříč různými kanály, aby byla zajištěna komplexní ochrana dat.</t>
    </r>
  </si>
  <si>
    <r>
      <t>2.</t>
    </r>
    <r>
      <rPr>
        <sz val="7"/>
        <color rgb="FF1F2225"/>
        <rFont val="Times New Roman"/>
        <family val="1"/>
      </rPr>
      <t xml:space="preserve">    </t>
    </r>
    <r>
      <rPr>
        <b/>
        <sz val="10"/>
        <color rgb="FF1F2225"/>
        <rFont val="Verdana"/>
        <family val="2"/>
        <scheme val="minor"/>
      </rPr>
      <t>Školicí programy</t>
    </r>
    <r>
      <rPr>
        <sz val="10"/>
        <color rgb="FF1F2225"/>
        <rFont val="Verdana"/>
        <family val="2"/>
        <scheme val="minor"/>
      </rPr>
      <t>: Proofpoint nabízí několik školicích speciálně navržených pro administrátory, programy abyi, že budou mít potřebné dovednosti pro správu a odstraňování problémů se systémem DLP. Tyto programy pokrývají základní a pokročilé znalosti, včetně navigace, konfigurace, pracovního postupu, detektorů dat a reakce na incidenty.</t>
    </r>
  </si>
  <si>
    <r>
      <t>3.</t>
    </r>
    <r>
      <rPr>
        <sz val="7"/>
        <color rgb="FF1F2225"/>
        <rFont val="Times New Roman"/>
        <family val="1"/>
      </rPr>
      <t xml:space="preserve">    </t>
    </r>
    <r>
      <rPr>
        <b/>
        <sz val="10"/>
        <color rgb="FF1F2225"/>
        <rFont val="Verdana"/>
        <family val="2"/>
        <scheme val="minor"/>
      </rPr>
      <t>Dokumentace a uživatelské příručky</t>
    </r>
    <r>
      <rPr>
        <sz val="10"/>
        <color rgb="FF1F2225"/>
        <rFont val="Verdana"/>
        <family val="2"/>
        <scheme val="minor"/>
      </rPr>
      <t>: Pro podporu implementace a průběžné správy systému DLP je k dispozici podrobná dokumentace a uživatelské příručky. Tým společnosti Proofpoint může poskytovat zákaznickou podporu nezbytnou dokumentaci k jejím licencovaným produktům.</t>
    </r>
  </si>
  <si>
    <r>
      <t>4.</t>
    </r>
    <r>
      <rPr>
        <sz val="7"/>
        <color rgb="FF1F2225"/>
        <rFont val="Times New Roman"/>
        <family val="1"/>
      </rPr>
      <t xml:space="preserve">    </t>
    </r>
    <r>
      <rPr>
        <b/>
        <sz val="10"/>
        <color rgb="FF1F2225"/>
        <rFont val="Verdana"/>
        <family val="2"/>
        <scheme val="minor"/>
      </rPr>
      <t>Nejlepší postupy</t>
    </r>
    <r>
      <rPr>
        <sz val="10"/>
        <color rgb="FF1F2225"/>
        <rFont val="Verdana"/>
        <family val="2"/>
        <scheme val="minor"/>
      </rPr>
      <t>: Školicí programy zahrnují osvědčené postupy pro provoz systému DLP, které zajišťují, že správci jsou dobře vybaveni pro efektivní správu a optimalizaci systému.</t>
    </r>
  </si>
  <si>
    <r>
      <t>5.</t>
    </r>
    <r>
      <rPr>
        <sz val="7"/>
        <color rgb="FF1F2225"/>
        <rFont val="Times New Roman"/>
        <family val="1"/>
      </rPr>
      <t xml:space="preserve">    </t>
    </r>
    <r>
      <rPr>
        <b/>
        <sz val="10"/>
        <color rgb="FF1F2225"/>
        <rFont val="Verdana"/>
        <family val="2"/>
        <scheme val="minor"/>
      </rPr>
      <t>Podpora a služby</t>
    </r>
    <r>
      <rPr>
        <sz val="10"/>
        <color rgb="FF1F2225"/>
        <rFont val="Verdana"/>
        <family val="2"/>
        <scheme val="minor"/>
      </rPr>
      <t>: Proofpoint poskytuje online průvodce, dokumentace a školení uživatelů o konkrétních řešeních ze všech řešení DLP. Technická školení na webu mohou také poskytovat techniku ​​společnosti Proofpoint jako součást placené služby pro hlubší školení.</t>
    </r>
  </si>
  <si>
    <t>Proofpoint Enterprise DLP podporuje soulad s příslušnými právními předpisy a standardy, včetně GDPR, poskytnutím smlouvy o zpracování dat (DPA), která dokumentuje náš soulad s GDPR. DPA je k dispozici zde:https://www.proofpoint.com/legal/trust/dpa. Kromě toho je řešení Enterprise DLP společnosti Proofpoint plně spravováno a podporováno společnostmi Proofpoint se specifickými funkcemi platformy a infrastruktury uvedené ve zprávě SOC 2 Report, která je v souladu s normami ISO27001.</t>
  </si>
  <si>
    <t>Zabezpečení systému Proofpoint Enterprise DLP je zajištěno několika opatřeními. Platforma je kompletní nabídka SaaS, která zahrnuje zabezpečenou infrastrukturu, operace na světové úrovni a prvotřídní podporu. Všechna základní úložiště dat jsou distribuována, podporují nativní replikaci a mají automatické převzetí služeb při selhání. Běhové služby jsou nasazeny s více instancemi a schopnostmi samoopravy/škálování. Webové koncové tělo jsou vystaveny prostřednictvím služeb Amazon ELB, která poskytuje záruky vysoké dostupnosti. Systém se spoléhá na asynchronní architekturu předávání zpráv, která omezuje účinky lokálních selhání běhu a poskytuje odolnost a kontinuitu. Všechna data pro stávající systém jsou aktuálně archivována v geograficky replikovaném segmentu S3, který poskytuje možnosti obnovení v určitém okamžiku. Důležité databáze jsou denně zálohovány, přičemž zálohy jsou uloženy v samostatném georeplikovaném kbelíku S3. V případě katastrofy je veškerá infrastruktura definována jako kód a může být spuštěna v novém datovém centru AWS prostřednictvím stávající automatizace.</t>
  </si>
  <si>
    <t>Kontrola zdravotního stavu je bezplatná a vystavujeme pouze dodatečnou fakturu, pokud uživatelé mají více než původní smlouvu</t>
  </si>
  <si>
    <t>Řešení Enterprise DLP společnosti Proofpoint má certifikace od renomovaných bezpečnostních organizací. Další podrobnosti naleznete v níže uvedených citacích. Certifikace produktu Proofpoint:https://www.proofpoint.com/us/legal/trust/product-certifications</t>
  </si>
  <si>
    <t>Agent Endpoint DLP/ITM společnosti Proofpoint má minimální dopad na výkon koncového bodu. Rozsáhlé testování zjistilo, že režie Endpoint Agent na koncovém bodu má minimální dopad na uživatele, s více než 2-4% využití CPU a 75 MB RAM využitých v průměru při monitorování. Při aktivované kontrole obsahu lze pozorovat mírné zvýšení. Řešení efektivně spravuje a zpracovává data při různé zátěži, aniž by došlo ke snížení výkonu, včetně faktorů, jako je schopnost zvládat rostoucí objemy dat, podpora pro více uživatelů a zařízení a flexibilita přizpůsobení měnícím se požadavkům. Výkonnostní aspekty řešení DLP jsou plně spravovány společností Proofpoint, což zajišťuje, že systém dokáže účinně chránit citlivá data a zároveň vyhovět budoucímu růstu a zvyšujícím se požadavkům.</t>
  </si>
  <si>
    <t>Řešení Enterprise DLP společnosti Proofpoint efektivně spravuje a zpracovává data při různé zátěži, aniž by došlo ke snížení výkonu. Platforma je navržena tak, aby zvládala rostoucí objemy dat, podporovala více uživatelů a zařízení a přizpůsobovala se měnícím se požadavkům. Výkonnostní aspekty řešení DLP jsou plně spravovány společností Proofpoint, což zajišťuje, že systém dokáže účinně chránit citlivá data a zároveň se přizpůsobí budoucímu růstu a zvyšujícím se požadavkům. Pro zpracování velkých souborů umožňuje architektura a možnosti škálovatelnosti řešení spravovat velké objemy datového provozu, včetně velkých souborů o velikosti přes 100 MB, bez snížení výkonu.</t>
  </si>
  <si>
    <t>Ano, Proofpoint Enterprise DLP lze škálovat jak horizontálně, tak vertikálně, aby vyhověl rostoucím obytným prostorám a rychlému provozu systému. Prostředky DLP se vertikálně používají navyšováním zdrojů cloudových mikroslužeb v rámci jednoho systému nebo zákaznického tenanta v rámci aplikace IPCS AWS. Platforma se navíc může horizontálně škálovat pro monitorování stovek tisíc agentů koncových bodů a napříč mnoha schválenými aplikacemi SaaS.</t>
  </si>
  <si>
    <t>Proofpoint Enterprise DLP optimalizuje výkon systému pomocí následujících osvědčených postupů:</t>
  </si>
  <si>
    <r>
      <t>1.</t>
    </r>
    <r>
      <rPr>
        <sz val="7"/>
        <color rgb="FF1F2225"/>
        <rFont val="Times New Roman"/>
        <family val="1"/>
      </rPr>
      <t xml:space="preserve">    </t>
    </r>
    <r>
      <rPr>
        <b/>
        <sz val="10"/>
        <color rgb="FF1F2225"/>
        <rFont val="Verdana"/>
        <family val="2"/>
        <scheme val="minor"/>
      </rPr>
      <t>Škálovatelnost</t>
    </r>
    <r>
      <rPr>
        <sz val="10"/>
        <color rgb="FF1F2225"/>
        <rFont val="Verdana"/>
        <family val="2"/>
        <scheme val="minor"/>
      </rPr>
      <t>: Řešení DLP efektivně spravuje a zpracovává data při různé zátěži bez snížení výkonu. Vertikálně se vyskytuje navyšování zdrojů pomocí cloudových mikroslužeb v rámci jednoho systému nebo zákaznického tenanta v rámci aplikace IPCS AWS.</t>
    </r>
  </si>
  <si>
    <r>
      <t>2.</t>
    </r>
    <r>
      <rPr>
        <sz val="7"/>
        <color rgb="FF1F2225"/>
        <rFont val="Times New Roman"/>
        <family val="1"/>
      </rPr>
      <t xml:space="preserve">    </t>
    </r>
    <r>
      <rPr>
        <b/>
        <sz val="10"/>
        <color rgb="FF1F2225"/>
        <rFont val="Verdana"/>
        <family val="2"/>
        <scheme val="minor"/>
      </rPr>
      <t>Vyrovnávání zátěže</t>
    </r>
    <r>
      <rPr>
        <sz val="10"/>
        <color rgb="FF1F2225"/>
        <rFont val="Verdana"/>
        <family val="2"/>
        <scheme val="minor"/>
      </rPr>
      <t>: Řešení spravuje transparentní vyrovnávání zátěže, aby zvládlo rostoucí objemy dat, podporovalo více uživatelů a zařízení přizpůsobovalo měnícím se podmínkám.</t>
    </r>
  </si>
  <si>
    <r>
      <t>3.</t>
    </r>
    <r>
      <rPr>
        <sz val="7"/>
        <color rgb="FF1F2225"/>
        <rFont val="Times New Roman"/>
        <family val="1"/>
      </rPr>
      <t xml:space="preserve">    </t>
    </r>
    <r>
      <rPr>
        <b/>
        <sz val="10"/>
        <color rgb="FF1F2225"/>
        <rFont val="Verdana"/>
        <family val="2"/>
        <scheme val="minor"/>
      </rPr>
      <t>Rychlé nasazení</t>
    </r>
    <r>
      <rPr>
        <sz val="10"/>
        <color rgb="FF1F2225"/>
        <rFont val="Verdana"/>
        <family val="2"/>
        <scheme val="minor"/>
      </rPr>
      <t>: Jako cloudová platforma se Proofpoint Enterprise DLP nasazuje rychle a poskytuje použitelné výsledky okamžitě nebo po krátkém základním období. Toto rychlé nasazení pomáhá udržovat optimální výkon.</t>
    </r>
  </si>
  <si>
    <r>
      <t>4.</t>
    </r>
    <r>
      <rPr>
        <sz val="7"/>
        <color rgb="FF1F2225"/>
        <rFont val="Times New Roman"/>
        <family val="1"/>
      </rPr>
      <t xml:space="preserve">    </t>
    </r>
    <r>
      <rPr>
        <b/>
        <sz val="10"/>
        <color rgb="FF1F2225"/>
        <rFont val="Verdana"/>
        <family val="2"/>
        <scheme val="minor"/>
      </rPr>
      <t>Pravidelné aktualizace a upgrade</t>
    </r>
    <r>
      <rPr>
        <sz val="10"/>
        <color rgb="FF1F2225"/>
        <rFont val="Verdana"/>
        <family val="2"/>
        <scheme val="minor"/>
      </rPr>
      <t>: Proofpoint spravuje pravidelné aktualizace a upgrady platformy SaaS, zahrnuje nové vylepšení funkcí a zajišťuje, že systém zůstane optimalizovaný. Aktualizace agentů Endpoint DLP sledují měsíční kadenci vydávání.</t>
    </r>
  </si>
  <si>
    <r>
      <t>5.</t>
    </r>
    <r>
      <rPr>
        <sz val="7"/>
        <color rgb="FF1F2225"/>
        <rFont val="Times New Roman"/>
        <family val="1"/>
      </rPr>
      <t xml:space="preserve">    </t>
    </r>
    <r>
      <rPr>
        <b/>
        <sz val="10"/>
        <color rgb="FF1F2225"/>
        <rFont val="Verdana"/>
        <family val="2"/>
        <scheme val="minor"/>
      </rPr>
      <t>Systémové audity a zdravotní kontroly</t>
    </r>
    <r>
      <rPr>
        <sz val="10"/>
        <color rgb="FF1F2225"/>
        <rFont val="Verdana"/>
        <family val="2"/>
        <scheme val="minor"/>
      </rPr>
      <t>: Provádí se pravidelné systémové audity a zdravotní kontroly, aby bylo zajištěno, že vše funguje podle plánu. Zákazníci mohou vyžadovat pravidelné kontroly stavu řešení a provádět audity pro udržení výkonu systému.</t>
    </r>
  </si>
  <si>
    <r>
      <t>6.</t>
    </r>
    <r>
      <rPr>
        <sz val="7"/>
        <color rgb="FF1F2225"/>
        <rFont val="Times New Roman"/>
        <family val="1"/>
      </rPr>
      <t xml:space="preserve">    </t>
    </r>
    <r>
      <rPr>
        <b/>
        <sz val="10"/>
        <color rgb="FF1F2225"/>
        <rFont val="Verdana"/>
        <family val="2"/>
        <scheme val="minor"/>
      </rPr>
      <t>Jednotná platforma</t>
    </r>
    <r>
      <rPr>
        <sz val="10"/>
        <color rgb="FF1F2225"/>
        <rFont val="Verdana"/>
        <family val="2"/>
        <scheme val="minor"/>
      </rPr>
      <t>: Jednotná konzole pro e-mail, cloud a DLP koncových bodů zjednodušuje třídění výstrah a reakcí na incidenty, které zkracuje čas a zdroje potřebné ke správě systému.</t>
    </r>
  </si>
  <si>
    <t>V regionu EMEA máme řadu zákazníků</t>
  </si>
  <si>
    <t>Reference na vyžádání</t>
  </si>
  <si>
    <t>Společnost Proofpoint poskytuje funkce DLP již více než 15 let. V září 2020 společnost Proofpoint integrovala tyto kanály DLP do uceleného podnikového řešení.</t>
  </si>
  <si>
    <t>Mezi konkurenční výhody společnosti Proofpoint pro řešení prevence ztráty dat (DLP) patří:</t>
  </si>
  <si>
    <r>
      <t>1.</t>
    </r>
    <r>
      <rPr>
        <sz val="7"/>
        <color rgb="FF1F2225"/>
        <rFont val="Times New Roman"/>
        <family val="1"/>
      </rPr>
      <t xml:space="preserve">    </t>
    </r>
    <r>
      <rPr>
        <b/>
        <sz val="10"/>
        <color rgb="FF1F2225"/>
        <rFont val="Verdana"/>
        <family val="2"/>
        <scheme val="minor"/>
      </rPr>
      <t>Komplexní pokrytí</t>
    </r>
    <r>
      <rPr>
        <sz val="10"/>
        <color rgb="FF1F2225"/>
        <rFont val="Verdana"/>
        <family val="2"/>
        <scheme val="minor"/>
      </rPr>
      <t>: Proofpoint Enterprise DLP chrání data přes e-mail, cloud, web a koncové kanály a řeší celé spektrum scénářů ztráty dat zahrnujících neopatrné, kompromitované a zlomyslné uživatele.</t>
    </r>
  </si>
  <si>
    <r>
      <t>2.</t>
    </r>
    <r>
      <rPr>
        <sz val="7"/>
        <color rgb="FF1F2225"/>
        <rFont val="Times New Roman"/>
        <family val="1"/>
      </rPr>
      <t xml:space="preserve">    </t>
    </r>
    <r>
      <rPr>
        <b/>
        <sz val="10"/>
        <color rgb="FF1F2225"/>
        <rFont val="Verdana"/>
        <family val="2"/>
        <scheme val="minor"/>
      </rPr>
      <t>Jednotné řízení</t>
    </r>
    <r>
      <rPr>
        <sz val="10"/>
        <color rgb="FF1F2225"/>
        <rFont val="Verdana"/>
        <family val="2"/>
        <scheme val="minor"/>
      </rPr>
      <t>: Řešení nabízí jednotnou konzolu pro třídění a správu výstrah napříč všemi kanály, což zlepšuje provozní efektivitu.</t>
    </r>
  </si>
  <si>
    <r>
      <t>3.</t>
    </r>
    <r>
      <rPr>
        <sz val="7"/>
        <color rgb="FF1F2225"/>
        <rFont val="Times New Roman"/>
        <family val="1"/>
      </rPr>
      <t xml:space="preserve">    </t>
    </r>
    <r>
      <rPr>
        <b/>
        <sz val="10"/>
        <color rgb="FF1F2225"/>
        <rFont val="Verdana"/>
        <family val="2"/>
        <scheme val="minor"/>
      </rPr>
      <t>Škálovatelnost</t>
    </r>
    <r>
      <rPr>
        <sz val="10"/>
        <color rgb="FF1F2225"/>
        <rFont val="Verdana"/>
        <family val="2"/>
        <scheme val="minor"/>
      </rPr>
      <t>: Řešení DLP společnosti Proofpoint je postaveno na škálovatelné cloudové nativní platformě, která zvládne rostoucí objemy dat a podporuje stovky tisíc uživatelů na jednoho tenanta.</t>
    </r>
  </si>
  <si>
    <r>
      <t>4.</t>
    </r>
    <r>
      <rPr>
        <sz val="7"/>
        <color rgb="FF1F2225"/>
        <rFont val="Times New Roman"/>
        <family val="1"/>
      </rPr>
      <t xml:space="preserve">    </t>
    </r>
    <r>
      <rPr>
        <b/>
        <sz val="10"/>
        <color rgb="FF1F2225"/>
        <rFont val="Verdana"/>
        <family val="2"/>
        <scheme val="minor"/>
      </rPr>
      <t>Pokročilé ovládací prvky vynucení</t>
    </r>
    <r>
      <rPr>
        <sz val="10"/>
        <color rgb="FF1F2225"/>
        <rFont val="Verdana"/>
        <family val="2"/>
        <scheme val="minor"/>
      </rPr>
      <t>: Řešení poskytuje aktivní vynucení kontroly odchozího obsahu s přizpůsobitelnými zásadami a automatickými kontrolami vynucení, jako je karanténa, šifrování a přesměrování.</t>
    </r>
  </si>
  <si>
    <r>
      <t>5.</t>
    </r>
    <r>
      <rPr>
        <sz val="7"/>
        <color rgb="FF1F2225"/>
        <rFont val="Times New Roman"/>
        <family val="1"/>
      </rPr>
      <t xml:space="preserve">    </t>
    </r>
    <r>
      <rPr>
        <b/>
        <sz val="10"/>
        <color rgb="FF1F2225"/>
        <rFont val="Verdana"/>
        <family val="2"/>
        <scheme val="minor"/>
      </rPr>
      <t>Integrace AI/ML</t>
    </r>
    <r>
      <rPr>
        <sz val="10"/>
        <color rgb="FF1F2225"/>
        <rFont val="Verdana"/>
        <family val="2"/>
        <scheme val="minor"/>
      </rPr>
      <t>: Společnost Proofpoint významně investovala do technologií AI/ML, aby se zlepšila detekci hrozeb a identifikovala včasný záměr exfiltrace dat, čímž poskytuje pokročilou ochranu proti hrozbám zevnitř.</t>
    </r>
  </si>
  <si>
    <r>
      <t>6.</t>
    </r>
    <r>
      <rPr>
        <sz val="7"/>
        <color rgb="FF1F2225"/>
        <rFont val="Times New Roman"/>
        <family val="1"/>
      </rPr>
      <t xml:space="preserve">    </t>
    </r>
    <r>
      <rPr>
        <b/>
        <sz val="10"/>
        <color rgb="FF1F2225"/>
        <rFont val="Verdana"/>
        <family val="2"/>
        <scheme val="minor"/>
      </rPr>
      <t>Osvědčená zkušenost</t>
    </r>
    <r>
      <rPr>
        <sz val="10"/>
        <color rgb="FF1F2225"/>
        <rFont val="Verdana"/>
        <family val="2"/>
        <scheme val="minor"/>
      </rPr>
      <t>: Společnost Proofpoint má rozsáhlé zkušenosti s implementací systémů DLP v různých prostředích, což zajišťuje spolehlivost a škálovatelnost.</t>
    </r>
  </si>
  <si>
    <r>
      <t>7.</t>
    </r>
    <r>
      <rPr>
        <sz val="7"/>
        <color rgb="FF1F2225"/>
        <rFont val="Times New Roman"/>
        <family val="1"/>
      </rPr>
      <t xml:space="preserve">    </t>
    </r>
    <r>
      <rPr>
        <b/>
        <sz val="10"/>
        <color rgb="FF1F2225"/>
        <rFont val="Verdana"/>
        <family val="2"/>
        <scheme val="minor"/>
      </rPr>
      <t>Neustálá inovace</t>
    </r>
    <r>
      <rPr>
        <sz val="10"/>
        <color rgb="FF1F2225"/>
        <rFont val="Verdana"/>
        <family val="2"/>
        <scheme val="minor"/>
      </rPr>
      <t>: Společnost Proofpoint soustavně investuje do výzkumu a vývoje, aby si udržela očekávání před potřebami trhu a přicházela s poptávkou inovativní řešení.</t>
    </r>
  </si>
  <si>
    <t>Ano, Proofpoint nabízí možnost provedení Proof of Concept (PoC) pro podnikové DLP. Podmínky pro PoC zahrnují vyhodnocení schopností řešení, jako je integrace se stávajícími systémy, informace o hrozbách a celkový výkon. PoC je navržen tak, aby demonstrovalo efektivitu řešení DLP společnosti Proofpoint v reálném prostředí a poskytovatelů, že plní specifické potřeby a požadavky podniku před přijetím konečného rozhodnutí.</t>
  </si>
  <si>
    <t>Zákazník si může ověřit efektivitu podnikového DLP společnosti Proofpoint ve svém prostředí provedení Proof of Concept (PoC). Proofpoint nabízí možnost PoC pro vyhodnocení schopností řešení, jako je integrace se stávajícími systémy, informace o hrozbách a celkový výkon. PoC je navržen tak, aby demonstrovalo efektivitu řešení DLP společnosti Proofpoint v reálném prostředí a poskytovatelů, že plní specifické potřeby a požadavky podniku před přijetím konečného rozhodnutí.</t>
  </si>
  <si>
    <t>Proofpoint nemá neprodukční prostředí, ve kterém lze provádět penetrační testy.</t>
  </si>
  <si>
    <t>Kromě pravidelných týdenních interních a měsíčních externích skenů zranitelnosti na našich serverech provádíme každoroční penetrační testování služeb Proofpoint třetí stranou.</t>
  </si>
  <si>
    <t>Výsledky penetračních testů neposkytujeme jako součást žádosti o nabídku. Místo toho může být na požádání poskytnuto shrnutí.</t>
  </si>
  <si>
    <t>Podnikové DLP společnosti Proofpoint nepodporuje testování nových zásad a pravidel v sandboxu. Doporučujeme však nejprve nastavit pravidla pro povolení a upozornění, abyste mohli otestovat před povolením nápravy. Vzory DLP vyvinuté v konzole lze navíc otestovat nahráním souboru do systému, aby se porovnaly s detektorem před jeho aktivací.</t>
  </si>
  <si>
    <t>Standardní smluvní podmínky společnosti Proofpoint pro dodávku systému a implementaci podnikového DLP lze nalézt ve smlouvě o předplatném mezi klientem a společnostmi Proofpoint. Smluvní podmínky jsou k dispozici zde:https://www.proofpoint.com/us/legal/trust/contracts</t>
  </si>
  <si>
    <t>Platforma Enterprise DLP společnosti Proofpoint implementuje odolnost proti chybám prostřednictvím různých mechanismů, aby byl zajištěn nepřetržitý provoz během selhání systému. Platforma je hostována v regionech AWS v USA, Německu, Japonsku a Austrálii s distribuovanými datovými úložišti, která podporují nativní replikace a automatické převzetí služeb při selhání. Všechny runtime služby jsou nasazeny s více instancemi a schopnostmi samoopravy. Webové koncové tělo jsou vystaveny prostřednictvím služeb Amazon ELB, aby byla zajištěna vysoká dostupnost. Interně se systém spoléhá na asynchronní architekturu předávání zpráv, aby se omezil dopad lokálních selhání běhu a zajišťuje se odolnost a kontinuita. Data procházející platformou jsou průběžně archivována v geograficky replikovaných segmentech S3, což umožňuje obnovení v určitém okamžiku. Důležité databáze jsou denně zálohovány v samostatných geografických replikovaných segmentech S3, což umožňuje téměř nulové cíle bodů obnovy (RPO). V případě havárie, která si vyžádá přechod do jiného datového centra, je veškerá infrastruktura definována jako kód a může být spuštěna v novém datovém centru AWS prostřednictvím stávající automatizace. Společnost Proofpoint navíc každoročně provádí testy služeb převzetí při selhání datových center, aby ověřila účinnost svých mechanismů převzetí služeb při selhání a nepřetržitého provozu. Řešení Endpoint DLP společnosti Proofpoint je plně spravováno společností Proofpoint, včetně všech možností zálohování a obnovy. Společnost Proofpoint nakládání s důvěrnými informacemi poskytuje kopie svých postupů pro a řízení obnovy po havárii a kontinuitě podnikání, s nimiž bude podle těchto zásad platit jako s těmito informacemi. Pokud Proofpoint zaznamená přerušení podnikání v jedné ze svých služeb, Proofpoint zavede svůj plán obnovy po havárii a zpřístupnění našim zákazníkům situační aktualizační zprávy s vhodnou frekvencí stanovenou Proofpointem, včetně souhrnného popisu události, dopadu na naše zákazníky, a odhad, kdy se služby vrátí do normálního provozu.</t>
  </si>
  <si>
    <t>ustanovení o ukončení jsou v Zákaznické smlouvě/MSA v části 7 7. Doba platnosti, ukončení a vypršení platnosti</t>
  </si>
  <si>
    <t>7.1. Pokud není v příslušných Produktových podmínkách nebo Objednávce stanoveno jinak, Počáteční období platné pro každou Objednávku (včetně následných objednávek) začíná později z: (i) data, kdy společnost Proofpoint odešle výrobní zařízení zákazníkovi, (ii) datum, kdy společnost Proofpoint zpracuje příslušnou objednávku na produkt Proofpoint hodnocený zákazníkem, nebo (iii) pro všechny ostatní objednávky produktu Proofpoint, datum, kdy společnost Proofpoint odešle zákazníkovi e-mail s uvedením, že společnost Proofpoint Produkty jsou k dispozici k použití (v rozsahu, v jakém se každé z výše uvedených vztahuje na zákaznickou zakázku). Po vypršení Počátečního období a jakéhokoli Období prodloužení v rámci každé Nákupní objednávky se Období předplatného vztahující se na takovou Nákupní objednávku automaticky obnoví pro následující Podmínky prodloužení, pokud se strany nedohodnou jinak nebo pokud jedna ze stran neoznámí druhé straně neprodloužení. nejméně devadesát (90) dnů před koncem příslušného období předplatného.</t>
  </si>
  <si>
    <t>7.2. Kterákoli strana může ukončit smlouvu nebo jakoukoli nákupní objednávku (i) okamžitě po písemném oznámení, pokud se druhá strana dopustí neodstranitelného závažného porušení; nebo (ii) pokud druhá strana nenapraví jakékoli napravitelné závažné porušení do třiceti (30) dnů od písemného oznámení o takovém porušení, pokud k takovému porušení nedošlo z důvodu nezaplacení, a poté do pěti (5) dnů od takového upozornění.</t>
  </si>
  <si>
    <t>7.3. Kterákoli strana může zákaznickou smlouvu okamžitě ukončit písemným oznámením, pokud není v platnosti žádná Objednávka.</t>
  </si>
  <si>
    <t>7.4. Při ukončení nebo vypršení platnosti smlouvy budou všechny licence na software, přístup ke službám, přístup ke spravovaným službám a/nebo plnění profesionálních služeb udělené na základě smlouvy automaticky ukončeny s okamžitou platností. V případě ukončení nebo vypršení Smlouvy zůstávají v platnosti ustanovení Smlouvy, která svou povahou přesahují dobu platnosti nebo ukončení Smlouvy, včetně, ale nikoli výhradně, části 2 („Odpovědnosti zákazníka“); oddíl 3 („Důvěrnost“); Oddíl 5 („Finanční podmínky“); Oddíl 7 („Doba platnosti, ukončení a vypršení platnosti“); oddíl 9 („Práva, licence a oprávnění k duševnímu vlastnictví“); § 10 („Omezení odpovědnosti“); oddíl 11 („Obecné“); a oddíl 12 („Definice“); a jakákoli nabytá práva na platbu zůstávají v platnosti i po ukončení nebo vypršení platnosti, dokud nebudou splněny.</t>
  </si>
  <si>
    <t>Předběžná tržní konzultace -  „Segmentace sítě"</t>
  </si>
  <si>
    <t>Příloha č. 17 Zadávací dokumentace - Dotazy k ceně - Indikace nákladů (uvedené částky jsou bez DPH)</t>
  </si>
  <si>
    <t>Dotazy k pracnosti</t>
  </si>
  <si>
    <t xml:space="preserve">ID Účastníka </t>
  </si>
  <si>
    <t>Položka indikace nákladů</t>
  </si>
  <si>
    <t>Předpokládaný počet MD</t>
  </si>
  <si>
    <t>Předpokládané náklady v kč</t>
  </si>
  <si>
    <t>Upřesnění</t>
  </si>
  <si>
    <t>Poznámka</t>
  </si>
  <si>
    <r>
      <t xml:space="preserve">Jaký je Váš odhad ceny pro etapu „Analýza stávající síťové infrastruktury“ (v Kč bez DPH), kde etapa obsahuje fáze:
-	Dokumentace stávající síťové infrastruktury
-	Inventarizace síťových zařízení a jejich konfigurací
-	Mapování současných síťových toků a závislostí
-	Mapování aplikací a služeb třetích stran
-	Popis stávajícího prostředí
</t>
    </r>
    <r>
      <rPr>
        <b/>
        <sz val="10"/>
        <color theme="1"/>
        <rFont val="Verdana"/>
        <family val="2"/>
      </rPr>
      <t>Klíčový výstup dodavatele:</t>
    </r>
    <r>
      <rPr>
        <sz val="10"/>
        <color theme="1"/>
        <rFont val="Verdana"/>
        <family val="2"/>
      </rPr>
      <t xml:space="preserve"> Dokument, analyzující síťovou infrastrukturu, která bude popisovat stávající prostředí SŽ v detailu potřebném pro návrh segmentace sítě na základě dodaných podkladů od zadavatele. </t>
    </r>
  </si>
  <si>
    <t xml:space="preserve">Cenu uveďte celkově za jednotlivou etapu, případné poznámky k rozkladu uveďte v doplňujícím komentáři.  </t>
  </si>
  <si>
    <r>
      <t xml:space="preserve">Jaký je Váš odhad ceny pro etapu „Specifikace změn architektury segmentované sítě“ (v Kč bez DPH), kde etapa obsahuje fáze: 
-	Základní specifikace
-	Definice VRF instancí a jejich účelu 
-	Definice postupu konfiguračních prací
</t>
    </r>
    <r>
      <rPr>
        <b/>
        <sz val="10"/>
        <color theme="1"/>
        <rFont val="Verdana"/>
        <family val="2"/>
      </rPr>
      <t>Klíčový výstup dodavatele:</t>
    </r>
    <r>
      <rPr>
        <sz val="10"/>
        <color theme="1"/>
        <rFont val="Verdana"/>
        <family val="2"/>
      </rPr>
      <t xml:space="preserve"> Dokument architektury, zobrazující navrhované změny ve vazbě na segmentaci sítě. </t>
    </r>
  </si>
  <si>
    <t>Cenu uveďte celkově za jednotlivou etapu, případné poznámky k rozkladu uveďte v doplňujícím komentáři</t>
  </si>
  <si>
    <r>
      <t xml:space="preserve">Jaký je Váš odhad ceny pro etapu „Implementace / Realizace“ (v Kč bez DPH), kde etapa obsahuje fáze: 
-	Příprava prostředí  
-	Nastavení VRF v testovacím prostředí 
-	Implementace směrovacích protokolů 
-	Příprava operačních procedur 
-	Zátěžové testy
-	Bezpečnostní testování 
-	Optimalizace konfigurace 
-	Školení na nové technologie
-	Dodávka požadovaného HW
-Rollout plán pro celou uživatelskou síť (akceptace zadavatelem)
</t>
    </r>
    <r>
      <rPr>
        <b/>
        <sz val="10"/>
        <color theme="1"/>
        <rFont val="Verdana"/>
        <family val="2"/>
      </rPr>
      <t>Klíčový výstup dodavatele:</t>
    </r>
    <r>
      <rPr>
        <sz val="10"/>
        <color theme="1"/>
        <rFont val="Verdana"/>
        <family val="2"/>
      </rPr>
      <t xml:space="preserve"> Aktivní kroky implementační na základě dvou předešlých fází dle upřesnění zadavatele, směřující k naplnění segmentace uživatelské sítě.</t>
    </r>
  </si>
  <si>
    <t xml:space="preserve">Cenu uveďte celkově za jednotlivou etapu, případné poznámky k rozkladu uveďte v doplňujícím komentáři. </t>
  </si>
  <si>
    <t xml:space="preserve">Jaký je náklad na dlouhodobé poskytnutí administrátora síťových prvků CISCO nad rámec realizačního týmu projektu:
- Konfigurace L2/L3 switchů, routerů, firewallů
- Vytížení kolísavé 16-40 hodin za pracovní týden
</t>
  </si>
  <si>
    <t>Cenu uveďte jako náklad na 1 MD (8 pracovních hodin) specialisty</t>
  </si>
  <si>
    <t>Náklady pracnost celkem:</t>
  </si>
  <si>
    <t xml:space="preserve">Dotazy k ceně poptávaného hardware NGFW, podpory a licencí </t>
  </si>
  <si>
    <t>Id</t>
  </si>
  <si>
    <t xml:space="preserve">Investiční náklady
v Kč </t>
  </si>
  <si>
    <t>Provozní náklady na 5 let v Kč</t>
  </si>
  <si>
    <t xml:space="preserve">Uveďte cenu za 2 kusy – Next Generation Firewall dle konfigurace A. </t>
  </si>
  <si>
    <t xml:space="preserve">Cenu uveďte celkově (v Kč bez DPH) a do komentáře za jednotlivý firewall dle přílohy č. 2 – Specifikace NGFW </t>
  </si>
  <si>
    <t>Palo Alto Networks PA-5420 with redundant AC power supplies</t>
  </si>
  <si>
    <t xml:space="preserve">Uveďte cenu za 10 kusů – Next Generation Firewall dle konfigurace B. </t>
  </si>
  <si>
    <t>Palo Alto Networks PA-3420 with redundant AC power supplies</t>
  </si>
  <si>
    <t xml:space="preserve">Uveďte cenu za podporu a aktualizaci požadovaných bezpečnostních služeb celkově po dobu 60 měsíců. 
- (8x5) 
- (24x7) </t>
  </si>
  <si>
    <t xml:space="preserve">Cenu uveďte celkově (v Kč bez DPH) a do komentáře za jednotlivou položku. </t>
  </si>
  <si>
    <t xml:space="preserve">Uveďte cenu za licence a maintenance po dobu 60 měsíců spolu se specifikací, jaké licence jsou třeba. </t>
  </si>
  <si>
    <t>Cenu uveďte (v Kč bez DPH), případně do komentáře přidejte další poznámky</t>
  </si>
  <si>
    <t>Virtual systems upgrade - Additional 10 virtual systems (1 to 11) for PA-3420
Advanced Threat Prevention subscription 5 year term for device in an HA pair, PA-3420
Advanced DNS Security  subscription 5 year term for device in an HA pair, PA-3420
PA-3420, DLP subscription, for one (1) device in an HA pair, 5 years (60 months) term.
PA-3420, IoT subscription, does not require data lake, for one (1) device in an HA pair, 5 years (60 months) term.
Advanced Threat Prevention subscription 5 year term for device in an HA pair, PA-5420
Advanced DNS Security  subscription 5 year term for device in an HA pair, PA-5420
PA-5420, DLP subscription, for one (1) device in an HA pair, 5 years (60 months) term.
PA-5420, IoT subscription, does not require data lake, for one (1) device in an HA pair, 5 years (60 months) term.</t>
  </si>
  <si>
    <t xml:space="preserve">Uveďte cenu za „firewall management tool“ spolu s náklady na licence a maintenance, support po dobu 60 měsíců.  </t>
  </si>
  <si>
    <t xml:space="preserve">Cenu uveďte (v Kč bez DPH), případně do komentáře přidejte další poznámky jako je způsob „subscription“, o jaký se jedná nástroj atd. </t>
  </si>
  <si>
    <t>Panorama central management software, 25 devices
Partner enabled premium support 5 year term, Panorama 25 devices</t>
  </si>
  <si>
    <t>Náklady HW celkem:</t>
  </si>
  <si>
    <t xml:space="preserve">Dotazy k pracnosti </t>
  </si>
  <si>
    <t>uvedená cena je za HW, ale nelze koupit samotný HW, musí se objednat včetně SNT a subscriptions, tzn. prvotní investiční náklady zahrnují položky 3 a 4 (v případě nákupu na 60 měsíců, může být koupeno prvotně  na kratší dobu)</t>
  </si>
  <si>
    <t>pro NGFW konf. A 14 650 000,- Kč, konf. B 27 607 000,- Kč celkem</t>
  </si>
  <si>
    <t>8X5XNBD</t>
  </si>
  <si>
    <t>FMC Management</t>
  </si>
  <si>
    <t>odhadujeme cca 6 osob po dobu 9 měsíců</t>
  </si>
  <si>
    <t>Pouze pro vybranou pilotní lokalitu po optimalizaci a vyčištění sítě  Objednatelem.</t>
  </si>
  <si>
    <t>1 630 016 Kč (A) 723 263 Kč (B)</t>
  </si>
  <si>
    <t>Doplnění stávajícího FMC</t>
  </si>
  <si>
    <t>Dotazy k pracnosti - Varianta A  (dodáno včetně podrobné kalkulace ve formátu pdf)</t>
  </si>
  <si>
    <r>
      <t xml:space="preserve">Jaký je Váš odhad ceny pro etapu „Specifikace změn architektury segmentované sítě“ (v Kč bez DPH), kde etapa obsahuje fáze: 
-	Základní specifikace
-	Definice VRF instancí a jejich účelu 
-	Definice postupu konfiguračních prací
</t>
    </r>
    <r>
      <rPr>
        <b/>
        <sz val="10"/>
        <color rgb="FF000000"/>
        <rFont val="Verdana"/>
        <family val="2"/>
      </rPr>
      <t>Klíčový výstup dodavatele:</t>
    </r>
    <r>
      <rPr>
        <sz val="10"/>
        <color rgb="FF000000"/>
        <rFont val="Verdana"/>
        <family val="2"/>
      </rPr>
      <t xml:space="preserve"> Dokument architektury, zobrazující navrhované změny ve vazbě na segmentaci sítě. </t>
    </r>
  </si>
  <si>
    <r>
      <t xml:space="preserve">Jaký je Váš odhad ceny pro etapu „Implementace / Realizace“ (v Kč bez DPH), kde etapa obsahuje fáze: 
-	Příprava prostředí  
-	Nastavení VRF v testovacím prostředí 
-	Implementace směrovacích protokolů 
-	Příprava operačních procedur 
-	Zátěžové testy
-	Bezpečnostní testování 
-	Optimalizace konfigurace 
-	Školení na nové technologie
-	Dodávka požadovaného HW
-Rollout plán pro celou uživatelskou síť (akceptace zadavatelem)
</t>
    </r>
    <r>
      <rPr>
        <b/>
        <sz val="10"/>
        <color rgb="FF000000"/>
        <rFont val="Verdana"/>
        <family val="2"/>
      </rPr>
      <t>Klíčový výstup dodavatele:</t>
    </r>
    <r>
      <rPr>
        <sz val="10"/>
        <color rgb="FF000000"/>
        <rFont val="Verdana"/>
        <family val="2"/>
      </rPr>
      <t xml:space="preserve"> Aktivní kroky implementační na základě dvou předešlých fází dle upřesnění zadavatele, směřující k naplnění segmentace uživatelské sítě.</t>
    </r>
  </si>
  <si>
    <t xml:space="preserve">cena vč. školení Check Point Certified System Administrator, 3dny, 1 člověk </t>
  </si>
  <si>
    <t>Podrobný položkový rozpad konfigurace FW, licencí a maintenance je součástí nabídky jako Příloha č. 4</t>
  </si>
  <si>
    <t>3a</t>
  </si>
  <si>
    <t xml:space="preserve">Uveďte cenu za podporu a aktualizaci požadovaných bezpečnostních služeb celkově po dobu 60 měsíců. 
- (8x5) 
</t>
  </si>
  <si>
    <t>3b</t>
  </si>
  <si>
    <t xml:space="preserve">Uveďte cenu za podporu a aktualizaci požadovaných bezpečnostních služeb celkově po dobu 60 měsíců. 
- (24x7) </t>
  </si>
  <si>
    <t>Cena za licence a maintenance je zahrnuta v pořizovací ceně FW, podrobný položkový rozpad viz Příloha č. 4</t>
  </si>
  <si>
    <t>Firewall management tool není potřeba kupovat pro obě varianty A i B zvlášť, stačí pouze 1x CPAP-NGSM600M-BASE, kapacitně je počítáno s 12ks firewallu pro Mangement.</t>
  </si>
  <si>
    <t>Dotazy k pracnosti - Varianta B (dodáno včetně podrobné kalkulace ve formátu pdf)</t>
  </si>
  <si>
    <t>Podrobný položkový rozpad konfigurace FW, licencí a maintenance je součástí nabídky jako Příloha č. 5</t>
  </si>
  <si>
    <t>Cena za licence a maintenance je zahrnuta v pořizovací ceně FW, podrobný položkový rozpad viz Příloha č. 5</t>
  </si>
  <si>
    <t>V závislosti na detailu informací o prostředí a nutnosti fyz. přístupu.</t>
  </si>
  <si>
    <t>Nemáme představu o rozsahu a aktuálni konfiguraci sítě. Není možné konkrétně stanovit, takže náš odhdad vychází z nejpravděpodobnějšího scénáře.</t>
  </si>
  <si>
    <t>Bez poskytnuté dokumentace a dalších detailů, nejsme schopni kvalifikovaně odhadnout pracnost.</t>
  </si>
  <si>
    <t>2x FW
Ceny jsou přepočítány z USD dle aktuálního kurzu, který se může v čase měnit.</t>
  </si>
  <si>
    <t>10xFW
Ceny jsou přepočítány z USD dle aktuálního kurzu, který se může v čase měnit.</t>
  </si>
  <si>
    <t>viz bod níže</t>
  </si>
  <si>
    <t>Ceny jsou přepočítány z USD dle aktuálního kurzu, který se může v čase měnit.</t>
  </si>
  <si>
    <t>Duplicita s tabulkou výše.</t>
  </si>
  <si>
    <t>Příloha č. 17 Zadávací dokumentace - Specifikace Next generation FW</t>
  </si>
  <si>
    <t>Kapacitní specifikace Varianta A</t>
  </si>
  <si>
    <t>Požadovaná vlastnost</t>
  </si>
  <si>
    <t>Požadovaná hodnota vlastnosti</t>
  </si>
  <si>
    <t>Hodnota vlastnosti navrhovaného zařízení</t>
  </si>
  <si>
    <t>Typ zařízení</t>
  </si>
  <si>
    <t>Fyzické ve standardním provedení do rozvaděče o šířce 19 palců.</t>
  </si>
  <si>
    <t>1RU do 19“ Rack</t>
  </si>
  <si>
    <t>Název zařízení (specifikujte navrhovaná zařízení)</t>
  </si>
  <si>
    <t>Uveďte, o jaký se jedná výrobek/společnost</t>
  </si>
  <si>
    <t>Cisco Secure Firewall 4215</t>
  </si>
  <si>
    <t>Minimální počet 40 Gbps rozhraní</t>
  </si>
  <si>
    <t>2x 40/100G QSFP+/QSFP28</t>
  </si>
  <si>
    <t>Minimální počet 10 Gbps rozhraní</t>
  </si>
  <si>
    <t>8x 1/10/25/50G SFP/SFP+/SFP28/SFP56</t>
  </si>
  <si>
    <t>Dosažitelná reálná propustnost při zapnutých funkcionalitách Firewall, IPS, Aplikační kontrola, Web/URL filtering, Antivirus</t>
  </si>
  <si>
    <t xml:space="preserve">Minimálně 20 Gbps provozu označovaného jako „Enterprise Mix traffic“. </t>
  </si>
  <si>
    <t>65Gbps (1024B Avg)</t>
  </si>
  <si>
    <t>SSL/TLS inspekce až do propustnosti</t>
  </si>
  <si>
    <t>Minimálně 20 Gbps.</t>
  </si>
  <si>
    <t>20Gbps</t>
  </si>
  <si>
    <t>Celková minimální propustnost</t>
  </si>
  <si>
    <t>90 Gbps</t>
  </si>
  <si>
    <t>90Gbps</t>
  </si>
  <si>
    <t>Minimální propustnost NGFW</t>
  </si>
  <si>
    <t>60 Gbps</t>
  </si>
  <si>
    <t>65Gbps</t>
  </si>
  <si>
    <t>Kapacitní specifikace Varianta B</t>
  </si>
  <si>
    <t>Uveďte o jaký se jedná výrobek/společnost</t>
  </si>
  <si>
    <t>Cisco Secure Firewall 3130</t>
  </si>
  <si>
    <t>Minimální počet 25 Gbps rozhraní</t>
  </si>
  <si>
    <t>8x 1/10/25G SFP/SFP+/SFP28</t>
  </si>
  <si>
    <t xml:space="preserve">Minimálně 4 Gbps provozu označovaného jako „Enterprise Mix traffic“. </t>
  </si>
  <si>
    <t>38Gbps (1024B Avg)</t>
  </si>
  <si>
    <t>Minimálně 4 Gbps.</t>
  </si>
  <si>
    <t>9.7Gbps</t>
  </si>
  <si>
    <t>15 Gbps</t>
  </si>
  <si>
    <t>42Gbps</t>
  </si>
  <si>
    <t>10 Gbps</t>
  </si>
  <si>
    <t>38Gbps</t>
  </si>
  <si>
    <t>Společné požadavky pro obě varianty</t>
  </si>
  <si>
    <t>Propustnost SSL/TLS inspekce</t>
  </si>
  <si>
    <t>Minimálně TLS 1.2 a TLS 1.3.</t>
  </si>
  <si>
    <t>Podpora dekrypce (TLS Proxy) pro SSL v3.0, TLS v1.0, TLS v1.1, TLS v1.2, TLS v1.3, QUIC</t>
  </si>
  <si>
    <t>Interní virtualizace</t>
  </si>
  <si>
    <t>Zařízení budou rozdělena na dva samostatné klastry, každý klastr po dvou nodech. Každý klastr musí být možné rozdělit minimálně na 5 samostatných administrativně nezávislých virtuálních zařízení, a to bez nutnosti pořízení dodatečné licence.</t>
  </si>
  <si>
    <t>Zařízení podporují multi-instance funkcionalitu (podpora až 10x instancí na 4215, 7x instancí na 3130), High-availability cluster &amp; možnost rozdělit virtuální HA instance v rámci dohledu - FMC Multi-domain funkcionality pro zajištění samostatných administrativních domén</t>
  </si>
  <si>
    <t>Podpora pravidel na základě</t>
  </si>
  <si>
    <t>Firewallová pravidla umožňují řízení provozu na základě uživatelské identity a uživatelských skupin, ve kterých je uživatelská identita členem.</t>
  </si>
  <si>
    <t>Podpora získání identit a atributů z MS AD / Azure EntraID / OpenLDAP &amp; mapping infromace pro uživatele můžeme získat Pasivně - ISE-PIC (Syslog, WMI, LDAP, REST API), ISE (dot1x/SXP), TS Agent &amp; Aktivně - Captive Portal, RA VPN, ZTNA (SAML IdP)</t>
  </si>
  <si>
    <t>Způsoby ověřování uživatelů či napojení na autentizační systémy</t>
  </si>
  <si>
    <t>Podpora proaktivního ověřování pomocí protokolu LDAP, Kerberos, RADIUS a TACASC+. Dále je požadována SSO funkcionalita na základě proaktivního vyčítání událostí o přihlášení ze systému Active Directory.</t>
  </si>
  <si>
    <t>Podpora LDAP, RADIUS, Kerberos, SSO</t>
  </si>
  <si>
    <t>Módy vysoké dostupnosti klastru</t>
  </si>
  <si>
    <t>Podpora režimů Active-Active a Active-Passive.</t>
  </si>
  <si>
    <t>Ano Active-Active (Clustering), Active-Standby (High-Availability)</t>
  </si>
  <si>
    <t>Aplikační kontrola</t>
  </si>
  <si>
    <t>Detekce a řízení síťových aplikací. Minimálně 4000 rozpoznávaných aplikací.</t>
  </si>
  <si>
    <t>Ano nyní 7376x rozpoznatelných aplikací (https://appid.cisco.com/home)</t>
  </si>
  <si>
    <t>URL filtrace</t>
  </si>
  <si>
    <t>Automatické řízení přístupů k webovým službám na základě reputace a kategorií.</t>
  </si>
  <si>
    <t>Antivirus</t>
  </si>
  <si>
    <t>Ochrana před škodlivým softwarem procházejícím firewall v reálném čase.</t>
  </si>
  <si>
    <t>Ano AMPfN / Secure Malware Analytics (1-to-1 (TI), local AV, fuzzy-fingerprinting, Spero (Machine learning) , IOC, Retrospection &amp; File trajectory, Sandboxing)</t>
  </si>
  <si>
    <t>Směrování provozu</t>
  </si>
  <si>
    <t xml:space="preserve">Podpora statického, policy based a dynamického směrování provozu. </t>
  </si>
  <si>
    <t>Statické směrování, ECMP, PBR, application aware/Qos based based routing, Dynamic Routing – BGP, OSPFv2, OSPFv3, EIGPR ,RIP, BFD, Multicats Routing</t>
  </si>
  <si>
    <t xml:space="preserve">Velikost lokálního úložiště </t>
  </si>
  <si>
    <t>Minimálně 100 GB.</t>
  </si>
  <si>
    <t>Ano (4215 – 2x 900GB RAID1 SED – Self-Encrypting Drive, 3130 – 1x 900GB SED - Self-Encrypting Drive) SSD</t>
  </si>
  <si>
    <t>Ochrana proti DoS a DDoS útokům</t>
  </si>
  <si>
    <t>Ano.</t>
  </si>
  <si>
    <t>SNORT Rules (IPS) obsahují specifická pravidla pro ochranu před DoS/DDoS, Security Intelligence (CnC, Bots, Attackers …), PortScan Detection/Prevention</t>
  </si>
  <si>
    <t>Podpora pravidel na základě identit uživatelů</t>
  </si>
  <si>
    <t>Podpora ICAP – variantní informace ve smyslu (je – není)</t>
  </si>
  <si>
    <t>Specializovaný protokol, který umožňuje webovým serverům a proxy serverům přenášet filtrování obsahu, antivirovou kontrolu, vkládání reklam, prevenci ztráty dat (DLP) a další výpočetně náročné úlohy na externí servery ICAP.</t>
  </si>
  <si>
    <t>Podpora ICAP není. Lokální funkce DLP/AV/Interactive Block - SDD (Sensitive Data Detection v rámci SNORT) pro DLP, malware protection – AMPfN/Malware Analytics pro AV funkce &amp; Interactive Block pro zobrazení vlastního content. Pro specifický content filtering doporučujeme externí zařízení (např. Cisco SWA – Secure Web Appliance / SEG – Secure Email Gateway)</t>
  </si>
  <si>
    <t>Další funkcionality</t>
  </si>
  <si>
    <t>Antibot, Ochrana DNS.</t>
  </si>
  <si>
    <t>Security Intelligence (antibot), DNS Inspection Policies / Umbrella policies, Encrypted Visibility Engine (EVE),  Zero Trust Application Policies</t>
  </si>
  <si>
    <t>Podpora IPS/IDS</t>
  </si>
  <si>
    <t>Pokročilé funkcionality (skenování portů, OS Fingerprinting, IP Fragmentaci, Buffer Overflow, testování SIDS atd).</t>
  </si>
  <si>
    <t>Podpora IPS/IDS – preprocesory řeší základní IP kontrolu (FCS, Checksum, defragmentace/reassembly, TCP normalizace (Flags), App/OS/User/IOC detection, port scanning, port independent detection atp.)</t>
  </si>
  <si>
    <t>29100 / Check Point</t>
  </si>
  <si>
    <t>47 Gbps</t>
  </si>
  <si>
    <t>103 Gbps</t>
  </si>
  <si>
    <t>130 Gbps</t>
  </si>
  <si>
    <t>9300 / Check Point</t>
  </si>
  <si>
    <t>TLS 1.2, TLS 1.3</t>
  </si>
  <si>
    <t>Zařízení budou rozdělena na dva
samostatné klastry, každý klastr
po dvou nodech. Každý klastr
musí být možné rozdělit
minimálně na 5 samostatných
administrativně nezávislých
virtuálních zařízení.</t>
  </si>
  <si>
    <t>Firewallová pravidla umožňují
řízení provozu na základě uživatelské identity a
uživatelských skupin, ve kterých
je uživatelská identita členem.</t>
  </si>
  <si>
    <t>Podpora proaktivního ověřování
pomocí protokolu LDAP,
Kerberos, RADIUS a TACASC+.
Dále je požadována SSO
funkcionalita na základě
proaktivního vyčítání událostí o
přihlášení ze systému Active
Directory.</t>
  </si>
  <si>
    <t>Podpora režimů Active-Active a
Active-Passive.</t>
  </si>
  <si>
    <t>Detekce a řízení síťových
aplikací. Minimálně 4000
rozpoznávaných aplikací.</t>
  </si>
  <si>
    <t>Automatické řízení přístupů k
webovým službám na základě
reputace a kategorií.</t>
  </si>
  <si>
    <t>Ochrana před škodlivým
softwarem procházejícím firewall
v reálném čase.</t>
  </si>
  <si>
    <t>Podpora statického, policy based
a dynamického směrování
provozu.</t>
  </si>
  <si>
    <t>DoS Ano, pro DDos není firewall
vhodná platforma.</t>
  </si>
  <si>
    <t>4 porty 10/25G</t>
  </si>
  <si>
    <t>9 Gbps</t>
  </si>
  <si>
    <t>70 Gbps</t>
  </si>
  <si>
    <t>Specifikace podmínek</t>
  </si>
  <si>
    <t>Licence na 6 VSX</t>
  </si>
  <si>
    <t>ANO s výjimkou TACACS+</t>
  </si>
  <si>
    <t>Více než 4500</t>
  </si>
  <si>
    <t>480 GB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</si>
</sst>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 %"/>
    <numFmt numFmtId="165" formatCode="#,##0\ &quot;Kč&quot;"/>
    <numFmt numFmtId="166" formatCode="_-* #,##0\ [$Kč-405]_-;\-* #,##0\ [$Kč-405]_-;_-* &quot;-&quot;??\ [$Kč-405]_-;_-@_-"/>
  </numFmts>
  <fonts count="62">
    <font>
      <sz val="10"/>
      <color theme="1"/>
      <name val="Verdana"/>
      <family val="2"/>
      <charset val="238"/>
      <scheme val="minor"/>
    </font>
    <font>
      <b/>
      <sz val="18"/>
      <color theme="5"/>
      <name val="Verdana"/>
      <family val="2"/>
      <charset val="238"/>
      <scheme val="minor"/>
    </font>
    <font>
      <b/>
      <sz val="12"/>
      <color theme="4"/>
      <name val="Verdana"/>
      <family val="2"/>
      <charset val="238"/>
      <scheme val="minor"/>
    </font>
    <font>
      <b/>
      <sz val="9"/>
      <name val="Verdana"/>
      <family val="2"/>
      <charset val="238"/>
      <scheme val="minor"/>
    </font>
    <font>
      <sz val="24"/>
      <color theme="4"/>
      <name val="Verdana"/>
      <family val="2"/>
      <charset val="238"/>
      <scheme val="major"/>
    </font>
    <font>
      <b/>
      <sz val="10"/>
      <color theme="6"/>
      <name val="Verdana"/>
      <family val="2"/>
      <charset val="238"/>
      <scheme val="minor"/>
    </font>
    <font>
      <sz val="10"/>
      <color theme="1"/>
      <name val="Verdana"/>
      <family val="2"/>
      <charset val="238"/>
      <scheme val="minor"/>
    </font>
    <font>
      <b/>
      <sz val="10"/>
      <color theme="0"/>
      <name val="Verdana"/>
      <family val="2"/>
      <charset val="238"/>
      <scheme val="minor"/>
    </font>
    <font>
      <sz val="8"/>
      <color theme="1"/>
      <name val="Verdana"/>
      <family val="2"/>
      <charset val="238"/>
      <scheme val="minor"/>
    </font>
    <font>
      <b/>
      <sz val="10"/>
      <color theme="1"/>
      <name val="Verdana"/>
      <family val="2"/>
      <charset val="238"/>
      <scheme val="minor"/>
    </font>
    <font>
      <sz val="9"/>
      <color theme="1" tint="0.499984740745262"/>
      <name val="Verdana"/>
      <family val="2"/>
      <charset val="238"/>
      <scheme val="minor"/>
    </font>
    <font>
      <sz val="9"/>
      <color theme="9"/>
      <name val="Verdana"/>
      <family val="2"/>
      <charset val="238"/>
      <scheme val="minor"/>
    </font>
    <font>
      <sz val="10"/>
      <color theme="3"/>
      <name val="Verdana"/>
      <family val="2"/>
      <charset val="238"/>
      <scheme val="minor"/>
    </font>
    <font>
      <sz val="9"/>
      <color theme="1"/>
      <name val="Verdana"/>
      <family val="2"/>
      <scheme val="minor"/>
    </font>
    <font>
      <sz val="9"/>
      <color rgb="FF1F2225"/>
      <name val="Verdana"/>
      <family val="2"/>
      <scheme val="minor"/>
    </font>
    <font>
      <sz val="7"/>
      <color rgb="FF1F2225"/>
      <name val="Times New Roman"/>
      <family val="1"/>
    </font>
    <font>
      <b/>
      <sz val="9"/>
      <color theme="1"/>
      <name val="Verdana"/>
      <family val="2"/>
      <scheme val="minor"/>
    </font>
    <font>
      <b/>
      <sz val="9"/>
      <color rgb="FF000000"/>
      <name val="Verdana"/>
      <family val="2"/>
      <scheme val="minor"/>
    </font>
    <font>
      <b/>
      <sz val="9"/>
      <color rgb="FF1F2225"/>
      <name val="Verdana"/>
      <family val="2"/>
      <scheme val="minor"/>
    </font>
    <font>
      <b/>
      <sz val="10"/>
      <color rgb="FF1F2225"/>
      <name val="Verdana"/>
      <family val="2"/>
      <scheme val="minor"/>
    </font>
    <font>
      <b/>
      <sz val="10"/>
      <color theme="1"/>
      <name val="Verdana"/>
      <family val="2"/>
      <scheme val="minor"/>
    </font>
    <font>
      <sz val="10"/>
      <color theme="1"/>
      <name val="Verdana"/>
      <family val="2"/>
      <scheme val="minor"/>
    </font>
    <font>
      <sz val="10"/>
      <color rgb="FF1F2225"/>
      <name val="Verdana"/>
      <family val="2"/>
      <scheme val="minor"/>
    </font>
    <font>
      <sz val="10"/>
      <color rgb="FF1F2225"/>
      <name val="Symbol"/>
      <charset val="2"/>
    </font>
    <font>
      <sz val="10"/>
      <color theme="1"/>
      <name val="Symbol"/>
      <charset val="2"/>
    </font>
    <font>
      <sz val="10"/>
      <color rgb="FFFF0000"/>
      <name val="Verdana"/>
      <family val="2"/>
      <scheme val="minor"/>
    </font>
    <font>
      <u/>
      <sz val="10"/>
      <color theme="10"/>
      <name val="Verdana"/>
      <family val="2"/>
      <charset val="238"/>
      <scheme val="minor"/>
    </font>
    <font>
      <b/>
      <sz val="16"/>
      <color theme="7" tint="-0.249977111117893"/>
      <name val="Verdana"/>
      <family val="2"/>
      <scheme val="minor"/>
    </font>
    <font>
      <b/>
      <sz val="10"/>
      <name val="Verdana"/>
      <family val="2"/>
      <scheme val="minor"/>
    </font>
    <font>
      <b/>
      <sz val="12"/>
      <color rgb="FF1F2225"/>
      <name val="Verdana"/>
      <family val="2"/>
      <scheme val="minor"/>
    </font>
    <font>
      <sz val="10"/>
      <color theme="1"/>
      <name val="Verdana"/>
      <family val="2"/>
      <charset val="238"/>
    </font>
    <font>
      <b/>
      <sz val="10"/>
      <color theme="0"/>
      <name val="Verdana"/>
      <family val="2"/>
      <scheme val="minor"/>
    </font>
    <font>
      <sz val="10"/>
      <color theme="0"/>
      <name val="Verdana"/>
      <family val="2"/>
      <scheme val="minor"/>
    </font>
    <font>
      <sz val="10"/>
      <color theme="1"/>
      <name val="Verdana"/>
      <family val="2"/>
    </font>
    <font>
      <u/>
      <sz val="11"/>
      <color theme="10"/>
      <name val="Verdana"/>
      <family val="2"/>
      <charset val="238"/>
      <scheme val="minor"/>
    </font>
    <font>
      <b/>
      <sz val="10"/>
      <color theme="0"/>
      <name val="Verdana"/>
      <family val="2"/>
    </font>
    <font>
      <sz val="11"/>
      <color theme="1"/>
      <name val="Verdana"/>
      <family val="2"/>
    </font>
    <font>
      <b/>
      <sz val="10"/>
      <color theme="1"/>
      <name val="Verdana"/>
      <family val="2"/>
    </font>
    <font>
      <i/>
      <sz val="10"/>
      <color theme="1"/>
      <name val="Verdana"/>
      <family val="2"/>
    </font>
    <font>
      <b/>
      <sz val="11"/>
      <color theme="0"/>
      <name val="Verdana"/>
      <family val="2"/>
    </font>
    <font>
      <b/>
      <sz val="18"/>
      <color rgb="FFFF5200"/>
      <name val="Verdana"/>
      <family val="2"/>
    </font>
    <font>
      <b/>
      <sz val="28"/>
      <color theme="1"/>
      <name val="Verdana"/>
      <family val="2"/>
      <scheme val="minor"/>
    </font>
    <font>
      <sz val="9"/>
      <color rgb="FF000000"/>
      <name val="Verdana"/>
      <family val="2"/>
      <scheme val="minor"/>
    </font>
    <font>
      <sz val="10"/>
      <name val="Verdana"/>
      <family val="2"/>
      <charset val="238"/>
    </font>
    <font>
      <sz val="10"/>
      <color rgb="FF000000"/>
      <name val="Verdana"/>
      <family val="2"/>
    </font>
    <font>
      <b/>
      <sz val="18"/>
      <color rgb="FFFF5200"/>
      <name val="Verdana"/>
      <family val="2"/>
      <charset val="238"/>
    </font>
    <font>
      <sz val="11"/>
      <color theme="1"/>
      <name val="Verdana"/>
      <family val="2"/>
      <charset val="238"/>
    </font>
    <font>
      <b/>
      <sz val="10"/>
      <color theme="0"/>
      <name val="Verdana"/>
      <family val="2"/>
      <charset val="238"/>
    </font>
    <font>
      <b/>
      <sz val="10"/>
      <color rgb="FF000000"/>
      <name val="Verdana"/>
      <family val="2"/>
    </font>
    <font>
      <b/>
      <sz val="11"/>
      <color theme="0"/>
      <name val="Verdana"/>
      <family val="2"/>
      <charset val="238"/>
    </font>
    <font>
      <i/>
      <sz val="10"/>
      <color theme="1"/>
      <name val="Verdana"/>
      <family val="2"/>
      <charset val="238"/>
    </font>
    <font>
      <sz val="10"/>
      <color theme="0" tint="-0.249977111117893"/>
      <name val="Verdana"/>
      <family val="2"/>
      <charset val="238"/>
    </font>
    <font>
      <sz val="11"/>
      <color theme="0" tint="-0.249977111117893"/>
      <name val="Verdana"/>
      <family val="2"/>
      <charset val="238"/>
    </font>
    <font>
      <i/>
      <sz val="10"/>
      <color theme="0" tint="-0.249977111117893"/>
      <name val="Verdana"/>
      <family val="2"/>
      <charset val="238"/>
    </font>
    <font>
      <sz val="10"/>
      <color rgb="FFFF0000"/>
      <name val="Verdana"/>
      <family val="2"/>
      <charset val="238"/>
    </font>
    <font>
      <b/>
      <sz val="10"/>
      <color theme="0"/>
      <name val="Verdana (Základní text)"/>
      <charset val="238"/>
    </font>
    <font>
      <b/>
      <sz val="14"/>
      <color theme="0"/>
      <name val="Verdana"/>
      <family val="2"/>
      <scheme val="minor"/>
    </font>
    <font>
      <sz val="10"/>
      <color theme="0"/>
      <name val="Verdana"/>
      <family val="2"/>
    </font>
    <font>
      <sz val="10"/>
      <color theme="0"/>
      <name val="Verdana (Základní text)"/>
      <charset val="238"/>
    </font>
    <font>
      <u/>
      <sz val="11"/>
      <color theme="0"/>
      <name val="Verdana (Základní text)"/>
      <charset val="238"/>
    </font>
    <font>
      <sz val="10"/>
      <color theme="0"/>
      <name val="Verdana"/>
      <family val="2"/>
      <charset val="238"/>
    </font>
    <font>
      <b/>
      <sz val="28"/>
      <color theme="0"/>
      <name val="Verdana"/>
      <family val="2"/>
      <scheme val="minor"/>
    </font>
  </fonts>
  <fills count="48">
    <fill>
      <patternFill patternType="none"/>
    </fill>
    <fill>
      <patternFill patternType="gray125"/>
    </fill>
    <fill>
      <patternFill patternType="solid">
        <fgColor theme="5" tint="0.79998168889431442"/>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89996032593768116"/>
        <bgColor indexed="64"/>
      </patternFill>
    </fill>
    <fill>
      <patternFill patternType="solid">
        <fgColor theme="4"/>
        <bgColor indexed="64"/>
      </patternFill>
    </fill>
    <fill>
      <patternFill patternType="solid">
        <fgColor theme="5"/>
        <bgColor indexed="64"/>
      </patternFill>
    </fill>
    <fill>
      <patternFill patternType="solid">
        <fgColor theme="4" tint="0.499984740745262"/>
        <bgColor indexed="64"/>
      </patternFill>
    </fill>
    <fill>
      <patternFill patternType="solid">
        <fgColor theme="4" tint="0.749961851863155"/>
        <bgColor indexed="64"/>
      </patternFill>
    </fill>
    <fill>
      <patternFill patternType="solid">
        <fgColor theme="5" tint="0.39994506668294322"/>
        <bgColor indexed="64"/>
      </patternFill>
    </fill>
    <fill>
      <patternFill patternType="solid">
        <fgColor theme="5" tint="0.59996337778862885"/>
        <bgColor indexed="64"/>
      </patternFill>
    </fill>
    <fill>
      <patternFill patternType="solid">
        <fgColor theme="3" tint="0.59996337778862885"/>
        <bgColor indexed="64"/>
      </patternFill>
    </fill>
    <fill>
      <patternFill patternType="solid">
        <fgColor theme="3" tint="0.79998168889431442"/>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0" tint="-4.9989318521683403E-2"/>
        <bgColor indexed="64"/>
      </patternFill>
    </fill>
    <fill>
      <patternFill patternType="solid">
        <fgColor rgb="FFFFD3BD"/>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5200"/>
        <bgColor indexed="64"/>
      </patternFill>
    </fill>
    <fill>
      <patternFill patternType="solid">
        <fgColor rgb="FF002060"/>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5" tint="0.79998168889431442"/>
        <bgColor theme="4" tint="0.79998168889431442"/>
      </patternFill>
    </fill>
    <fill>
      <patternFill patternType="solid">
        <fgColor theme="5" tint="0.39997558519241921"/>
        <bgColor theme="4" tint="0.79998168889431442"/>
      </patternFill>
    </fill>
    <fill>
      <patternFill patternType="solid">
        <fgColor theme="5" tint="-0.249977111117893"/>
        <bgColor theme="4" tint="0.79998168889431442"/>
      </patternFill>
    </fill>
    <fill>
      <patternFill patternType="solid">
        <fgColor theme="7" tint="0.79998168889431442"/>
        <bgColor theme="4" tint="0.79998168889431442"/>
      </patternFill>
    </fill>
    <fill>
      <patternFill patternType="solid">
        <fgColor theme="7" tint="0.59999389629810485"/>
        <bgColor theme="4" tint="0.79998168889431442"/>
      </patternFill>
    </fill>
  </fills>
  <borders count="21">
    <border>
      <left/>
      <right/>
      <top/>
      <bottom/>
      <diagonal/>
    </border>
    <border>
      <left/>
      <right/>
      <top style="medium">
        <color theme="6"/>
      </top>
      <bottom style="medium">
        <color theme="6"/>
      </bottom>
      <diagonal/>
    </border>
    <border>
      <left/>
      <right/>
      <top style="medium">
        <color theme="6"/>
      </top>
      <bottom/>
      <diagonal/>
    </border>
    <border>
      <left/>
      <right/>
      <top style="thin">
        <color auto="1"/>
      </top>
      <bottom style="thin">
        <color auto="1"/>
      </bottom>
      <diagonal/>
    </border>
    <border>
      <left style="medium">
        <color rgb="FFAAAAAA"/>
      </left>
      <right style="medium">
        <color rgb="FFAAAAAA"/>
      </right>
      <top style="medium">
        <color rgb="FFAAAAAA"/>
      </top>
      <bottom/>
      <diagonal/>
    </border>
    <border>
      <left style="medium">
        <color rgb="FFAAAAAA"/>
      </left>
      <right style="medium">
        <color rgb="FFAAAAAA"/>
      </right>
      <top/>
      <bottom/>
      <diagonal/>
    </border>
    <border>
      <left style="medium">
        <color rgb="FFAAAAAA"/>
      </left>
      <right style="medium">
        <color rgb="FFAAAAAA"/>
      </right>
      <top/>
      <bottom style="medium">
        <color rgb="FFAAAAAA"/>
      </bottom>
      <diagonal/>
    </border>
    <border>
      <left/>
      <right style="medium">
        <color rgb="FFAAAAAA"/>
      </right>
      <top/>
      <bottom style="medium">
        <color rgb="FFAAAAAA"/>
      </bottom>
      <diagonal/>
    </border>
    <border>
      <left/>
      <right style="medium">
        <color rgb="FFAAAAAA"/>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rgb="FFAAAAAA"/>
      </bottom>
      <diagonal/>
    </border>
    <border>
      <left style="thin">
        <color theme="0"/>
      </left>
      <right/>
      <top/>
      <bottom style="thin">
        <color theme="0" tint="-4.9989318521683403E-2"/>
      </bottom>
      <diagonal/>
    </border>
    <border>
      <left style="thin">
        <color theme="0"/>
      </left>
      <right/>
      <top/>
      <bottom/>
      <diagonal/>
    </border>
    <border>
      <left/>
      <right/>
      <top style="thin">
        <color theme="0" tint="-4.9989318521683403E-2"/>
      </top>
      <bottom/>
      <diagonal/>
    </border>
  </borders>
  <cellStyleXfs count="47">
    <xf numFmtId="0" fontId="0" fillId="0" borderId="0"/>
    <xf numFmtId="0" fontId="4" fillId="0" borderId="0" applyNumberFormat="0" applyFill="0" applyBorder="0" applyAlignment="0" applyProtection="0"/>
    <xf numFmtId="0" fontId="1" fillId="0" borderId="0" applyNumberFormat="0" applyFill="0" applyAlignment="0" applyProtection="0"/>
    <xf numFmtId="0" fontId="2" fillId="0" borderId="0" applyNumberFormat="0" applyFill="0" applyAlignment="0" applyProtection="0"/>
    <xf numFmtId="0" fontId="5" fillId="0" borderId="0" applyNumberFormat="0" applyFill="0" applyAlignment="0" applyProtection="0"/>
    <xf numFmtId="0" fontId="3" fillId="0" borderId="0" applyNumberFormat="0" applyFill="0" applyBorder="0" applyAlignment="0" applyProtection="0"/>
    <xf numFmtId="0" fontId="7" fillId="30" borderId="0" applyNumberFormat="0" applyBorder="0" applyAlignment="0" applyProtection="0"/>
    <xf numFmtId="0" fontId="7" fillId="29" borderId="0" applyNumberFormat="0" applyBorder="0" applyAlignment="0" applyProtection="0"/>
    <xf numFmtId="0" fontId="7" fillId="31" borderId="0" applyNumberFormat="0" applyBorder="0" applyAlignment="0" applyProtection="0"/>
    <xf numFmtId="0" fontId="7" fillId="21" borderId="0" applyNumberFormat="0" applyBorder="0" applyAlignment="0" applyProtection="0"/>
    <xf numFmtId="0" fontId="6" fillId="19" borderId="0" applyNumberFormat="0" applyAlignment="0" applyProtection="0"/>
    <xf numFmtId="0" fontId="12" fillId="28" borderId="0" applyNumberFormat="0" applyAlignment="0" applyProtection="0"/>
    <xf numFmtId="0" fontId="7" fillId="27" borderId="0" applyNumberFormat="0" applyAlignment="0" applyProtection="0"/>
    <xf numFmtId="0" fontId="8" fillId="0" borderId="0" applyNumberFormat="0" applyAlignment="0" applyProtection="0"/>
    <xf numFmtId="0" fontId="10" fillId="0" borderId="0" applyNumberFormat="0" applyFill="0" applyBorder="0" applyAlignment="0" applyProtection="0"/>
    <xf numFmtId="0" fontId="9" fillId="0" borderId="1" applyNumberFormat="0" applyFill="0" applyAlignment="0" applyProtection="0"/>
    <xf numFmtId="0" fontId="7" fillId="22" borderId="0" applyNumberFormat="0" applyAlignment="0" applyProtection="0"/>
    <xf numFmtId="0" fontId="11" fillId="0" borderId="0" applyNumberFormat="0" applyFill="0" applyBorder="0" applyAlignment="0" applyProtection="0"/>
    <xf numFmtId="0" fontId="7" fillId="21"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7" fillId="22" borderId="0" applyNumberFormat="0" applyBorder="0" applyAlignment="0" applyProtection="0"/>
    <xf numFmtId="0" fontId="6" fillId="2"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7"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7"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7"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0" borderId="3">
      <alignment vertical="center"/>
    </xf>
    <xf numFmtId="164" fontId="6" fillId="0" borderId="0" applyFont="0" applyFill="0" applyBorder="0" applyAlignment="0"/>
    <xf numFmtId="0" fontId="3" fillId="0" borderId="2" applyFont="0"/>
    <xf numFmtId="0" fontId="6" fillId="32" borderId="0" applyNumberFormat="0" applyFont="0" applyBorder="0" applyAlignment="0" applyProtection="0"/>
    <xf numFmtId="0" fontId="26" fillId="0" borderId="0" applyNumberFormat="0" applyFill="0" applyBorder="0" applyAlignment="0" applyProtection="0"/>
  </cellStyleXfs>
  <cellXfs count="209">
    <xf numFmtId="0" fontId="0" fillId="0" borderId="0" xfId="0"/>
    <xf numFmtId="0" fontId="4" fillId="0" borderId="0" xfId="1"/>
    <xf numFmtId="0" fontId="1" fillId="0" borderId="0" xfId="2"/>
    <xf numFmtId="0" fontId="22" fillId="0" borderId="6"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7" xfId="0" applyFont="1" applyBorder="1" applyAlignment="1">
      <alignment horizontal="center" vertical="center" wrapText="1"/>
    </xf>
    <xf numFmtId="0" fontId="0" fillId="0" borderId="0" xfId="0" applyAlignment="1">
      <alignment horizontal="center" vertical="center"/>
    </xf>
    <xf numFmtId="0" fontId="0" fillId="0" borderId="8" xfId="0" applyBorder="1" applyAlignment="1">
      <alignment horizontal="center" vertical="center" wrapText="1"/>
    </xf>
    <xf numFmtId="0" fontId="26" fillId="0" borderId="8" xfId="46" applyFill="1" applyBorder="1" applyAlignment="1">
      <alignment horizontal="center" vertical="center" wrapText="1"/>
    </xf>
    <xf numFmtId="0" fontId="0" fillId="0" borderId="0" xfId="0" applyAlignment="1">
      <alignment horizontal="center" vertical="center" wrapText="1"/>
    </xf>
    <xf numFmtId="0" fontId="22" fillId="0" borderId="0" xfId="0" applyFont="1" applyAlignment="1">
      <alignment horizontal="center" vertical="center" wrapText="1"/>
    </xf>
    <xf numFmtId="0" fontId="21" fillId="0" borderId="0" xfId="0" applyFont="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0" fillId="0" borderId="9" xfId="0" applyBorder="1" applyAlignment="1">
      <alignment horizontal="center" vertical="center"/>
    </xf>
    <xf numFmtId="0" fontId="0" fillId="0" borderId="9" xfId="0" applyBorder="1" applyAlignment="1">
      <alignment horizontal="center" vertical="center" wrapText="1"/>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0" fillId="34" borderId="17" xfId="0" applyFont="1" applyFill="1" applyBorder="1" applyAlignment="1">
      <alignment horizontal="center" vertical="center" wrapText="1"/>
    </xf>
    <xf numFmtId="0" fontId="0" fillId="0" borderId="0" xfId="0" applyAlignment="1">
      <alignment horizontal="center"/>
    </xf>
    <xf numFmtId="0" fontId="29" fillId="33" borderId="5" xfId="0" applyFont="1" applyFill="1" applyBorder="1" applyAlignment="1">
      <alignment horizontal="center" vertical="center" wrapText="1"/>
    </xf>
    <xf numFmtId="0" fontId="4" fillId="0" borderId="0" xfId="1" applyAlignment="1">
      <alignment horizontal="left" vertical="top"/>
    </xf>
    <xf numFmtId="0" fontId="32" fillId="0" borderId="0" xfId="0" applyFont="1"/>
    <xf numFmtId="0" fontId="20" fillId="0" borderId="0" xfId="0" applyFont="1" applyAlignment="1">
      <alignment horizontal="center" vertical="center"/>
    </xf>
    <xf numFmtId="0" fontId="31" fillId="22" borderId="0" xfId="0" applyFont="1" applyFill="1" applyAlignment="1">
      <alignment horizontal="center" vertical="center"/>
    </xf>
    <xf numFmtId="0" fontId="18" fillId="0" borderId="0" xfId="0" applyFont="1" applyAlignment="1">
      <alignment vertical="center" wrapText="1"/>
    </xf>
    <xf numFmtId="0" fontId="18" fillId="0" borderId="0" xfId="0" applyFont="1" applyAlignment="1">
      <alignment horizontal="center" vertical="center" wrapText="1"/>
    </xf>
    <xf numFmtId="0" fontId="23" fillId="0" borderId="0" xfId="0" applyFont="1" applyAlignment="1">
      <alignment horizontal="center" vertical="center" wrapText="1"/>
    </xf>
    <xf numFmtId="0" fontId="31" fillId="22" borderId="9" xfId="0" applyFont="1" applyFill="1" applyBorder="1" applyAlignment="1">
      <alignment horizontal="center" vertical="center"/>
    </xf>
    <xf numFmtId="0" fontId="35" fillId="36" borderId="18" xfId="0" applyFont="1" applyFill="1" applyBorder="1" applyAlignment="1">
      <alignment horizontal="center" vertical="center"/>
    </xf>
    <xf numFmtId="0" fontId="35" fillId="36" borderId="19" xfId="0" applyFont="1" applyFill="1" applyBorder="1" applyAlignment="1">
      <alignment vertical="center"/>
    </xf>
    <xf numFmtId="0" fontId="35" fillId="36" borderId="19" xfId="0" applyFont="1" applyFill="1" applyBorder="1" applyAlignment="1">
      <alignment horizontal="center" vertical="center" wrapText="1"/>
    </xf>
    <xf numFmtId="0" fontId="36" fillId="0" borderId="9" xfId="0" applyFont="1" applyBorder="1" applyAlignment="1">
      <alignment horizontal="left" vertical="top"/>
    </xf>
    <xf numFmtId="0" fontId="33" fillId="0" borderId="9" xfId="0" applyFont="1" applyBorder="1" applyAlignment="1">
      <alignment horizontal="left" vertical="top" wrapText="1"/>
    </xf>
    <xf numFmtId="0" fontId="36" fillId="0" borderId="9" xfId="0" applyFont="1" applyBorder="1" applyAlignment="1">
      <alignment horizontal="center" vertical="center"/>
    </xf>
    <xf numFmtId="165" fontId="36" fillId="0" borderId="9" xfId="0" applyNumberFormat="1" applyFont="1" applyBorder="1" applyAlignment="1">
      <alignment horizontal="center" vertical="center"/>
    </xf>
    <xf numFmtId="0" fontId="38" fillId="0" borderId="9" xfId="0" applyFont="1" applyBorder="1" applyAlignment="1">
      <alignment horizontal="left" vertical="top" wrapText="1"/>
    </xf>
    <xf numFmtId="0" fontId="36" fillId="0" borderId="9" xfId="0" applyFont="1" applyBorder="1"/>
    <xf numFmtId="14" fontId="39" fillId="37" borderId="0" xfId="0" applyNumberFormat="1" applyFont="1" applyFill="1" applyAlignment="1">
      <alignment horizontal="left"/>
    </xf>
    <xf numFmtId="165" fontId="39" fillId="37" borderId="0" xfId="0" applyNumberFormat="1" applyFont="1" applyFill="1" applyAlignment="1">
      <alignment horizontal="right"/>
    </xf>
    <xf numFmtId="165" fontId="39" fillId="37" borderId="0" xfId="0" applyNumberFormat="1" applyFont="1" applyFill="1" applyAlignment="1">
      <alignment horizontal="center" vertical="top"/>
    </xf>
    <xf numFmtId="0" fontId="40" fillId="0" borderId="0" xfId="2" applyFont="1" applyFill="1"/>
    <xf numFmtId="0" fontId="36" fillId="0" borderId="0" xfId="0" applyFont="1"/>
    <xf numFmtId="0" fontId="35" fillId="36" borderId="18" xfId="0" applyFont="1" applyFill="1" applyBorder="1" applyAlignment="1">
      <alignment vertical="center"/>
    </xf>
    <xf numFmtId="0" fontId="35" fillId="36" borderId="18" xfId="0" applyFont="1" applyFill="1" applyBorder="1" applyAlignment="1">
      <alignment horizontal="center" vertical="center" wrapText="1"/>
    </xf>
    <xf numFmtId="0" fontId="33" fillId="0" borderId="9" xfId="0" applyFont="1" applyBorder="1" applyAlignment="1">
      <alignment horizontal="left" vertical="top"/>
    </xf>
    <xf numFmtId="166" fontId="33" fillId="0" borderId="9" xfId="0" applyNumberFormat="1" applyFont="1" applyBorder="1"/>
    <xf numFmtId="0" fontId="33" fillId="0" borderId="9" xfId="0" applyFont="1" applyBorder="1" applyAlignment="1">
      <alignment vertical="top" wrapText="1"/>
    </xf>
    <xf numFmtId="166" fontId="33" fillId="0" borderId="9" xfId="0" applyNumberFormat="1" applyFont="1" applyBorder="1" applyAlignment="1">
      <alignment wrapText="1"/>
    </xf>
    <xf numFmtId="49" fontId="33" fillId="0" borderId="9" xfId="0" applyNumberFormat="1" applyFont="1" applyBorder="1" applyAlignment="1">
      <alignment wrapText="1"/>
    </xf>
    <xf numFmtId="165" fontId="39" fillId="37" borderId="0" xfId="0" applyNumberFormat="1" applyFont="1" applyFill="1" applyAlignment="1">
      <alignment horizontal="center"/>
    </xf>
    <xf numFmtId="166" fontId="30" fillId="0" borderId="9" xfId="0" applyNumberFormat="1" applyFont="1" applyBorder="1" applyAlignment="1">
      <alignment wrapText="1"/>
    </xf>
    <xf numFmtId="166" fontId="30" fillId="0" borderId="9" xfId="0" applyNumberFormat="1" applyFont="1" applyBorder="1"/>
    <xf numFmtId="0" fontId="35" fillId="36" borderId="19" xfId="0" applyFont="1" applyFill="1" applyBorder="1" applyAlignment="1">
      <alignment horizontal="center" vertical="center"/>
    </xf>
    <xf numFmtId="0" fontId="42" fillId="38" borderId="9" xfId="0" applyFont="1" applyFill="1" applyBorder="1" applyAlignment="1">
      <alignment horizontal="left" vertical="center" wrapText="1"/>
    </xf>
    <xf numFmtId="0" fontId="13" fillId="0" borderId="9" xfId="0" applyFont="1" applyBorder="1" applyAlignment="1">
      <alignment horizontal="justify" vertical="center" wrapText="1"/>
    </xf>
    <xf numFmtId="0" fontId="13" fillId="0" borderId="9" xfId="0" applyFont="1" applyBorder="1" applyAlignment="1">
      <alignment horizontal="left" vertical="center" wrapText="1"/>
    </xf>
    <xf numFmtId="0" fontId="42" fillId="38" borderId="9" xfId="0" applyFont="1" applyFill="1" applyBorder="1" applyAlignment="1">
      <alignment horizontal="justify" vertical="center" wrapText="1"/>
    </xf>
    <xf numFmtId="0" fontId="42" fillId="0" borderId="9" xfId="0" applyFont="1" applyBorder="1" applyAlignment="1">
      <alignment horizontal="justify" vertical="center" wrapText="1"/>
    </xf>
    <xf numFmtId="0" fontId="40" fillId="0" borderId="9" xfId="2" applyFont="1" applyFill="1" applyBorder="1"/>
    <xf numFmtId="0" fontId="36" fillId="0" borderId="9" xfId="0" applyFont="1" applyBorder="1" applyAlignment="1">
      <alignment wrapText="1"/>
    </xf>
    <xf numFmtId="0" fontId="36" fillId="0" borderId="9" xfId="0" applyFont="1" applyBorder="1" applyAlignment="1">
      <alignment vertical="center" wrapText="1"/>
    </xf>
    <xf numFmtId="0" fontId="33" fillId="0" borderId="9" xfId="0" applyFont="1" applyBorder="1" applyAlignment="1">
      <alignment wrapText="1"/>
    </xf>
    <xf numFmtId="0" fontId="45" fillId="0" borderId="0" xfId="2" applyFont="1" applyFill="1"/>
    <xf numFmtId="0" fontId="46" fillId="0" borderId="0" xfId="0" applyFont="1"/>
    <xf numFmtId="0" fontId="47" fillId="36" borderId="18" xfId="0" applyFont="1" applyFill="1" applyBorder="1" applyAlignment="1">
      <alignment horizontal="center" vertical="center"/>
    </xf>
    <xf numFmtId="0" fontId="47" fillId="36" borderId="19" xfId="0" applyFont="1" applyFill="1" applyBorder="1" applyAlignment="1">
      <alignment vertical="center"/>
    </xf>
    <xf numFmtId="0" fontId="47" fillId="36" borderId="19" xfId="0" applyFont="1" applyFill="1" applyBorder="1" applyAlignment="1">
      <alignment horizontal="center" vertical="center" wrapText="1"/>
    </xf>
    <xf numFmtId="0" fontId="33" fillId="0" borderId="9" xfId="0" applyFont="1" applyBorder="1"/>
    <xf numFmtId="0" fontId="44" fillId="0" borderId="9" xfId="0" applyFont="1" applyBorder="1" applyAlignment="1">
      <alignment horizontal="left" vertical="top" wrapText="1"/>
    </xf>
    <xf numFmtId="14" fontId="49" fillId="37" borderId="0" xfId="0" applyNumberFormat="1" applyFont="1" applyFill="1" applyAlignment="1">
      <alignment horizontal="left"/>
    </xf>
    <xf numFmtId="165" fontId="49" fillId="37" borderId="0" xfId="0" applyNumberFormat="1" applyFont="1" applyFill="1" applyAlignment="1">
      <alignment horizontal="right"/>
    </xf>
    <xf numFmtId="165" fontId="49" fillId="37" borderId="0" xfId="0" applyNumberFormat="1" applyFont="1" applyFill="1" applyAlignment="1">
      <alignment horizontal="center" vertical="top"/>
    </xf>
    <xf numFmtId="0" fontId="47" fillId="36" borderId="18" xfId="0" applyFont="1" applyFill="1" applyBorder="1" applyAlignment="1">
      <alignment vertical="center"/>
    </xf>
    <xf numFmtId="0" fontId="47" fillId="36" borderId="18" xfId="0" applyFont="1" applyFill="1" applyBorder="1" applyAlignment="1">
      <alignment horizontal="center" vertical="center" wrapText="1"/>
    </xf>
    <xf numFmtId="0" fontId="30" fillId="0" borderId="9" xfId="0" applyFont="1" applyBorder="1" applyAlignment="1">
      <alignment horizontal="left" vertical="top"/>
    </xf>
    <xf numFmtId="165" fontId="46" fillId="0" borderId="9" xfId="0" applyNumberFormat="1" applyFont="1" applyBorder="1" applyAlignment="1">
      <alignment horizontal="center" vertical="center"/>
    </xf>
    <xf numFmtId="0" fontId="50" fillId="0" borderId="9" xfId="0" applyFont="1" applyBorder="1" applyAlignment="1">
      <alignment horizontal="left" vertical="top" wrapText="1"/>
    </xf>
    <xf numFmtId="0" fontId="51" fillId="0" borderId="9" xfId="0" applyFont="1" applyBorder="1" applyAlignment="1">
      <alignment horizontal="left" vertical="top"/>
    </xf>
    <xf numFmtId="165" fontId="52" fillId="0" borderId="9" xfId="0" applyNumberFormat="1" applyFont="1" applyBorder="1" applyAlignment="1">
      <alignment horizontal="center" vertical="center"/>
    </xf>
    <xf numFmtId="0" fontId="53" fillId="0" borderId="9" xfId="0" applyFont="1" applyBorder="1" applyAlignment="1">
      <alignment horizontal="left" vertical="top" wrapText="1"/>
    </xf>
    <xf numFmtId="166" fontId="51" fillId="0" borderId="9" xfId="0" applyNumberFormat="1" applyFont="1" applyBorder="1"/>
    <xf numFmtId="0" fontId="30" fillId="0" borderId="9" xfId="0" applyFont="1" applyBorder="1" applyAlignment="1">
      <alignment vertical="top" wrapText="1"/>
    </xf>
    <xf numFmtId="165" fontId="49" fillId="37" borderId="0" xfId="0" applyNumberFormat="1" applyFont="1" applyFill="1" applyAlignment="1">
      <alignment horizontal="center"/>
    </xf>
    <xf numFmtId="0" fontId="52" fillId="0" borderId="9" xfId="0" applyFont="1" applyBorder="1" applyAlignment="1">
      <alignment horizontal="left" vertical="top"/>
    </xf>
    <xf numFmtId="0" fontId="46" fillId="0" borderId="9" xfId="0" applyFont="1" applyBorder="1" applyAlignment="1">
      <alignment horizontal="left" vertical="top"/>
    </xf>
    <xf numFmtId="0" fontId="36" fillId="0" borderId="9" xfId="0" applyFont="1" applyBorder="1" applyAlignment="1">
      <alignment vertical="top" wrapText="1"/>
    </xf>
    <xf numFmtId="166" fontId="33" fillId="0" borderId="9" xfId="0" applyNumberFormat="1" applyFont="1" applyBorder="1" applyAlignment="1">
      <alignment horizontal="left" vertical="center" wrapText="1"/>
    </xf>
    <xf numFmtId="166" fontId="33" fillId="0" borderId="9" xfId="0" applyNumberFormat="1" applyFont="1" applyBorder="1" applyAlignment="1">
      <alignment horizontal="left" vertical="center"/>
    </xf>
    <xf numFmtId="0" fontId="18" fillId="33" borderId="5" xfId="0" applyFont="1" applyFill="1" applyBorder="1" applyAlignment="1">
      <alignment horizontal="center" vertical="center" wrapText="1"/>
    </xf>
    <xf numFmtId="0" fontId="31" fillId="22" borderId="9" xfId="0" applyFont="1" applyFill="1" applyBorder="1" applyAlignment="1">
      <alignment horizontal="center" vertical="center" wrapText="1"/>
    </xf>
    <xf numFmtId="0" fontId="55" fillId="22" borderId="9" xfId="0" applyFont="1" applyFill="1" applyBorder="1" applyAlignment="1">
      <alignment horizontal="center" vertical="center" wrapText="1"/>
    </xf>
    <xf numFmtId="0" fontId="22" fillId="39" borderId="9" xfId="0" applyFont="1" applyFill="1" applyBorder="1" applyAlignment="1">
      <alignment horizontal="center" vertical="center" wrapText="1"/>
    </xf>
    <xf numFmtId="0" fontId="30" fillId="43" borderId="9" xfId="0" applyFont="1" applyFill="1" applyBorder="1" applyAlignment="1">
      <alignment horizontal="center" vertical="center"/>
    </xf>
    <xf numFmtId="0" fontId="20" fillId="39" borderId="0" xfId="0" applyFont="1" applyFill="1" applyAlignment="1">
      <alignment horizontal="center" vertical="center"/>
    </xf>
    <xf numFmtId="0" fontId="26" fillId="0" borderId="7" xfId="46" applyBorder="1" applyAlignment="1">
      <alignment horizontal="center" vertical="center" wrapText="1"/>
    </xf>
    <xf numFmtId="0" fontId="30" fillId="39" borderId="9" xfId="0" applyFont="1" applyFill="1" applyBorder="1" applyAlignment="1">
      <alignment horizontal="center" vertical="center"/>
    </xf>
    <xf numFmtId="0" fontId="30" fillId="43" borderId="9" xfId="0" applyFont="1" applyFill="1" applyBorder="1" applyAlignment="1">
      <alignment horizontal="center" vertical="center" wrapText="1"/>
    </xf>
    <xf numFmtId="0" fontId="30" fillId="39" borderId="9" xfId="0" applyFont="1" applyFill="1" applyBorder="1" applyAlignment="1">
      <alignment horizontal="center" vertical="center" wrapText="1"/>
    </xf>
    <xf numFmtId="0" fontId="22" fillId="0" borderId="0" xfId="0" applyFont="1" applyAlignment="1">
      <alignment horizontal="center" vertical="center"/>
    </xf>
    <xf numFmtId="0" fontId="33" fillId="39" borderId="9" xfId="0" applyFont="1" applyFill="1" applyBorder="1" applyAlignment="1">
      <alignment horizontal="center" vertical="center"/>
    </xf>
    <xf numFmtId="0" fontId="33" fillId="43" borderId="9" xfId="0" applyFont="1" applyFill="1" applyBorder="1" applyAlignment="1">
      <alignment horizontal="center" vertical="center"/>
    </xf>
    <xf numFmtId="0" fontId="34" fillId="43" borderId="9" xfId="46" applyFont="1" applyFill="1" applyBorder="1" applyAlignment="1">
      <alignment horizontal="center" vertical="center" wrapText="1"/>
    </xf>
    <xf numFmtId="0" fontId="34" fillId="39" borderId="9" xfId="46" applyFont="1" applyFill="1" applyBorder="1" applyAlignment="1">
      <alignment horizontal="center" vertical="center" wrapText="1"/>
    </xf>
    <xf numFmtId="0" fontId="20" fillId="40" borderId="0" xfId="0" applyFont="1" applyFill="1" applyAlignment="1">
      <alignment horizontal="center" vertical="center"/>
    </xf>
    <xf numFmtId="0" fontId="0" fillId="40" borderId="11" xfId="0" applyFill="1" applyBorder="1" applyAlignment="1">
      <alignment horizontal="center" vertical="center"/>
    </xf>
    <xf numFmtId="0" fontId="0" fillId="40" borderId="9" xfId="0" applyFill="1" applyBorder="1" applyAlignment="1">
      <alignment horizontal="center" vertical="center"/>
    </xf>
    <xf numFmtId="0" fontId="0" fillId="40" borderId="9" xfId="0" applyFill="1" applyBorder="1" applyAlignment="1">
      <alignment horizontal="center" vertical="center" wrapText="1"/>
    </xf>
    <xf numFmtId="0" fontId="14" fillId="40" borderId="9" xfId="0" applyFont="1" applyFill="1" applyBorder="1" applyAlignment="1">
      <alignment horizontal="center" vertical="center" wrapText="1"/>
    </xf>
    <xf numFmtId="0" fontId="18" fillId="40" borderId="9" xfId="0" applyFont="1" applyFill="1" applyBorder="1" applyAlignment="1">
      <alignment horizontal="center" vertical="center" wrapText="1"/>
    </xf>
    <xf numFmtId="0" fontId="0" fillId="40" borderId="13" xfId="0" applyFill="1" applyBorder="1" applyAlignment="1">
      <alignment horizontal="center" vertical="center"/>
    </xf>
    <xf numFmtId="0" fontId="0" fillId="40" borderId="12" xfId="0" applyFill="1" applyBorder="1" applyAlignment="1">
      <alignment horizontal="center" vertical="center"/>
    </xf>
    <xf numFmtId="0" fontId="0" fillId="40" borderId="12" xfId="0" applyFill="1" applyBorder="1" applyAlignment="1">
      <alignment horizontal="center" vertical="center" wrapText="1"/>
    </xf>
    <xf numFmtId="0" fontId="20" fillId="41" borderId="0" xfId="0" applyFont="1" applyFill="1" applyAlignment="1">
      <alignment horizontal="center" vertical="center"/>
    </xf>
    <xf numFmtId="0" fontId="30" fillId="44" borderId="9" xfId="0" applyFont="1" applyFill="1" applyBorder="1" applyAlignment="1">
      <alignment horizontal="center" vertical="center"/>
    </xf>
    <xf numFmtId="0" fontId="30" fillId="41" borderId="9" xfId="0" applyFont="1" applyFill="1" applyBorder="1" applyAlignment="1">
      <alignment horizontal="center" vertical="center"/>
    </xf>
    <xf numFmtId="0" fontId="30" fillId="44" borderId="9" xfId="0" applyFont="1" applyFill="1" applyBorder="1" applyAlignment="1">
      <alignment horizontal="center" vertical="center" wrapText="1"/>
    </xf>
    <xf numFmtId="0" fontId="30" fillId="41" borderId="9" xfId="0" applyFont="1" applyFill="1" applyBorder="1" applyAlignment="1">
      <alignment horizontal="center" vertical="center" wrapText="1"/>
    </xf>
    <xf numFmtId="0" fontId="33" fillId="41" borderId="9" xfId="0" applyFont="1" applyFill="1" applyBorder="1" applyAlignment="1">
      <alignment horizontal="center" vertical="center"/>
    </xf>
    <xf numFmtId="0" fontId="33" fillId="44" borderId="9" xfId="0" applyFont="1" applyFill="1" applyBorder="1" applyAlignment="1">
      <alignment horizontal="center" vertical="center"/>
    </xf>
    <xf numFmtId="0" fontId="0" fillId="41" borderId="9" xfId="0" applyFill="1" applyBorder="1" applyAlignment="1">
      <alignment horizontal="center" vertical="center" wrapText="1"/>
    </xf>
    <xf numFmtId="0" fontId="0" fillId="41" borderId="9" xfId="0" applyFill="1" applyBorder="1" applyAlignment="1">
      <alignment horizontal="center" vertical="center"/>
    </xf>
    <xf numFmtId="0" fontId="31" fillId="42" borderId="0" xfId="0" applyFont="1" applyFill="1" applyAlignment="1">
      <alignment horizontal="center" vertical="center"/>
    </xf>
    <xf numFmtId="0" fontId="57" fillId="45" borderId="9" xfId="0" applyFont="1" applyFill="1" applyBorder="1" applyAlignment="1">
      <alignment horizontal="center" vertical="center"/>
    </xf>
    <xf numFmtId="0" fontId="57" fillId="45" borderId="9" xfId="0" applyFont="1" applyFill="1" applyBorder="1" applyAlignment="1">
      <alignment horizontal="center" vertical="center" wrapText="1"/>
    </xf>
    <xf numFmtId="0" fontId="57" fillId="42" borderId="9" xfId="0" applyFont="1" applyFill="1" applyBorder="1" applyAlignment="1">
      <alignment horizontal="center" vertical="center"/>
    </xf>
    <xf numFmtId="0" fontId="57" fillId="42" borderId="9" xfId="0" applyFont="1" applyFill="1" applyBorder="1" applyAlignment="1">
      <alignment horizontal="center" vertical="center" wrapText="1"/>
    </xf>
    <xf numFmtId="0" fontId="58" fillId="42" borderId="9" xfId="0" applyFont="1" applyFill="1" applyBorder="1" applyAlignment="1">
      <alignment horizontal="center" vertical="center" wrapText="1"/>
    </xf>
    <xf numFmtId="0" fontId="58" fillId="42" borderId="9" xfId="0" applyFont="1" applyFill="1" applyBorder="1" applyAlignment="1">
      <alignment horizontal="center" vertical="center"/>
    </xf>
    <xf numFmtId="0" fontId="58" fillId="45" borderId="9" xfId="0" applyFont="1" applyFill="1" applyBorder="1" applyAlignment="1">
      <alignment horizontal="center" vertical="center" wrapText="1"/>
    </xf>
    <xf numFmtId="0" fontId="58" fillId="45" borderId="9" xfId="0" applyFont="1" applyFill="1" applyBorder="1" applyAlignment="1">
      <alignment horizontal="center" vertical="center"/>
    </xf>
    <xf numFmtId="0" fontId="59" fillId="45" borderId="9" xfId="46" applyFont="1" applyFill="1" applyBorder="1" applyAlignment="1">
      <alignment horizontal="center" vertical="center" wrapText="1"/>
    </xf>
    <xf numFmtId="0" fontId="59" fillId="42" borderId="9" xfId="46" applyFont="1" applyFill="1" applyBorder="1" applyAlignment="1">
      <alignment horizontal="center" vertical="center" wrapText="1"/>
    </xf>
    <xf numFmtId="0" fontId="35" fillId="45" borderId="9" xfId="0" applyFont="1" applyFill="1" applyBorder="1" applyAlignment="1">
      <alignment horizontal="center" vertical="center"/>
    </xf>
    <xf numFmtId="0" fontId="60" fillId="45" borderId="9" xfId="0" applyFont="1" applyFill="1" applyBorder="1" applyAlignment="1">
      <alignment horizontal="center" vertical="center" wrapText="1"/>
    </xf>
    <xf numFmtId="0" fontId="60" fillId="42" borderId="9" xfId="0" applyFont="1" applyFill="1" applyBorder="1" applyAlignment="1">
      <alignment horizontal="center" vertical="center"/>
    </xf>
    <xf numFmtId="0" fontId="60" fillId="45" borderId="9" xfId="0" applyFont="1" applyFill="1" applyBorder="1" applyAlignment="1">
      <alignment horizontal="center" vertical="center"/>
    </xf>
    <xf numFmtId="0" fontId="60" fillId="42" borderId="9" xfId="0" applyFont="1" applyFill="1" applyBorder="1" applyAlignment="1">
      <alignment horizontal="center" vertical="center" wrapText="1"/>
    </xf>
    <xf numFmtId="0" fontId="28" fillId="34" borderId="0" xfId="0" applyFont="1" applyFill="1" applyAlignment="1">
      <alignment horizontal="center" vertical="center"/>
    </xf>
    <xf numFmtId="0" fontId="28" fillId="35" borderId="0" xfId="0" applyFont="1" applyFill="1" applyAlignment="1">
      <alignment horizontal="center" vertical="center"/>
    </xf>
    <xf numFmtId="0" fontId="30" fillId="46" borderId="9" xfId="0" applyFont="1" applyFill="1" applyBorder="1" applyAlignment="1">
      <alignment horizontal="center" vertical="center"/>
    </xf>
    <xf numFmtId="0" fontId="30" fillId="34" borderId="9" xfId="0" applyFont="1" applyFill="1" applyBorder="1" applyAlignment="1">
      <alignment horizontal="center" vertical="center"/>
    </xf>
    <xf numFmtId="0" fontId="30" fillId="46" borderId="9" xfId="0" applyFont="1" applyFill="1" applyBorder="1" applyAlignment="1">
      <alignment horizontal="center" vertical="center" wrapText="1"/>
    </xf>
    <xf numFmtId="0" fontId="30" fillId="34" borderId="9" xfId="0" applyFont="1" applyFill="1" applyBorder="1" applyAlignment="1">
      <alignment horizontal="center" vertical="center" wrapText="1"/>
    </xf>
    <xf numFmtId="0" fontId="0" fillId="46" borderId="9" xfId="0" applyFill="1" applyBorder="1" applyAlignment="1">
      <alignment horizontal="center" vertical="center" wrapText="1"/>
    </xf>
    <xf numFmtId="0" fontId="33" fillId="34" borderId="9" xfId="0" applyFont="1" applyFill="1" applyBorder="1" applyAlignment="1">
      <alignment horizontal="center" vertical="center"/>
    </xf>
    <xf numFmtId="0" fontId="33" fillId="46" borderId="9" xfId="0" applyFont="1" applyFill="1" applyBorder="1" applyAlignment="1">
      <alignment horizontal="center" vertical="center"/>
    </xf>
    <xf numFmtId="0" fontId="34" fillId="34" borderId="9" xfId="46" applyFont="1" applyFill="1" applyBorder="1" applyAlignment="1">
      <alignment horizontal="center" vertical="center" wrapText="1"/>
    </xf>
    <xf numFmtId="0" fontId="34" fillId="34" borderId="9" xfId="46" applyFont="1" applyFill="1" applyBorder="1" applyAlignment="1">
      <alignment horizontal="center" vertical="center"/>
    </xf>
    <xf numFmtId="0" fontId="30" fillId="47" borderId="9" xfId="0" applyFont="1" applyFill="1" applyBorder="1" applyAlignment="1">
      <alignment horizontal="center" vertical="center"/>
    </xf>
    <xf numFmtId="0" fontId="30" fillId="47" borderId="9" xfId="0" applyFont="1" applyFill="1" applyBorder="1" applyAlignment="1">
      <alignment horizontal="center" vertical="center" wrapText="1"/>
    </xf>
    <xf numFmtId="0" fontId="30" fillId="35" borderId="9" xfId="0" applyFont="1" applyFill="1" applyBorder="1" applyAlignment="1">
      <alignment horizontal="center" vertical="center"/>
    </xf>
    <xf numFmtId="0" fontId="0" fillId="47" borderId="9" xfId="0" applyFill="1" applyBorder="1" applyAlignment="1">
      <alignment horizontal="center" vertical="center"/>
    </xf>
    <xf numFmtId="0" fontId="33" fillId="35" borderId="9" xfId="0" applyFont="1" applyFill="1" applyBorder="1" applyAlignment="1">
      <alignment horizontal="center" vertical="center"/>
    </xf>
    <xf numFmtId="0" fontId="33" fillId="47" borderId="9" xfId="0" applyFont="1" applyFill="1" applyBorder="1" applyAlignment="1">
      <alignment horizontal="center" vertical="center"/>
    </xf>
    <xf numFmtId="0" fontId="30" fillId="35" borderId="9" xfId="0" applyFont="1" applyFill="1" applyBorder="1" applyAlignment="1">
      <alignment horizontal="center" vertical="center" wrapText="1"/>
    </xf>
    <xf numFmtId="0" fontId="43" fillId="47" borderId="9" xfId="0" applyFont="1" applyFill="1" applyBorder="1" applyAlignment="1">
      <alignment horizontal="center" vertical="center"/>
    </xf>
    <xf numFmtId="0" fontId="54" fillId="35" borderId="9" xfId="0" applyFont="1" applyFill="1" applyBorder="1" applyAlignment="1">
      <alignment horizontal="center" vertical="center"/>
    </xf>
    <xf numFmtId="0" fontId="34" fillId="47" borderId="9" xfId="46" applyFont="1" applyFill="1" applyBorder="1" applyAlignment="1">
      <alignment horizontal="center" vertical="center" wrapText="1"/>
    </xf>
    <xf numFmtId="0" fontId="43" fillId="47" borderId="9" xfId="0" applyFont="1" applyFill="1" applyBorder="1" applyAlignment="1">
      <alignment horizontal="center" vertical="center" wrapText="1"/>
    </xf>
    <xf numFmtId="0" fontId="54" fillId="35" borderId="9" xfId="0" applyFont="1" applyFill="1" applyBorder="1" applyAlignment="1">
      <alignment horizontal="center" vertical="center" wrapText="1"/>
    </xf>
    <xf numFmtId="0" fontId="34" fillId="35" borderId="9" xfId="46" applyFont="1" applyFill="1" applyBorder="1" applyAlignment="1">
      <alignment horizontal="center" vertical="center" wrapText="1"/>
    </xf>
    <xf numFmtId="0" fontId="43" fillId="35" borderId="9" xfId="0" applyFont="1" applyFill="1" applyBorder="1" applyAlignment="1">
      <alignment horizontal="center" vertical="center"/>
    </xf>
    <xf numFmtId="0" fontId="54" fillId="47" borderId="9" xfId="0" applyFont="1" applyFill="1" applyBorder="1" applyAlignment="1">
      <alignment horizontal="center" vertical="center"/>
    </xf>
    <xf numFmtId="49" fontId="0" fillId="40" borderId="9" xfId="0" applyNumberFormat="1" applyFill="1" applyBorder="1" applyAlignment="1">
      <alignment horizontal="center" vertical="center" wrapText="1"/>
    </xf>
    <xf numFmtId="0" fontId="0" fillId="40" borderId="9" xfId="0" applyFill="1" applyBorder="1" applyAlignment="1">
      <alignment horizontal="left" vertical="center"/>
    </xf>
    <xf numFmtId="0" fontId="0" fillId="40" borderId="9" xfId="0" applyFill="1" applyBorder="1" applyAlignment="1">
      <alignment horizontal="left" vertical="center" wrapText="1"/>
    </xf>
    <xf numFmtId="0" fontId="21" fillId="40" borderId="9" xfId="0" applyFont="1" applyFill="1" applyBorder="1" applyAlignment="1">
      <alignment horizontal="center" vertical="center"/>
    </xf>
    <xf numFmtId="0" fontId="31" fillId="42" borderId="0" xfId="0" applyFont="1" applyFill="1" applyAlignment="1">
      <alignment horizontal="center" vertical="center"/>
    </xf>
    <xf numFmtId="0" fontId="28" fillId="34" borderId="0" xfId="0" applyFont="1" applyFill="1" applyAlignment="1">
      <alignment horizontal="center" vertical="center"/>
    </xf>
    <xf numFmtId="0" fontId="28" fillId="35" borderId="0" xfId="0" applyFont="1" applyFill="1" applyAlignment="1">
      <alignment horizontal="center" vertical="center"/>
    </xf>
    <xf numFmtId="0" fontId="20" fillId="34" borderId="0" xfId="0" applyFont="1" applyFill="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5" xfId="0" applyFont="1" applyBorder="1" applyAlignment="1">
      <alignment horizontal="center" vertical="center" wrapText="1"/>
    </xf>
    <xf numFmtId="0" fontId="16" fillId="32" borderId="10" xfId="0" applyFont="1" applyFill="1" applyBorder="1" applyAlignment="1">
      <alignment horizontal="center" vertical="center" wrapText="1"/>
    </xf>
    <xf numFmtId="0" fontId="16" fillId="32" borderId="3" xfId="0" applyFont="1" applyFill="1" applyBorder="1" applyAlignment="1">
      <alignment horizontal="center" vertical="center" wrapText="1"/>
    </xf>
    <xf numFmtId="0" fontId="16" fillId="32" borderId="11" xfId="0" applyFont="1" applyFill="1" applyBorder="1" applyAlignment="1">
      <alignment horizontal="center" vertical="center" wrapText="1"/>
    </xf>
    <xf numFmtId="0" fontId="28" fillId="41" borderId="0" xfId="0" applyFont="1" applyFill="1" applyAlignment="1">
      <alignment horizontal="center" vertical="center"/>
    </xf>
    <xf numFmtId="0" fontId="21" fillId="0" borderId="0" xfId="0" applyFont="1" applyAlignment="1">
      <alignment horizontal="center" vertical="center" wrapText="1"/>
    </xf>
    <xf numFmtId="0" fontId="18" fillId="0" borderId="0" xfId="0" applyFont="1" applyAlignment="1">
      <alignment horizontal="center" vertical="center" wrapText="1"/>
    </xf>
    <xf numFmtId="0" fontId="17" fillId="0" borderId="0" xfId="0" applyFont="1" applyAlignment="1">
      <alignment horizontal="center" vertical="center" wrapText="1"/>
    </xf>
    <xf numFmtId="0" fontId="22" fillId="0" borderId="0" xfId="0" applyFont="1" applyAlignment="1">
      <alignment horizontal="center" vertical="center" wrapText="1"/>
    </xf>
    <xf numFmtId="0" fontId="16" fillId="0" borderId="0" xfId="0" applyFont="1" applyAlignment="1">
      <alignment horizontal="center" vertical="center" wrapText="1"/>
    </xf>
    <xf numFmtId="0" fontId="1" fillId="0" borderId="0" xfId="2" applyAlignment="1">
      <alignment horizontal="left" vertical="top" wrapText="1"/>
    </xf>
    <xf numFmtId="0" fontId="28" fillId="40" borderId="0" xfId="0" applyFont="1" applyFill="1" applyAlignment="1">
      <alignment horizontal="center" vertical="center"/>
    </xf>
    <xf numFmtId="0" fontId="27" fillId="0" borderId="0" xfId="0" applyFont="1" applyAlignment="1">
      <alignment horizontal="center" vertical="center" wrapText="1"/>
    </xf>
    <xf numFmtId="0" fontId="20" fillId="39" borderId="0" xfId="0" applyFont="1" applyFill="1" applyAlignment="1">
      <alignment horizontal="center" vertical="center" wrapText="1"/>
    </xf>
    <xf numFmtId="0" fontId="56" fillId="22" borderId="0" xfId="0" applyFont="1" applyFill="1" applyAlignment="1">
      <alignment horizontal="left" vertical="center" wrapText="1"/>
    </xf>
    <xf numFmtId="0" fontId="16" fillId="32" borderId="14" xfId="0" applyFont="1" applyFill="1" applyBorder="1" applyAlignment="1">
      <alignment horizontal="center" vertical="center" wrapText="1"/>
    </xf>
    <xf numFmtId="0" fontId="16" fillId="32" borderId="15" xfId="0" applyFont="1" applyFill="1" applyBorder="1" applyAlignment="1">
      <alignment horizontal="center" vertical="center" wrapText="1"/>
    </xf>
    <xf numFmtId="0" fontId="16" fillId="32" borderId="16" xfId="0" applyFont="1" applyFill="1" applyBorder="1" applyAlignment="1">
      <alignment horizontal="center" vertical="center" wrapText="1"/>
    </xf>
    <xf numFmtId="0" fontId="1" fillId="0" borderId="0" xfId="2" applyAlignment="1">
      <alignment horizontal="left" wrapText="1"/>
    </xf>
    <xf numFmtId="0" fontId="41" fillId="35" borderId="0" xfId="0" applyFont="1" applyFill="1" applyAlignment="1">
      <alignment horizontal="center" vertical="center"/>
    </xf>
    <xf numFmtId="0" fontId="41" fillId="39" borderId="20" xfId="0" applyFont="1" applyFill="1" applyBorder="1" applyAlignment="1">
      <alignment horizontal="center" vertical="center"/>
    </xf>
    <xf numFmtId="0" fontId="41" fillId="39" borderId="0" xfId="0" applyFont="1" applyFill="1" applyAlignment="1">
      <alignment horizontal="center" vertical="center"/>
    </xf>
    <xf numFmtId="0" fontId="41" fillId="40" borderId="0" xfId="0" applyFont="1" applyFill="1" applyAlignment="1">
      <alignment horizontal="center" vertical="center"/>
    </xf>
    <xf numFmtId="0" fontId="41" fillId="41" borderId="0" xfId="0" applyFont="1" applyFill="1" applyAlignment="1">
      <alignment horizontal="center" vertical="center"/>
    </xf>
    <xf numFmtId="0" fontId="61" fillId="42" borderId="0" xfId="0" applyFont="1" applyFill="1" applyAlignment="1">
      <alignment horizontal="center" vertical="center"/>
    </xf>
    <xf numFmtId="0" fontId="41" fillId="34" borderId="0" xfId="0" applyFont="1" applyFill="1" applyAlignment="1">
      <alignment horizontal="center" vertical="center"/>
    </xf>
    <xf numFmtId="0" fontId="42" fillId="38" borderId="9" xfId="0" applyFont="1" applyFill="1" applyBorder="1" applyAlignment="1">
      <alignment horizontal="left" vertical="center" wrapText="1"/>
    </xf>
    <xf numFmtId="0" fontId="42" fillId="0" borderId="9" xfId="0" applyFont="1" applyBorder="1" applyAlignment="1">
      <alignment horizontal="justify" vertical="center" wrapText="1"/>
    </xf>
    <xf numFmtId="0" fontId="41" fillId="34" borderId="20" xfId="0" applyFont="1" applyFill="1" applyBorder="1" applyAlignment="1">
      <alignment horizontal="center" vertical="center"/>
    </xf>
    <xf numFmtId="0" fontId="42" fillId="0" borderId="9" xfId="0" applyFont="1" applyBorder="1" applyAlignment="1">
      <alignment horizontal="left" vertical="center" wrapText="1"/>
    </xf>
    <xf numFmtId="0" fontId="13" fillId="0" borderId="9" xfId="0" applyFont="1" applyBorder="1" applyAlignment="1">
      <alignment horizontal="justify" vertical="center" wrapText="1"/>
    </xf>
    <xf numFmtId="0" fontId="42" fillId="38" borderId="9" xfId="0" applyFont="1" applyFill="1" applyBorder="1" applyAlignment="1">
      <alignment horizontal="justify" vertical="center" wrapText="1"/>
    </xf>
    <xf numFmtId="0" fontId="61" fillId="42" borderId="20" xfId="0" applyFont="1" applyFill="1" applyBorder="1" applyAlignment="1">
      <alignment horizontal="center" vertical="center"/>
    </xf>
    <xf numFmtId="0" fontId="41" fillId="40" borderId="20" xfId="0" applyFont="1" applyFill="1" applyBorder="1" applyAlignment="1">
      <alignment horizontal="center" vertical="center"/>
    </xf>
    <xf numFmtId="49" fontId="30" fillId="0" borderId="9" xfId="0" applyNumberFormat="1" applyFont="1" applyBorder="1" applyAlignment="1">
      <alignment wrapText="1"/>
    </xf>
  </cellXfs>
  <cellStyles count="47">
    <cellStyle name="20 % – Zvýraznění 1" xfId="19" builtinId="30" customBuiltin="1"/>
    <cellStyle name="20 % – Zvýraznění 2" xfId="23" builtinId="34" customBuiltin="1"/>
    <cellStyle name="20 % – Zvýraznění 3" xfId="27" builtinId="38" customBuiltin="1"/>
    <cellStyle name="20 % – Zvýraznění 4" xfId="31" builtinId="42" customBuiltin="1"/>
    <cellStyle name="20 % – Zvýraznění 5" xfId="35" builtinId="46" customBuiltin="1"/>
    <cellStyle name="20 % – Zvýraznění 6" xfId="39" builtinId="50" customBuiltin="1"/>
    <cellStyle name="40 % – Zvýraznění 1" xfId="20" builtinId="31" customBuiltin="1"/>
    <cellStyle name="40 % – Zvýraznění 2" xfId="24" builtinId="35" customBuiltin="1"/>
    <cellStyle name="40 % – Zvýraznění 3" xfId="28" builtinId="39" customBuiltin="1"/>
    <cellStyle name="40 % – Zvýraznění 4" xfId="32" builtinId="43" customBuiltin="1"/>
    <cellStyle name="40 % – Zvýraznění 5" xfId="36" builtinId="47" customBuiltin="1"/>
    <cellStyle name="40 % – Zvýraznění 6" xfId="40" builtinId="51" customBuiltin="1"/>
    <cellStyle name="60 % – Zvýraznění 1" xfId="21" builtinId="32" customBuiltin="1"/>
    <cellStyle name="60 % – Zvýraznění 2" xfId="25" builtinId="36" customBuiltin="1"/>
    <cellStyle name="60 % – Zvýraznění 3" xfId="29" builtinId="40" customBuiltin="1"/>
    <cellStyle name="60 % – Zvýraznění 4" xfId="33" builtinId="44" customBuiltin="1"/>
    <cellStyle name="60 % – Zvýraznění 5" xfId="37" builtinId="48" customBuiltin="1"/>
    <cellStyle name="60 % – Zvýraznění 6" xfId="41" builtinId="52" customBuiltin="1"/>
    <cellStyle name="Celkem" xfId="15" builtinId="25" customBuiltin="1"/>
    <cellStyle name="Data" xfId="42" xr:uid="{00000000-0005-0000-0000-000013000000}"/>
    <cellStyle name="Hypertextový odkaz" xfId="46" builtinId="8"/>
    <cellStyle name="Kontrolní buňka" xfId="12" builtinId="23" customBuiltin="1"/>
    <cellStyle name="Nadpis 1" xfId="2" builtinId="16" customBuiltin="1"/>
    <cellStyle name="Nadpis 2" xfId="3" builtinId="17" customBuiltin="1"/>
    <cellStyle name="Nadpis 3" xfId="4" builtinId="18" customBuiltin="1"/>
    <cellStyle name="Nadpis 4" xfId="5" builtinId="19" customBuiltin="1"/>
    <cellStyle name="Nadpis tabulky" xfId="44" xr:uid="{00000000-0005-0000-0000-000019000000}"/>
    <cellStyle name="Název" xfId="1" builtinId="15" customBuiltin="1"/>
    <cellStyle name="Neutrální" xfId="8" builtinId="28" customBuiltin="1"/>
    <cellStyle name="Normální" xfId="0" builtinId="0" customBuiltin="1"/>
    <cellStyle name="Podbarvení" xfId="45" xr:uid="{00000000-0005-0000-0000-00001D000000}"/>
    <cellStyle name="Poznámka" xfId="13" builtinId="10" customBuiltin="1"/>
    <cellStyle name="Procent [CZ-2]" xfId="43" xr:uid="{00000000-0005-0000-0000-00001F000000}"/>
    <cellStyle name="Propojená buňka" xfId="11" builtinId="24" customBuiltin="1"/>
    <cellStyle name="Správně" xfId="6" builtinId="26" customBuiltin="1"/>
    <cellStyle name="Špatně" xfId="7" builtinId="27" customBuiltin="1"/>
    <cellStyle name="Text upozornění" xfId="17" builtinId="11" customBuiltin="1"/>
    <cellStyle name="Vstup" xfId="9" builtinId="20" customBuiltin="1"/>
    <cellStyle name="Výpočet" xfId="10" builtinId="22" customBuiltin="1"/>
    <cellStyle name="Výstup" xfId="16" builtinId="21" customBuiltin="1"/>
    <cellStyle name="Vysvětlující text" xfId="14" builtinId="53" customBuiltin="1"/>
    <cellStyle name="Zvýraznění 1" xfId="18" builtinId="29" customBuiltin="1"/>
    <cellStyle name="Zvýraznění 2" xfId="22" builtinId="33" customBuiltin="1"/>
    <cellStyle name="Zvýraznění 3" xfId="26" builtinId="37" customBuiltin="1"/>
    <cellStyle name="Zvýraznění 4" xfId="30" builtinId="41" customBuiltin="1"/>
    <cellStyle name="Zvýraznění 5" xfId="34" builtinId="45" customBuiltin="1"/>
    <cellStyle name="Zvýraznění 6" xfId="38" builtinId="49" customBuiltin="1"/>
  </cellStyles>
  <dxfs count="18">
    <dxf>
      <fill>
        <patternFill>
          <bgColor theme="0" tint="-4.9989318521683403E-2"/>
        </patternFill>
      </fill>
    </dxf>
    <dxf>
      <fill>
        <patternFill>
          <bgColor theme="0" tint="-4.9989318521683403E-2"/>
        </patternFill>
      </fill>
    </dxf>
    <dxf>
      <font>
        <b/>
        <i val="0"/>
      </font>
    </dxf>
    <dxf>
      <font>
        <b/>
        <i val="0"/>
      </font>
    </dxf>
    <dxf>
      <font>
        <b/>
        <i val="0"/>
      </font>
      <fill>
        <patternFill>
          <bgColor theme="0" tint="-4.9989318521683403E-2"/>
        </patternFill>
      </fill>
      <border>
        <top style="thin">
          <color auto="1"/>
        </top>
        <bottom style="thin">
          <color auto="1"/>
        </bottom>
        <vertical style="thin">
          <color auto="1"/>
        </vertical>
        <horizontal style="thin">
          <color auto="1"/>
        </horizontal>
      </border>
    </dxf>
    <dxf>
      <font>
        <b/>
        <i val="0"/>
      </font>
      <fill>
        <patternFill>
          <bgColor theme="0" tint="-4.9989318521683403E-2"/>
        </patternFill>
      </fill>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tint="-4.9989318521683403E-2"/>
        </patternFill>
      </fill>
    </dxf>
    <dxf>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border>
        <top style="medium">
          <color theme="6"/>
        </top>
        <bottom style="medium">
          <color theme="6"/>
        </bottom>
        <vertical style="thin">
          <color auto="1"/>
        </vertical>
        <horizontal style="thin">
          <color auto="1"/>
        </horizontal>
      </border>
    </dxf>
    <dxf>
      <font>
        <b/>
        <i val="0"/>
      </font>
      <border>
        <top style="medium">
          <color theme="6"/>
        </top>
        <bottom style="medium">
          <color theme="6"/>
        </bottom>
        <vertical style="thin">
          <color auto="1"/>
        </vertical>
        <horizontal style="thin">
          <color auto="1"/>
        </horizontal>
      </border>
    </dxf>
    <dxf>
      <border>
        <top style="medium">
          <color theme="6"/>
        </top>
        <bottom style="medium">
          <color theme="6"/>
        </bottom>
        <vertical style="thin">
          <color auto="1"/>
        </vertical>
        <horizontal style="thin">
          <color auto="1"/>
        </horizontal>
      </border>
    </dxf>
  </dxfs>
  <tableStyles count="2" defaultTableStyle="Základní tabulka s pruhováním SŽDC" defaultPivotStyle="PivotStyleLight16">
    <tableStyle name="Tabulka s výrazným záhlavím a pruhováním SŽDC" pivot="0" count="11" xr9:uid="{00000000-0011-0000-FFFF-FFFF00000000}">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Element type="firstHeaderCell" dxfId="10"/>
      <tableStyleElement type="lastHeaderCell" dxfId="9"/>
      <tableStyleElement type="firstTotalCell" dxfId="8"/>
      <tableStyleElement type="lastTotalCell" dxfId="7"/>
    </tableStyle>
    <tableStyle name="Základní tabulka s pruhováním SŽDC" pivot="0" count="7" xr9:uid="{00000000-0011-0000-FFFF-FFFF01000000}">
      <tableStyleElement type="wholeTable" dxfId="6"/>
      <tableStyleElement type="headerRow" dxfId="5"/>
      <tableStyleElement type="totalRow" dxfId="4"/>
      <tableStyleElement type="firstColumn" dxfId="3"/>
      <tableStyleElement type="lastColumn" dxfId="2"/>
      <tableStyleElement type="second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theme/theme1.xml><?xml version="1.0" encoding="utf-8"?>
<a:theme xmlns:a="http://schemas.openxmlformats.org/drawingml/2006/main" name="SZDC">
  <a:themeElements>
    <a:clrScheme name="SZDC Barvy 2017.1">
      <a:dk1>
        <a:sysClr val="windowText" lastClr="000000"/>
      </a:dk1>
      <a:lt1>
        <a:sysClr val="window" lastClr="FFFFFF"/>
      </a:lt1>
      <a:dk2>
        <a:srgbClr val="44546A"/>
      </a:dk2>
      <a:lt2>
        <a:srgbClr val="E7E6E6"/>
      </a:lt2>
      <a:accent1>
        <a:srgbClr val="002B59"/>
      </a:accent1>
      <a:accent2>
        <a:srgbClr val="FF5200"/>
      </a:accent2>
      <a:accent3>
        <a:srgbClr val="00A1E0"/>
      </a:accent3>
      <a:accent4>
        <a:srgbClr val="FAA800"/>
      </a:accent4>
      <a:accent5>
        <a:srgbClr val="70AD47"/>
      </a:accent5>
      <a:accent6>
        <a:srgbClr val="C00000"/>
      </a:accent6>
      <a:hlink>
        <a:srgbClr val="0563C1"/>
      </a:hlink>
      <a:folHlink>
        <a:srgbClr val="954F72"/>
      </a:folHlink>
    </a:clrScheme>
    <a:fontScheme name="SŽDC Verdana">
      <a:majorFont>
        <a:latin typeface="Verdana"/>
        <a:ea typeface=""/>
        <a:cs typeface=""/>
      </a:majorFont>
      <a:minorFont>
        <a:latin typeface="Verdana"/>
        <a:ea typeface=""/>
        <a:cs typeface=""/>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aloaltonetworks.com/resources/datasheets/dlp-privacy-datasheet" TargetMode="External"/><Relationship Id="rId13" Type="http://schemas.openxmlformats.org/officeDocument/2006/relationships/hyperlink" Target="https://www.tufin.com/supported-devices-and-platforms/check-point-firewalls" TargetMode="External"/><Relationship Id="rId18" Type="http://schemas.openxmlformats.org/officeDocument/2006/relationships/vmlDrawing" Target="../drawings/vmlDrawing1.vml"/><Relationship Id="rId3" Type="http://schemas.openxmlformats.org/officeDocument/2006/relationships/hyperlink" Target="https://www.proofpoint.com/us/legal/trust/contracts" TargetMode="External"/><Relationship Id="rId7" Type="http://schemas.openxmlformats.org/officeDocument/2006/relationships/hyperlink" Target="https://docs.paloaltonetworks.com/pan-os/10-1/pan-os-admin/high-availability/ha-concepts/floating-ip-address-and-virtual-mac-address" TargetMode="External"/><Relationship Id="rId12" Type="http://schemas.openxmlformats.org/officeDocument/2006/relationships/hyperlink" Target="https://sc1.checkpoint.com/documents/R82/WebAdminGuides/EN/CP_R82_DataLossPrevention_AdminGuide/Content/Topics-DLPG/Check-Point-Solution-for-DLP.htm" TargetMode="External"/><Relationship Id="rId17" Type="http://schemas.openxmlformats.org/officeDocument/2006/relationships/printerSettings" Target="../printerSettings/printerSettings1.bin"/><Relationship Id="rId2" Type="http://schemas.openxmlformats.org/officeDocument/2006/relationships/hyperlink" Target="https://www.proofpoint.com/us/legal/trust/product-certifications" TargetMode="External"/><Relationship Id="rId16" Type="http://schemas.openxmlformats.org/officeDocument/2006/relationships/hyperlink" Target="https://www.fortinet.com/content/dam/fortinet/assets/solution-guides/sb-fortinet-and-tufin-security-solution.pdf" TargetMode="External"/><Relationship Id="rId1" Type="http://schemas.openxmlformats.org/officeDocument/2006/relationships/hyperlink" Target="https://www.proofpoint.com/legal/trust/dpa" TargetMode="External"/><Relationship Id="rId6" Type="http://schemas.openxmlformats.org/officeDocument/2006/relationships/hyperlink" Target="https://www.paloaltonetworks.com/resources/datasheets/dlp-privacy-datasheet" TargetMode="External"/><Relationship Id="rId11" Type="http://schemas.openxmlformats.org/officeDocument/2006/relationships/hyperlink" Target="https://community.checkpoint.com/t5/IoT-Protect/OT-Processes-Protocols-Procedures-and-People/m-p/198764" TargetMode="External"/><Relationship Id="rId5" Type="http://schemas.openxmlformats.org/officeDocument/2006/relationships/hyperlink" Target="https://www.paloaltonetworks.com/resources/datasheets/iot-security" TargetMode="External"/><Relationship Id="rId15" Type="http://schemas.openxmlformats.org/officeDocument/2006/relationships/hyperlink" Target="https://sc1.checkpoint.com/documents/R81.20/WebAdminGuides/EN/CP_R81.20_ThreatPrevention_AdminGuide/Content/Topics-TPG/Optimizing-IPS_Custom.htm" TargetMode="External"/><Relationship Id="rId10" Type="http://schemas.openxmlformats.org/officeDocument/2006/relationships/hyperlink" Target="https://sc1.checkpoint.com/documents/R81.20/WebAdminGuides/EN/CP_R81.20_ThreatPrevention_AdminGuide/Content/Topics-TPG/The_Check_Point_Threat_Prevention_Solution.htm" TargetMode="External"/><Relationship Id="rId4" Type="http://schemas.openxmlformats.org/officeDocument/2006/relationships/hyperlink" Target="https://www.paloaltonetworks.com/resources/whitepapers/palo-alto-networks-approach-to-intrusion-prevention" TargetMode="External"/><Relationship Id="rId9" Type="http://schemas.openxmlformats.org/officeDocument/2006/relationships/hyperlink" Target="https://docs.paloaltonetworks.com/pan-os/11-1/pan-os-admin/getting-started" TargetMode="External"/><Relationship Id="rId14" Type="http://schemas.openxmlformats.org/officeDocument/2006/relationships/hyperlink" Target="https://www.checkpoint.com/support-services/support-plan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T366"/>
  <sheetViews>
    <sheetView showGridLines="0" tabSelected="1" zoomScale="80" zoomScaleNormal="80" zoomScaleSheetLayoutView="100" workbookViewId="0">
      <pane ySplit="8" topLeftCell="A9" activePane="bottomLeft" state="frozen"/>
      <selection activeCell="A9" sqref="A9"/>
      <selection pane="bottomLeft" activeCell="AC185" sqref="AC185"/>
    </sheetView>
  </sheetViews>
  <sheetFormatPr defaultColWidth="8.75" defaultRowHeight="12.75"/>
  <cols>
    <col min="1" max="1" width="36" bestFit="1" customWidth="1"/>
    <col min="2" max="2" width="25.625" style="23" customWidth="1"/>
    <col min="3" max="4" width="18.625" style="6" customWidth="1"/>
    <col min="5" max="5" width="53.75" style="6" customWidth="1"/>
    <col min="6" max="6" width="23.75" style="6" customWidth="1"/>
    <col min="7" max="7" width="33.25" style="6" customWidth="1"/>
    <col min="8" max="8" width="36.125" style="6" customWidth="1"/>
    <col min="9" max="9" width="18.625" style="6" customWidth="1"/>
    <col min="10" max="10" width="24.875" style="6" customWidth="1"/>
    <col min="11" max="11" width="53.75" style="6" customWidth="1"/>
    <col min="12" max="12" width="18.625" style="6" customWidth="1"/>
    <col min="13" max="13" width="30.25" style="6" customWidth="1"/>
    <col min="14" max="14" width="53.75" style="6" customWidth="1"/>
    <col min="15" max="15" width="23" style="6" customWidth="1"/>
    <col min="16" max="16" width="25.75" style="6" customWidth="1"/>
    <col min="17" max="17" width="53.75" style="6" customWidth="1"/>
    <col min="18" max="19" width="18.625" style="6" customWidth="1"/>
    <col min="20" max="20" width="53.75" style="6" customWidth="1"/>
  </cols>
  <sheetData>
    <row r="1" spans="1:20" ht="29.25">
      <c r="A1" s="21" t="s">
        <v>0</v>
      </c>
    </row>
    <row r="2" spans="1:20" ht="22.5">
      <c r="A2" s="184" t="s">
        <v>1</v>
      </c>
      <c r="B2" s="184"/>
      <c r="C2" s="184"/>
      <c r="D2" s="184"/>
      <c r="E2" s="184"/>
      <c r="F2" s="184"/>
    </row>
    <row r="5" spans="1:20" ht="29.1" customHeight="1">
      <c r="C5" s="186" t="s">
        <v>2</v>
      </c>
      <c r="D5" s="186"/>
      <c r="E5" s="186"/>
      <c r="F5" s="186"/>
      <c r="G5" s="186"/>
      <c r="H5" s="186"/>
    </row>
    <row r="6" spans="1:20" ht="29.1" customHeight="1">
      <c r="A6" s="171" t="s">
        <v>3</v>
      </c>
      <c r="B6" s="171"/>
      <c r="C6" s="187" t="s">
        <v>4</v>
      </c>
      <c r="D6" s="187"/>
      <c r="E6" s="187"/>
      <c r="F6" s="185" t="s">
        <v>5</v>
      </c>
      <c r="G6" s="185"/>
      <c r="H6" s="185"/>
      <c r="I6" s="178" t="s">
        <v>6</v>
      </c>
      <c r="J6" s="178"/>
      <c r="K6" s="178"/>
      <c r="L6" s="168" t="s">
        <v>7</v>
      </c>
      <c r="M6" s="168"/>
      <c r="N6" s="168"/>
      <c r="O6" s="169" t="s">
        <v>8</v>
      </c>
      <c r="P6" s="169"/>
      <c r="Q6" s="169"/>
      <c r="R6" s="170" t="s">
        <v>9</v>
      </c>
      <c r="S6" s="170"/>
      <c r="T6" s="170"/>
    </row>
    <row r="7" spans="1:20" ht="29.1" customHeight="1" thickBot="1">
      <c r="A7" s="18" t="s">
        <v>10</v>
      </c>
      <c r="B7" s="18" t="s">
        <v>11</v>
      </c>
      <c r="C7" s="94" t="s">
        <v>12</v>
      </c>
      <c r="D7" s="94" t="s">
        <v>13</v>
      </c>
      <c r="E7" s="94" t="s">
        <v>14</v>
      </c>
      <c r="F7" s="104" t="s">
        <v>12</v>
      </c>
      <c r="G7" s="104" t="s">
        <v>13</v>
      </c>
      <c r="H7" s="104" t="s">
        <v>14</v>
      </c>
      <c r="I7" s="113" t="s">
        <v>12</v>
      </c>
      <c r="J7" s="113" t="s">
        <v>13</v>
      </c>
      <c r="K7" s="113" t="s">
        <v>14</v>
      </c>
      <c r="L7" s="122" t="s">
        <v>12</v>
      </c>
      <c r="M7" s="122" t="s">
        <v>13</v>
      </c>
      <c r="N7" s="122" t="s">
        <v>14</v>
      </c>
      <c r="O7" s="138" t="s">
        <v>12</v>
      </c>
      <c r="P7" s="138" t="s">
        <v>13</v>
      </c>
      <c r="Q7" s="138" t="s">
        <v>14</v>
      </c>
      <c r="R7" s="139" t="s">
        <v>12</v>
      </c>
      <c r="S7" s="139" t="s">
        <v>13</v>
      </c>
      <c r="T7" s="139" t="s">
        <v>14</v>
      </c>
    </row>
    <row r="8" spans="1:20" s="22" customFormat="1" ht="27" customHeight="1">
      <c r="A8" s="188" t="s">
        <v>15</v>
      </c>
      <c r="B8" s="188"/>
      <c r="C8" s="188"/>
      <c r="D8" s="188"/>
      <c r="E8" s="188"/>
      <c r="F8" s="188"/>
      <c r="G8" s="188"/>
      <c r="H8" s="188"/>
      <c r="I8" s="188"/>
      <c r="J8" s="188"/>
      <c r="K8" s="188"/>
      <c r="L8" s="188"/>
      <c r="M8" s="188"/>
      <c r="N8" s="188"/>
      <c r="O8" s="188"/>
      <c r="P8" s="188"/>
      <c r="Q8" s="188"/>
      <c r="R8" s="188"/>
      <c r="S8" s="188"/>
      <c r="T8" s="188"/>
    </row>
    <row r="9" spans="1:20" s="6" customFormat="1" ht="101.25" customHeight="1">
      <c r="A9" s="24">
        <v>1</v>
      </c>
      <c r="B9" s="90" t="s">
        <v>16</v>
      </c>
      <c r="C9" s="93" t="s">
        <v>17</v>
      </c>
      <c r="D9" s="93"/>
      <c r="E9" s="97" t="s">
        <v>18</v>
      </c>
      <c r="F9" s="105" t="s">
        <v>17</v>
      </c>
      <c r="G9" s="106"/>
      <c r="H9" s="107" t="s">
        <v>19</v>
      </c>
      <c r="I9" s="114" t="s">
        <v>20</v>
      </c>
      <c r="J9" s="116" t="s">
        <v>21</v>
      </c>
      <c r="K9" s="116"/>
      <c r="L9" s="123" t="s">
        <v>22</v>
      </c>
      <c r="M9" s="123"/>
      <c r="N9" s="124" t="s">
        <v>23</v>
      </c>
      <c r="O9" s="140" t="s">
        <v>20</v>
      </c>
      <c r="P9" s="140"/>
      <c r="Q9" s="142" t="s">
        <v>24</v>
      </c>
      <c r="R9" s="149" t="s">
        <v>17</v>
      </c>
      <c r="S9" s="149"/>
      <c r="T9" s="150" t="s">
        <v>25</v>
      </c>
    </row>
    <row r="10" spans="1:20" ht="198.4" customHeight="1">
      <c r="A10" s="24">
        <v>2</v>
      </c>
      <c r="B10" s="90" t="s">
        <v>26</v>
      </c>
      <c r="C10" s="96" t="s">
        <v>22</v>
      </c>
      <c r="D10" s="96"/>
      <c r="E10" s="96"/>
      <c r="F10" s="105" t="s">
        <v>22</v>
      </c>
      <c r="G10" s="106"/>
      <c r="H10" s="107" t="s">
        <v>27</v>
      </c>
      <c r="I10" s="115" t="s">
        <v>20</v>
      </c>
      <c r="J10" s="117" t="s">
        <v>28</v>
      </c>
      <c r="K10" s="115"/>
      <c r="L10" s="125" t="s">
        <v>22</v>
      </c>
      <c r="M10" s="125"/>
      <c r="N10" s="125"/>
      <c r="O10" s="141" t="s">
        <v>17</v>
      </c>
      <c r="P10" s="143" t="s">
        <v>29</v>
      </c>
      <c r="Q10" s="143" t="s">
        <v>30</v>
      </c>
      <c r="R10" s="151" t="s">
        <v>22</v>
      </c>
      <c r="S10" s="151"/>
      <c r="T10" s="151"/>
    </row>
    <row r="11" spans="1:20" ht="265.5" customHeight="1">
      <c r="A11" s="24">
        <v>3</v>
      </c>
      <c r="B11" s="90" t="s">
        <v>31</v>
      </c>
      <c r="C11" s="93" t="s">
        <v>22</v>
      </c>
      <c r="D11" s="93"/>
      <c r="E11" s="93"/>
      <c r="F11" s="105" t="s">
        <v>32</v>
      </c>
      <c r="G11" s="106"/>
      <c r="H11" s="107" t="s">
        <v>33</v>
      </c>
      <c r="I11" s="114" t="s">
        <v>20</v>
      </c>
      <c r="J11" s="116" t="s">
        <v>34</v>
      </c>
      <c r="K11" s="114"/>
      <c r="L11" s="123" t="s">
        <v>22</v>
      </c>
      <c r="M11" s="123"/>
      <c r="N11" s="123"/>
      <c r="O11" s="140" t="s">
        <v>35</v>
      </c>
      <c r="P11" s="142" t="s">
        <v>36</v>
      </c>
      <c r="Q11" s="140"/>
      <c r="R11" s="149" t="s">
        <v>22</v>
      </c>
      <c r="S11" s="149"/>
      <c r="T11" s="149"/>
    </row>
    <row r="12" spans="1:20" ht="114.75" customHeight="1">
      <c r="A12" s="24">
        <v>4</v>
      </c>
      <c r="B12" s="90" t="s">
        <v>37</v>
      </c>
      <c r="C12" s="96" t="s">
        <v>17</v>
      </c>
      <c r="D12" s="96"/>
      <c r="E12" s="98" t="s">
        <v>38</v>
      </c>
      <c r="F12" s="105" t="s">
        <v>22</v>
      </c>
      <c r="G12" s="106"/>
      <c r="H12" s="107" t="s">
        <v>39</v>
      </c>
      <c r="I12" s="115" t="s">
        <v>22</v>
      </c>
      <c r="J12" s="117" t="s">
        <v>40</v>
      </c>
      <c r="K12" s="115"/>
      <c r="L12" s="125" t="s">
        <v>22</v>
      </c>
      <c r="M12" s="126" t="s">
        <v>41</v>
      </c>
      <c r="N12" s="125"/>
      <c r="O12" s="141" t="s">
        <v>35</v>
      </c>
      <c r="P12" s="143" t="s">
        <v>42</v>
      </c>
      <c r="Q12" s="141"/>
      <c r="R12" s="151" t="s">
        <v>22</v>
      </c>
      <c r="S12" s="155" t="s">
        <v>43</v>
      </c>
      <c r="T12" s="155" t="s">
        <v>44</v>
      </c>
    </row>
    <row r="13" spans="1:20" ht="81" customHeight="1">
      <c r="A13" s="24">
        <v>5</v>
      </c>
      <c r="B13" s="90" t="s">
        <v>45</v>
      </c>
      <c r="C13" s="93" t="s">
        <v>22</v>
      </c>
      <c r="D13" s="93"/>
      <c r="E13" s="97" t="s">
        <v>46</v>
      </c>
      <c r="F13" s="105" t="s">
        <v>22</v>
      </c>
      <c r="G13" s="164" t="s">
        <v>47</v>
      </c>
      <c r="H13" s="107"/>
      <c r="I13" s="114" t="s">
        <v>22</v>
      </c>
      <c r="J13" s="116" t="s">
        <v>48</v>
      </c>
      <c r="K13" s="114"/>
      <c r="L13" s="123" t="s">
        <v>22</v>
      </c>
      <c r="M13" s="124" t="s">
        <v>49</v>
      </c>
      <c r="N13" s="123"/>
      <c r="O13" s="140" t="s">
        <v>35</v>
      </c>
      <c r="P13" s="144" t="s">
        <v>50</v>
      </c>
      <c r="Q13" s="140"/>
      <c r="R13" s="149" t="s">
        <v>22</v>
      </c>
      <c r="S13" s="152" t="s">
        <v>51</v>
      </c>
      <c r="T13" s="149"/>
    </row>
    <row r="14" spans="1:20" ht="153">
      <c r="A14" s="24">
        <v>6</v>
      </c>
      <c r="B14" s="90" t="s">
        <v>52</v>
      </c>
      <c r="C14" s="100" t="s">
        <v>22</v>
      </c>
      <c r="D14" s="100"/>
      <c r="E14" s="96"/>
      <c r="F14" s="105" t="s">
        <v>22</v>
      </c>
      <c r="G14" s="106">
        <v>40</v>
      </c>
      <c r="H14" s="107"/>
      <c r="I14" s="118" t="s">
        <v>22</v>
      </c>
      <c r="J14" s="117" t="s">
        <v>53</v>
      </c>
      <c r="K14" s="115"/>
      <c r="L14" s="125" t="s">
        <v>22</v>
      </c>
      <c r="M14" s="125" t="s">
        <v>54</v>
      </c>
      <c r="N14" s="125"/>
      <c r="O14" s="145" t="s">
        <v>22</v>
      </c>
      <c r="P14" s="143" t="s">
        <v>55</v>
      </c>
      <c r="Q14" s="141"/>
      <c r="R14" s="153" t="s">
        <v>22</v>
      </c>
      <c r="S14" s="151"/>
      <c r="T14" s="151"/>
    </row>
    <row r="15" spans="1:20" ht="282.95" customHeight="1">
      <c r="A15" s="24">
        <v>7</v>
      </c>
      <c r="B15" s="90" t="s">
        <v>56</v>
      </c>
      <c r="C15" s="93" t="s">
        <v>17</v>
      </c>
      <c r="D15" s="93"/>
      <c r="E15" s="93" t="s">
        <v>57</v>
      </c>
      <c r="F15" s="110" t="s">
        <v>22</v>
      </c>
      <c r="G15" s="111"/>
      <c r="H15" s="112" t="s">
        <v>58</v>
      </c>
      <c r="I15" s="119" t="s">
        <v>22</v>
      </c>
      <c r="J15" s="116" t="s">
        <v>59</v>
      </c>
      <c r="K15" s="114"/>
      <c r="L15" s="123" t="s">
        <v>22</v>
      </c>
      <c r="M15" s="124" t="s">
        <v>60</v>
      </c>
      <c r="N15" s="123"/>
      <c r="O15" s="146" t="s">
        <v>35</v>
      </c>
      <c r="P15" s="142" t="s">
        <v>61</v>
      </c>
      <c r="Q15" s="140"/>
      <c r="R15" s="154" t="s">
        <v>22</v>
      </c>
      <c r="S15" s="150" t="s">
        <v>62</v>
      </c>
      <c r="T15" s="149"/>
    </row>
    <row r="16" spans="1:20" ht="114.75">
      <c r="A16" s="24">
        <v>8</v>
      </c>
      <c r="B16" s="90" t="s">
        <v>63</v>
      </c>
      <c r="C16" s="96" t="s">
        <v>17</v>
      </c>
      <c r="D16" s="96"/>
      <c r="E16" s="98" t="s">
        <v>64</v>
      </c>
      <c r="F16" s="110" t="s">
        <v>22</v>
      </c>
      <c r="G16" s="111"/>
      <c r="H16" s="112" t="s">
        <v>65</v>
      </c>
      <c r="I16" s="118" t="s">
        <v>22</v>
      </c>
      <c r="J16" s="117" t="s">
        <v>66</v>
      </c>
      <c r="K16" s="115"/>
      <c r="L16" s="125" t="s">
        <v>22</v>
      </c>
      <c r="M16" s="126" t="s">
        <v>67</v>
      </c>
      <c r="N16" s="125"/>
      <c r="O16" s="145" t="s">
        <v>35</v>
      </c>
      <c r="P16" s="143" t="s">
        <v>68</v>
      </c>
      <c r="Q16" s="141"/>
      <c r="R16" s="153" t="s">
        <v>35</v>
      </c>
      <c r="S16" s="151"/>
      <c r="T16" s="151"/>
    </row>
    <row r="17" spans="1:20" ht="127.5">
      <c r="A17" s="24">
        <v>9</v>
      </c>
      <c r="B17" s="90" t="s">
        <v>69</v>
      </c>
      <c r="C17" s="101" t="s">
        <v>20</v>
      </c>
      <c r="D17" s="101"/>
      <c r="E17" s="93"/>
      <c r="F17" s="110" t="s">
        <v>22</v>
      </c>
      <c r="G17" s="111"/>
      <c r="H17" s="112" t="s">
        <v>65</v>
      </c>
      <c r="I17" s="119" t="s">
        <v>20</v>
      </c>
      <c r="J17" s="116" t="s">
        <v>70</v>
      </c>
      <c r="K17" s="114"/>
      <c r="L17" s="123" t="s">
        <v>22</v>
      </c>
      <c r="M17" s="124" t="s">
        <v>71</v>
      </c>
      <c r="N17" s="123"/>
      <c r="O17" s="146" t="s">
        <v>22</v>
      </c>
      <c r="P17" s="140"/>
      <c r="Q17" s="140"/>
      <c r="R17" s="154" t="s">
        <v>35</v>
      </c>
      <c r="S17" s="149"/>
      <c r="T17" s="149"/>
    </row>
    <row r="18" spans="1:20" s="22" customFormat="1" ht="38.1" customHeight="1">
      <c r="A18" s="188" t="s">
        <v>72</v>
      </c>
      <c r="B18" s="188"/>
      <c r="C18" s="188"/>
      <c r="D18" s="188"/>
      <c r="E18" s="188"/>
      <c r="F18" s="188"/>
      <c r="G18" s="188"/>
      <c r="H18" s="188"/>
      <c r="I18" s="188"/>
      <c r="J18" s="188"/>
      <c r="K18" s="188"/>
      <c r="L18" s="188"/>
      <c r="M18" s="188"/>
      <c r="N18" s="188"/>
      <c r="O18" s="188"/>
      <c r="P18" s="188"/>
      <c r="Q18" s="188"/>
      <c r="R18" s="188"/>
      <c r="S18" s="188"/>
      <c r="T18" s="188"/>
    </row>
    <row r="19" spans="1:20" ht="167.25" customHeight="1">
      <c r="A19" s="24">
        <v>10</v>
      </c>
      <c r="B19" s="90" t="s">
        <v>73</v>
      </c>
      <c r="C19" s="96" t="s">
        <v>22</v>
      </c>
      <c r="D19" s="96"/>
      <c r="E19" s="98" t="s">
        <v>74</v>
      </c>
      <c r="F19" s="106" t="s">
        <v>22</v>
      </c>
      <c r="G19" s="106"/>
      <c r="H19" s="107" t="s">
        <v>75</v>
      </c>
      <c r="I19" s="115" t="s">
        <v>22</v>
      </c>
      <c r="J19" s="117" t="s">
        <v>76</v>
      </c>
      <c r="K19" s="115"/>
      <c r="L19" s="128" t="s">
        <v>22</v>
      </c>
      <c r="M19" s="127" t="s">
        <v>77</v>
      </c>
      <c r="N19" s="127" t="s">
        <v>78</v>
      </c>
      <c r="O19" s="141" t="s">
        <v>35</v>
      </c>
      <c r="P19" s="147" t="s">
        <v>78</v>
      </c>
      <c r="Q19" s="141"/>
      <c r="R19" s="151" t="s">
        <v>22</v>
      </c>
      <c r="S19" s="155"/>
      <c r="T19" s="151"/>
    </row>
    <row r="20" spans="1:20" s="22" customFormat="1" ht="38.1" customHeight="1">
      <c r="A20" s="188" t="s">
        <v>79</v>
      </c>
      <c r="B20" s="188"/>
      <c r="C20" s="188"/>
      <c r="D20" s="188"/>
      <c r="E20" s="188"/>
      <c r="F20" s="188"/>
      <c r="G20" s="188"/>
      <c r="H20" s="188"/>
      <c r="I20" s="188"/>
      <c r="J20" s="188"/>
      <c r="K20" s="188"/>
      <c r="L20" s="188"/>
      <c r="M20" s="188"/>
      <c r="N20" s="188"/>
      <c r="O20" s="188"/>
      <c r="P20" s="188"/>
      <c r="Q20" s="188"/>
      <c r="R20" s="188"/>
      <c r="S20" s="188"/>
      <c r="T20" s="188"/>
    </row>
    <row r="21" spans="1:20" ht="312" customHeight="1">
      <c r="A21" s="24">
        <v>11</v>
      </c>
      <c r="B21" s="90" t="s">
        <v>80</v>
      </c>
      <c r="C21" s="93" t="s">
        <v>22</v>
      </c>
      <c r="D21" s="93" t="s">
        <v>81</v>
      </c>
      <c r="E21" s="93"/>
      <c r="F21" s="167" t="s">
        <v>22</v>
      </c>
      <c r="G21" s="106"/>
      <c r="H21" s="107" t="s">
        <v>82</v>
      </c>
      <c r="I21" s="114" t="s">
        <v>22</v>
      </c>
      <c r="J21" s="116" t="s">
        <v>83</v>
      </c>
      <c r="K21" s="114"/>
      <c r="L21" s="130" t="s">
        <v>22</v>
      </c>
      <c r="M21" s="129" t="s">
        <v>84</v>
      </c>
      <c r="N21" s="130"/>
      <c r="O21" s="140" t="s">
        <v>22</v>
      </c>
      <c r="P21" s="143" t="s">
        <v>85</v>
      </c>
      <c r="Q21" s="140"/>
      <c r="R21" s="150" t="s">
        <v>22</v>
      </c>
      <c r="S21" s="159" t="s">
        <v>86</v>
      </c>
      <c r="T21" s="150"/>
    </row>
    <row r="22" spans="1:20" ht="372" customHeight="1">
      <c r="A22" s="24">
        <v>12</v>
      </c>
      <c r="B22" s="90" t="s">
        <v>87</v>
      </c>
      <c r="C22" s="96" t="s">
        <v>22</v>
      </c>
      <c r="D22" s="96" t="s">
        <v>88</v>
      </c>
      <c r="E22" s="96"/>
      <c r="F22" s="167" t="s">
        <v>20</v>
      </c>
      <c r="G22" s="106"/>
      <c r="H22" s="107" t="s">
        <v>89</v>
      </c>
      <c r="I22" s="115" t="s">
        <v>22</v>
      </c>
      <c r="J22" s="117" t="s">
        <v>90</v>
      </c>
      <c r="K22" s="115"/>
      <c r="L22" s="128" t="s">
        <v>22</v>
      </c>
      <c r="M22" s="127" t="s">
        <v>91</v>
      </c>
      <c r="N22" s="128"/>
      <c r="O22" s="141" t="s">
        <v>20</v>
      </c>
      <c r="P22" s="141" t="s">
        <v>92</v>
      </c>
      <c r="Q22" s="141"/>
      <c r="R22" s="155" t="s">
        <v>35</v>
      </c>
      <c r="S22" s="160"/>
      <c r="T22" s="155"/>
    </row>
    <row r="23" spans="1:20" ht="294.75" customHeight="1">
      <c r="A23" s="24">
        <v>13</v>
      </c>
      <c r="B23" s="90" t="s">
        <v>93</v>
      </c>
      <c r="C23" s="93" t="s">
        <v>22</v>
      </c>
      <c r="D23" s="102" t="s">
        <v>94</v>
      </c>
      <c r="E23" s="97"/>
      <c r="F23" s="167" t="s">
        <v>22</v>
      </c>
      <c r="G23" s="165"/>
      <c r="H23" s="166" t="s">
        <v>95</v>
      </c>
      <c r="I23" s="114" t="s">
        <v>22</v>
      </c>
      <c r="J23" s="116" t="s">
        <v>96</v>
      </c>
      <c r="K23" s="116" t="s">
        <v>97</v>
      </c>
      <c r="L23" s="130" t="s">
        <v>22</v>
      </c>
      <c r="M23" s="129" t="s">
        <v>98</v>
      </c>
      <c r="N23" s="131" t="s">
        <v>99</v>
      </c>
      <c r="O23" s="140" t="s">
        <v>22</v>
      </c>
      <c r="P23" s="147" t="s">
        <v>100</v>
      </c>
      <c r="Q23" s="140"/>
      <c r="R23" s="150" t="s">
        <v>22</v>
      </c>
      <c r="S23" s="158"/>
      <c r="T23" s="150"/>
    </row>
    <row r="24" spans="1:20" ht="376.5" customHeight="1">
      <c r="A24" s="24">
        <v>14</v>
      </c>
      <c r="B24" s="90" t="s">
        <v>101</v>
      </c>
      <c r="C24" s="96" t="s">
        <v>22</v>
      </c>
      <c r="D24" s="98" t="s">
        <v>102</v>
      </c>
      <c r="E24" s="103" t="s">
        <v>103</v>
      </c>
      <c r="F24" s="167" t="s">
        <v>22</v>
      </c>
      <c r="G24" s="106"/>
      <c r="H24" s="166" t="s">
        <v>104</v>
      </c>
      <c r="I24" s="115" t="s">
        <v>22</v>
      </c>
      <c r="J24" s="117" t="s">
        <v>105</v>
      </c>
      <c r="K24" s="115"/>
      <c r="L24" s="128" t="s">
        <v>22</v>
      </c>
      <c r="M24" s="127" t="s">
        <v>106</v>
      </c>
      <c r="N24" s="128"/>
      <c r="O24" s="141" t="s">
        <v>22</v>
      </c>
      <c r="P24" s="143" t="s">
        <v>107</v>
      </c>
      <c r="Q24" s="148"/>
      <c r="R24" s="155" t="s">
        <v>22</v>
      </c>
      <c r="S24" s="155"/>
      <c r="T24" s="155"/>
    </row>
    <row r="25" spans="1:20" ht="207.75" customHeight="1">
      <c r="A25" s="24">
        <v>15</v>
      </c>
      <c r="B25" s="90" t="s">
        <v>108</v>
      </c>
      <c r="C25" s="93" t="s">
        <v>22</v>
      </c>
      <c r="D25" s="102" t="s">
        <v>109</v>
      </c>
      <c r="E25" s="97"/>
      <c r="F25" s="108" t="s">
        <v>22</v>
      </c>
      <c r="G25" s="108"/>
      <c r="H25" s="107" t="s">
        <v>110</v>
      </c>
      <c r="I25" s="114" t="s">
        <v>22</v>
      </c>
      <c r="J25" s="116" t="s">
        <v>111</v>
      </c>
      <c r="K25" s="116" t="s">
        <v>112</v>
      </c>
      <c r="L25" s="130" t="s">
        <v>22</v>
      </c>
      <c r="M25" s="129" t="s">
        <v>113</v>
      </c>
      <c r="N25" s="131" t="s">
        <v>114</v>
      </c>
      <c r="O25" s="140" t="s">
        <v>22</v>
      </c>
      <c r="P25" s="143" t="s">
        <v>115</v>
      </c>
      <c r="Q25" s="140"/>
      <c r="R25" s="150" t="s">
        <v>22</v>
      </c>
      <c r="S25" s="158"/>
      <c r="T25" s="150"/>
    </row>
    <row r="26" spans="1:20" ht="285" customHeight="1">
      <c r="A26" s="24">
        <v>16</v>
      </c>
      <c r="B26" s="90" t="s">
        <v>116</v>
      </c>
      <c r="C26" s="96" t="s">
        <v>22</v>
      </c>
      <c r="D26" s="98" t="s">
        <v>117</v>
      </c>
      <c r="E26" s="103" t="s">
        <v>118</v>
      </c>
      <c r="F26" s="108" t="s">
        <v>17</v>
      </c>
      <c r="G26" s="108"/>
      <c r="H26" s="107" t="s">
        <v>119</v>
      </c>
      <c r="I26" s="115" t="s">
        <v>22</v>
      </c>
      <c r="J26" s="117" t="s">
        <v>120</v>
      </c>
      <c r="K26" s="117" t="s">
        <v>121</v>
      </c>
      <c r="L26" s="128" t="s">
        <v>17</v>
      </c>
      <c r="M26" s="127" t="s">
        <v>122</v>
      </c>
      <c r="N26" s="128"/>
      <c r="O26" s="141" t="s">
        <v>22</v>
      </c>
      <c r="P26" s="141" t="s">
        <v>123</v>
      </c>
      <c r="Q26" s="143" t="s">
        <v>124</v>
      </c>
      <c r="R26" s="155" t="s">
        <v>22</v>
      </c>
      <c r="S26" s="155"/>
      <c r="T26" s="155"/>
    </row>
    <row r="27" spans="1:20" ht="178.5">
      <c r="A27" s="24">
        <v>17</v>
      </c>
      <c r="B27" s="90" t="s">
        <v>125</v>
      </c>
      <c r="C27" s="93" t="s">
        <v>22</v>
      </c>
      <c r="D27" s="102" t="s">
        <v>118</v>
      </c>
      <c r="E27" s="97"/>
      <c r="F27" s="108" t="s">
        <v>17</v>
      </c>
      <c r="G27" s="106"/>
      <c r="H27" s="107" t="s">
        <v>126</v>
      </c>
      <c r="I27" s="114" t="s">
        <v>22</v>
      </c>
      <c r="J27" s="116" t="s">
        <v>127</v>
      </c>
      <c r="K27" s="114"/>
      <c r="L27" s="130" t="s">
        <v>22</v>
      </c>
      <c r="M27" s="129" t="s">
        <v>128</v>
      </c>
      <c r="N27" s="131" t="s">
        <v>129</v>
      </c>
      <c r="O27" s="140" t="s">
        <v>22</v>
      </c>
      <c r="P27" s="141"/>
      <c r="Q27" s="140"/>
      <c r="R27" s="150" t="s">
        <v>22</v>
      </c>
      <c r="S27" s="150"/>
      <c r="T27" s="150"/>
    </row>
    <row r="28" spans="1:20" ht="149.25" customHeight="1">
      <c r="A28" s="24">
        <v>18</v>
      </c>
      <c r="B28" s="90" t="s">
        <v>130</v>
      </c>
      <c r="C28" s="96" t="s">
        <v>22</v>
      </c>
      <c r="D28" s="96"/>
      <c r="E28" s="96"/>
      <c r="F28" s="167" t="s">
        <v>22</v>
      </c>
      <c r="G28" s="106"/>
      <c r="H28" s="107" t="s">
        <v>131</v>
      </c>
      <c r="I28" s="115" t="s">
        <v>22</v>
      </c>
      <c r="J28" s="117" t="s">
        <v>132</v>
      </c>
      <c r="K28" s="117" t="s">
        <v>133</v>
      </c>
      <c r="L28" s="128" t="s">
        <v>22</v>
      </c>
      <c r="M28" s="127" t="s">
        <v>134</v>
      </c>
      <c r="N28" s="132" t="s">
        <v>135</v>
      </c>
      <c r="O28" s="141" t="s">
        <v>22</v>
      </c>
      <c r="P28" s="141"/>
      <c r="Q28" s="141"/>
      <c r="R28" s="155" t="s">
        <v>22</v>
      </c>
      <c r="S28" s="161" t="s">
        <v>136</v>
      </c>
      <c r="T28" s="155"/>
    </row>
    <row r="29" spans="1:20" ht="214.5" customHeight="1">
      <c r="A29" s="24">
        <v>19</v>
      </c>
      <c r="B29" s="90" t="s">
        <v>137</v>
      </c>
      <c r="C29" s="93" t="s">
        <v>20</v>
      </c>
      <c r="D29" s="97" t="s">
        <v>138</v>
      </c>
      <c r="E29" s="93"/>
      <c r="F29" s="108" t="s">
        <v>22</v>
      </c>
      <c r="G29" s="109"/>
      <c r="H29" s="107" t="s">
        <v>139</v>
      </c>
      <c r="I29" s="114" t="s">
        <v>22</v>
      </c>
      <c r="J29" s="116" t="s">
        <v>140</v>
      </c>
      <c r="K29" s="114"/>
      <c r="L29" s="130" t="s">
        <v>22</v>
      </c>
      <c r="M29" s="129" t="s">
        <v>141</v>
      </c>
      <c r="N29" s="130"/>
      <c r="O29" s="140" t="s">
        <v>22</v>
      </c>
      <c r="P29" s="143" t="s">
        <v>142</v>
      </c>
      <c r="Q29" s="140"/>
      <c r="R29" s="150" t="s">
        <v>22</v>
      </c>
      <c r="S29" s="150" t="s">
        <v>143</v>
      </c>
      <c r="T29" s="150"/>
    </row>
    <row r="30" spans="1:20" ht="182.25" customHeight="1">
      <c r="A30" s="24">
        <v>20</v>
      </c>
      <c r="B30" s="90" t="s">
        <v>144</v>
      </c>
      <c r="C30" s="96" t="s">
        <v>17</v>
      </c>
      <c r="D30" s="96" t="s">
        <v>145</v>
      </c>
      <c r="E30" s="96"/>
      <c r="F30" s="167" t="s">
        <v>22</v>
      </c>
      <c r="G30" s="106"/>
      <c r="H30" s="107" t="s">
        <v>146</v>
      </c>
      <c r="I30" s="115" t="s">
        <v>22</v>
      </c>
      <c r="J30" s="117" t="s">
        <v>147</v>
      </c>
      <c r="K30" s="115"/>
      <c r="L30" s="128" t="s">
        <v>22</v>
      </c>
      <c r="M30" s="127" t="s">
        <v>148</v>
      </c>
      <c r="N30" s="128"/>
      <c r="O30" s="141" t="s">
        <v>22</v>
      </c>
      <c r="P30" s="143" t="s">
        <v>149</v>
      </c>
      <c r="Q30" s="141"/>
      <c r="R30" s="155" t="s">
        <v>22</v>
      </c>
      <c r="S30" s="155" t="s">
        <v>150</v>
      </c>
      <c r="T30" s="155"/>
    </row>
    <row r="31" spans="1:20" ht="102" customHeight="1">
      <c r="A31" s="24">
        <v>21</v>
      </c>
      <c r="B31" s="90" t="s">
        <v>151</v>
      </c>
      <c r="C31" s="93" t="s">
        <v>22</v>
      </c>
      <c r="D31" s="93"/>
      <c r="E31" s="93"/>
      <c r="F31" s="167" t="s">
        <v>22</v>
      </c>
      <c r="G31" s="106"/>
      <c r="H31" s="107" t="s">
        <v>152</v>
      </c>
      <c r="I31" s="114" t="s">
        <v>22</v>
      </c>
      <c r="J31" s="116" t="s">
        <v>153</v>
      </c>
      <c r="K31" s="114" t="s">
        <v>154</v>
      </c>
      <c r="L31" s="130" t="s">
        <v>22</v>
      </c>
      <c r="M31" s="129" t="s">
        <v>155</v>
      </c>
      <c r="N31" s="130"/>
      <c r="O31" s="140" t="s">
        <v>22</v>
      </c>
      <c r="P31" s="141"/>
      <c r="Q31" s="140"/>
      <c r="R31" s="150" t="s">
        <v>22</v>
      </c>
      <c r="S31" s="150" t="s">
        <v>156</v>
      </c>
      <c r="T31" s="150"/>
    </row>
    <row r="32" spans="1:20" ht="210.95" customHeight="1">
      <c r="A32" s="24">
        <v>22</v>
      </c>
      <c r="B32" s="90" t="s">
        <v>157</v>
      </c>
      <c r="C32" s="96" t="s">
        <v>22</v>
      </c>
      <c r="D32" s="98"/>
      <c r="E32" s="92"/>
      <c r="F32" s="106" t="s">
        <v>22</v>
      </c>
      <c r="G32" s="106"/>
      <c r="H32" s="107" t="s">
        <v>158</v>
      </c>
      <c r="I32" s="115" t="s">
        <v>22</v>
      </c>
      <c r="J32" s="117" t="s">
        <v>159</v>
      </c>
      <c r="K32" s="115"/>
      <c r="L32" s="128" t="s">
        <v>17</v>
      </c>
      <c r="M32" s="127" t="s">
        <v>160</v>
      </c>
      <c r="N32" s="128"/>
      <c r="O32" s="141" t="s">
        <v>22</v>
      </c>
      <c r="P32" s="143" t="s">
        <v>161</v>
      </c>
      <c r="Q32" s="141"/>
      <c r="R32" s="155" t="s">
        <v>22</v>
      </c>
      <c r="S32" s="155"/>
      <c r="T32" s="155"/>
    </row>
    <row r="33" spans="1:20" ht="24" customHeight="1">
      <c r="A33" s="188" t="s">
        <v>162</v>
      </c>
      <c r="B33" s="188"/>
      <c r="C33" s="188"/>
      <c r="D33" s="188"/>
      <c r="E33" s="188"/>
      <c r="F33" s="188"/>
      <c r="G33" s="188"/>
      <c r="H33" s="188"/>
      <c r="I33" s="188"/>
      <c r="J33" s="188"/>
      <c r="K33" s="188"/>
      <c r="L33" s="188"/>
      <c r="M33" s="188"/>
      <c r="N33" s="188"/>
      <c r="O33" s="188"/>
      <c r="P33" s="188"/>
      <c r="Q33" s="188"/>
      <c r="R33" s="188"/>
      <c r="S33" s="188"/>
      <c r="T33" s="188"/>
    </row>
    <row r="34" spans="1:20" ht="165.75" customHeight="1">
      <c r="A34" s="24">
        <v>23</v>
      </c>
      <c r="B34" s="90" t="s">
        <v>163</v>
      </c>
      <c r="C34" s="93" t="s">
        <v>22</v>
      </c>
      <c r="D34" s="93"/>
      <c r="E34" s="97"/>
      <c r="F34" s="106" t="s">
        <v>22</v>
      </c>
      <c r="G34" s="106"/>
      <c r="H34" s="107" t="s">
        <v>22</v>
      </c>
      <c r="I34" s="114" t="s">
        <v>22</v>
      </c>
      <c r="J34" s="116"/>
      <c r="K34" s="114"/>
      <c r="L34" s="136" t="s">
        <v>22</v>
      </c>
      <c r="M34" s="134" t="s">
        <v>164</v>
      </c>
      <c r="N34" s="134" t="s">
        <v>165</v>
      </c>
      <c r="O34" s="140" t="s">
        <v>22</v>
      </c>
      <c r="P34" s="140"/>
      <c r="Q34" s="140"/>
      <c r="R34" s="150" t="s">
        <v>22</v>
      </c>
      <c r="S34" s="150"/>
      <c r="T34" s="150"/>
    </row>
    <row r="35" spans="1:20" ht="87" customHeight="1">
      <c r="A35" s="24">
        <v>24</v>
      </c>
      <c r="B35" s="90" t="s">
        <v>166</v>
      </c>
      <c r="C35" s="96" t="s">
        <v>22</v>
      </c>
      <c r="D35" s="96" t="s">
        <v>167</v>
      </c>
      <c r="E35" s="103" t="s">
        <v>168</v>
      </c>
      <c r="F35" s="106" t="s">
        <v>22</v>
      </c>
      <c r="G35" s="106"/>
      <c r="H35" s="107" t="s">
        <v>169</v>
      </c>
      <c r="I35" s="115" t="s">
        <v>22</v>
      </c>
      <c r="J35" s="117" t="s">
        <v>170</v>
      </c>
      <c r="K35" s="117" t="s">
        <v>171</v>
      </c>
      <c r="L35" s="135" t="s">
        <v>22</v>
      </c>
      <c r="M35" s="135" t="s">
        <v>172</v>
      </c>
      <c r="N35" s="135"/>
      <c r="O35" s="141" t="s">
        <v>22</v>
      </c>
      <c r="P35" s="141" t="s">
        <v>173</v>
      </c>
      <c r="Q35" s="141"/>
      <c r="R35" s="155" t="s">
        <v>22</v>
      </c>
      <c r="S35" s="155" t="s">
        <v>174</v>
      </c>
      <c r="T35" s="155"/>
    </row>
    <row r="36" spans="1:20" ht="72" customHeight="1">
      <c r="A36" s="24">
        <v>25</v>
      </c>
      <c r="B36" s="90" t="s">
        <v>175</v>
      </c>
      <c r="C36" s="93" t="s">
        <v>22</v>
      </c>
      <c r="D36" s="93"/>
      <c r="E36" s="97"/>
      <c r="F36" s="106" t="s">
        <v>22</v>
      </c>
      <c r="G36" s="106"/>
      <c r="H36" s="107" t="s">
        <v>176</v>
      </c>
      <c r="I36" s="114" t="s">
        <v>22</v>
      </c>
      <c r="J36" s="116"/>
      <c r="K36" s="114"/>
      <c r="L36" s="136" t="s">
        <v>22</v>
      </c>
      <c r="M36" s="136" t="s">
        <v>172</v>
      </c>
      <c r="N36" s="136"/>
      <c r="O36" s="140" t="s">
        <v>22</v>
      </c>
      <c r="P36" s="140"/>
      <c r="Q36" s="140"/>
      <c r="R36" s="150" t="s">
        <v>22</v>
      </c>
      <c r="S36" s="150"/>
      <c r="T36" s="150"/>
    </row>
    <row r="37" spans="1:20" ht="234" customHeight="1">
      <c r="A37" s="24">
        <v>26</v>
      </c>
      <c r="B37" s="90" t="s">
        <v>177</v>
      </c>
      <c r="C37" s="96" t="s">
        <v>22</v>
      </c>
      <c r="D37" s="96"/>
      <c r="E37" s="98"/>
      <c r="F37" s="106" t="s">
        <v>22</v>
      </c>
      <c r="G37" s="106"/>
      <c r="H37" s="107" t="s">
        <v>178</v>
      </c>
      <c r="I37" s="115" t="s">
        <v>22</v>
      </c>
      <c r="J37" s="117" t="s">
        <v>179</v>
      </c>
      <c r="K37" s="115"/>
      <c r="L37" s="135" t="s">
        <v>22</v>
      </c>
      <c r="M37" s="137" t="s">
        <v>180</v>
      </c>
      <c r="N37" s="135"/>
      <c r="O37" s="141" t="s">
        <v>35</v>
      </c>
      <c r="P37" s="143" t="s">
        <v>181</v>
      </c>
      <c r="Q37" s="143" t="s">
        <v>182</v>
      </c>
      <c r="R37" s="155" t="s">
        <v>22</v>
      </c>
      <c r="S37" s="155" t="s">
        <v>183</v>
      </c>
      <c r="T37" s="155"/>
    </row>
    <row r="38" spans="1:20" ht="25.15" customHeight="1">
      <c r="A38" s="188" t="s">
        <v>184</v>
      </c>
      <c r="B38" s="188"/>
      <c r="C38" s="188"/>
      <c r="D38" s="188"/>
      <c r="E38" s="188"/>
      <c r="F38" s="188"/>
      <c r="G38" s="188"/>
      <c r="H38" s="188"/>
      <c r="I38" s="188"/>
      <c r="J38" s="188"/>
      <c r="K38" s="188"/>
      <c r="L38" s="188"/>
      <c r="M38" s="188"/>
      <c r="N38" s="188"/>
      <c r="O38" s="188"/>
      <c r="P38" s="188"/>
      <c r="Q38" s="188"/>
      <c r="R38" s="188"/>
      <c r="S38" s="188"/>
      <c r="T38" s="188"/>
    </row>
    <row r="39" spans="1:20" ht="285.75" customHeight="1">
      <c r="A39" s="24">
        <v>27</v>
      </c>
      <c r="B39" s="90" t="s">
        <v>185</v>
      </c>
      <c r="C39" s="93" t="s">
        <v>20</v>
      </c>
      <c r="D39" s="97"/>
      <c r="E39" s="97"/>
      <c r="F39" s="106" t="s">
        <v>22</v>
      </c>
      <c r="G39" s="106"/>
      <c r="H39" s="107" t="s">
        <v>186</v>
      </c>
      <c r="I39" s="114" t="s">
        <v>22</v>
      </c>
      <c r="J39" s="116" t="s">
        <v>187</v>
      </c>
      <c r="K39" s="114"/>
      <c r="L39" s="123" t="s">
        <v>22</v>
      </c>
      <c r="M39" s="126" t="s">
        <v>188</v>
      </c>
      <c r="N39" s="133"/>
      <c r="O39" s="140" t="s">
        <v>35</v>
      </c>
      <c r="P39" s="144" t="s">
        <v>189</v>
      </c>
      <c r="Q39" s="140"/>
      <c r="R39" s="149" t="s">
        <v>22</v>
      </c>
      <c r="S39" s="149" t="s">
        <v>190</v>
      </c>
      <c r="T39" s="149"/>
    </row>
    <row r="40" spans="1:20" ht="138" customHeight="1">
      <c r="A40" s="24">
        <v>28</v>
      </c>
      <c r="B40" s="90" t="s">
        <v>191</v>
      </c>
      <c r="C40" s="96" t="s">
        <v>22</v>
      </c>
      <c r="D40" s="98">
        <v>3</v>
      </c>
      <c r="E40" s="98"/>
      <c r="F40" s="106" t="s">
        <v>192</v>
      </c>
      <c r="G40" s="106" t="s">
        <v>193</v>
      </c>
      <c r="H40" s="107"/>
      <c r="I40" s="115" t="s">
        <v>17</v>
      </c>
      <c r="J40" s="117" t="s">
        <v>194</v>
      </c>
      <c r="K40" s="115"/>
      <c r="L40" s="125" t="s">
        <v>22</v>
      </c>
      <c r="M40" s="125">
        <v>13</v>
      </c>
      <c r="N40" s="126" t="s">
        <v>195</v>
      </c>
      <c r="O40" s="141" t="s">
        <v>35</v>
      </c>
      <c r="P40" s="143" t="s">
        <v>196</v>
      </c>
      <c r="Q40" s="141"/>
      <c r="R40" s="151" t="s">
        <v>22</v>
      </c>
      <c r="S40" s="162"/>
      <c r="T40" s="151"/>
    </row>
    <row r="41" spans="1:20" ht="93.75" customHeight="1">
      <c r="A41" s="24">
        <v>29</v>
      </c>
      <c r="B41" s="90" t="s">
        <v>197</v>
      </c>
      <c r="C41" s="93" t="s">
        <v>22</v>
      </c>
      <c r="D41" s="97" t="s">
        <v>198</v>
      </c>
      <c r="E41" s="97"/>
      <c r="F41" s="106" t="s">
        <v>192</v>
      </c>
      <c r="G41" s="106" t="s">
        <v>193</v>
      </c>
      <c r="H41" s="107"/>
      <c r="I41" s="114" t="s">
        <v>17</v>
      </c>
      <c r="J41" s="116" t="s">
        <v>194</v>
      </c>
      <c r="K41" s="114"/>
      <c r="L41" s="123" t="s">
        <v>22</v>
      </c>
      <c r="M41" s="123">
        <v>52</v>
      </c>
      <c r="N41" s="124" t="s">
        <v>199</v>
      </c>
      <c r="O41" s="140" t="s">
        <v>35</v>
      </c>
      <c r="P41" s="142" t="s">
        <v>200</v>
      </c>
      <c r="Q41" s="140"/>
      <c r="R41" s="149" t="s">
        <v>22</v>
      </c>
      <c r="S41" s="156"/>
      <c r="T41" s="149"/>
    </row>
    <row r="42" spans="1:20" ht="122.25" customHeight="1">
      <c r="A42" s="24">
        <v>30</v>
      </c>
      <c r="B42" s="90" t="s">
        <v>201</v>
      </c>
      <c r="C42" s="96" t="s">
        <v>22</v>
      </c>
      <c r="D42" s="98" t="s">
        <v>202</v>
      </c>
      <c r="E42" s="98"/>
      <c r="F42" s="106" t="s">
        <v>192</v>
      </c>
      <c r="G42" s="106"/>
      <c r="H42" s="106" t="s">
        <v>203</v>
      </c>
      <c r="I42" s="115" t="s">
        <v>22</v>
      </c>
      <c r="J42" s="117" t="s">
        <v>204</v>
      </c>
      <c r="K42" s="115"/>
      <c r="L42" s="125" t="s">
        <v>22</v>
      </c>
      <c r="M42" s="125" t="s">
        <v>205</v>
      </c>
      <c r="N42" s="125" t="s">
        <v>206</v>
      </c>
      <c r="O42" s="141" t="s">
        <v>22</v>
      </c>
      <c r="P42" s="143" t="s">
        <v>207</v>
      </c>
      <c r="Q42" s="141"/>
      <c r="R42" s="151" t="s">
        <v>22</v>
      </c>
      <c r="S42" s="162"/>
      <c r="T42" s="151"/>
    </row>
    <row r="43" spans="1:20" ht="162.75" customHeight="1">
      <c r="A43" s="24">
        <v>31</v>
      </c>
      <c r="B43" s="90" t="s">
        <v>208</v>
      </c>
      <c r="C43" s="93" t="s">
        <v>22</v>
      </c>
      <c r="D43" s="97" t="s">
        <v>209</v>
      </c>
      <c r="E43" s="97"/>
      <c r="F43" s="106" t="s">
        <v>22</v>
      </c>
      <c r="G43" s="106"/>
      <c r="H43" s="107" t="s">
        <v>210</v>
      </c>
      <c r="I43" s="114" t="s">
        <v>22</v>
      </c>
      <c r="J43" s="116" t="s">
        <v>194</v>
      </c>
      <c r="K43" s="114"/>
      <c r="L43" s="123" t="s">
        <v>22</v>
      </c>
      <c r="M43" s="124" t="s">
        <v>211</v>
      </c>
      <c r="N43" s="123" t="s">
        <v>206</v>
      </c>
      <c r="O43" s="140" t="s">
        <v>22</v>
      </c>
      <c r="P43" s="142" t="s">
        <v>212</v>
      </c>
      <c r="Q43" s="140"/>
      <c r="R43" s="149" t="s">
        <v>22</v>
      </c>
      <c r="S43" s="149"/>
      <c r="T43" s="149"/>
    </row>
    <row r="44" spans="1:20" ht="96" customHeight="1">
      <c r="A44" s="24">
        <v>32</v>
      </c>
      <c r="B44" s="90" t="s">
        <v>213</v>
      </c>
      <c r="C44" s="96" t="s">
        <v>22</v>
      </c>
      <c r="D44" s="98" t="s">
        <v>214</v>
      </c>
      <c r="E44" s="98"/>
      <c r="F44" s="106" t="s">
        <v>192</v>
      </c>
      <c r="G44" s="106"/>
      <c r="H44" s="107"/>
      <c r="I44" s="115" t="s">
        <v>35</v>
      </c>
      <c r="J44" s="117" t="s">
        <v>215</v>
      </c>
      <c r="K44" s="115"/>
      <c r="L44" s="125" t="s">
        <v>22</v>
      </c>
      <c r="M44" s="126" t="s">
        <v>216</v>
      </c>
      <c r="N44" s="125" t="s">
        <v>206</v>
      </c>
      <c r="O44" s="141" t="s">
        <v>35</v>
      </c>
      <c r="P44" s="143" t="s">
        <v>217</v>
      </c>
      <c r="Q44" s="141"/>
      <c r="R44" s="151" t="s">
        <v>22</v>
      </c>
      <c r="S44" s="162"/>
      <c r="T44" s="151"/>
    </row>
    <row r="45" spans="1:20" ht="205.5" customHeight="1">
      <c r="A45" s="24">
        <v>33</v>
      </c>
      <c r="B45" s="91" t="s">
        <v>218</v>
      </c>
      <c r="C45" s="93" t="s">
        <v>20</v>
      </c>
      <c r="D45" s="97"/>
      <c r="E45" s="97"/>
      <c r="F45" s="108" t="s">
        <v>22</v>
      </c>
      <c r="G45" s="109"/>
      <c r="H45" s="107"/>
      <c r="I45" s="114" t="s">
        <v>35</v>
      </c>
      <c r="J45" s="116" t="s">
        <v>194</v>
      </c>
      <c r="K45" s="114"/>
      <c r="L45" s="123" t="s">
        <v>22</v>
      </c>
      <c r="M45" s="123">
        <v>3</v>
      </c>
      <c r="N45" s="124" t="s">
        <v>219</v>
      </c>
      <c r="O45" s="140" t="s">
        <v>22</v>
      </c>
      <c r="P45" s="140"/>
      <c r="Q45" s="140"/>
      <c r="R45" s="149" t="s">
        <v>35</v>
      </c>
      <c r="S45" s="163"/>
      <c r="T45" s="149"/>
    </row>
    <row r="46" spans="1:20" ht="201" customHeight="1">
      <c r="A46" s="24">
        <v>34</v>
      </c>
      <c r="B46" s="91" t="s">
        <v>220</v>
      </c>
      <c r="C46" s="96" t="s">
        <v>22</v>
      </c>
      <c r="D46" s="98"/>
      <c r="E46" s="98"/>
      <c r="F46" s="106" t="s">
        <v>22</v>
      </c>
      <c r="G46" s="106"/>
      <c r="H46" s="107"/>
      <c r="I46" s="115" t="s">
        <v>35</v>
      </c>
      <c r="J46" s="117" t="s">
        <v>194</v>
      </c>
      <c r="K46" s="115"/>
      <c r="L46" s="125" t="s">
        <v>22</v>
      </c>
      <c r="M46" s="125">
        <v>5</v>
      </c>
      <c r="N46" s="126" t="s">
        <v>221</v>
      </c>
      <c r="O46" s="141" t="s">
        <v>22</v>
      </c>
      <c r="P46" s="141"/>
      <c r="Q46" s="141"/>
      <c r="R46" s="151" t="s">
        <v>35</v>
      </c>
      <c r="S46" s="157"/>
      <c r="T46" s="151"/>
    </row>
    <row r="47" spans="1:20" ht="210" customHeight="1">
      <c r="A47" s="28">
        <v>35</v>
      </c>
      <c r="B47" s="91" t="s">
        <v>222</v>
      </c>
      <c r="C47" s="93" t="s">
        <v>20</v>
      </c>
      <c r="D47" s="97"/>
      <c r="E47" s="97"/>
      <c r="F47" s="106" t="s">
        <v>22</v>
      </c>
      <c r="G47" s="106"/>
      <c r="H47" s="107"/>
      <c r="I47" s="114" t="s">
        <v>35</v>
      </c>
      <c r="J47" s="116" t="s">
        <v>194</v>
      </c>
      <c r="K47" s="114"/>
      <c r="L47" s="123" t="s">
        <v>22</v>
      </c>
      <c r="M47" s="124">
        <v>6</v>
      </c>
      <c r="N47" s="124" t="s">
        <v>223</v>
      </c>
      <c r="O47" s="140" t="s">
        <v>22</v>
      </c>
      <c r="P47" s="140"/>
      <c r="Q47" s="142" t="s">
        <v>224</v>
      </c>
      <c r="R47" s="149" t="s">
        <v>35</v>
      </c>
      <c r="S47" s="163"/>
      <c r="T47" s="149"/>
    </row>
    <row r="48" spans="1:20" ht="26.25" customHeight="1">
      <c r="A48" s="188" t="s">
        <v>225</v>
      </c>
      <c r="B48" s="188"/>
      <c r="C48" s="188"/>
      <c r="D48" s="188"/>
      <c r="E48" s="188"/>
      <c r="F48" s="188"/>
      <c r="G48" s="188"/>
      <c r="H48" s="188"/>
      <c r="I48" s="188"/>
      <c r="J48" s="188"/>
      <c r="K48" s="188"/>
      <c r="L48" s="188"/>
      <c r="M48" s="188"/>
      <c r="N48" s="188"/>
      <c r="O48" s="188"/>
      <c r="P48" s="188"/>
      <c r="Q48" s="188"/>
      <c r="R48" s="188"/>
      <c r="S48" s="188"/>
      <c r="T48" s="188"/>
    </row>
    <row r="49" spans="1:11" ht="143.25" customHeight="1">
      <c r="A49" s="24">
        <v>36</v>
      </c>
      <c r="B49" s="91" t="s">
        <v>226</v>
      </c>
      <c r="C49" s="10"/>
      <c r="D49" s="10"/>
      <c r="E49" s="10"/>
      <c r="H49" s="9"/>
      <c r="I49" s="120" t="s">
        <v>22</v>
      </c>
      <c r="J49" s="120" t="s">
        <v>227</v>
      </c>
      <c r="K49" s="121"/>
    </row>
    <row r="50" spans="1:11" ht="89.25">
      <c r="A50" s="24">
        <v>37</v>
      </c>
      <c r="B50" s="91" t="s">
        <v>228</v>
      </c>
      <c r="C50" s="10"/>
      <c r="D50" s="10"/>
      <c r="E50" s="10"/>
      <c r="H50" s="9"/>
      <c r="I50" s="120" t="s">
        <v>22</v>
      </c>
      <c r="J50" s="120" t="s">
        <v>229</v>
      </c>
      <c r="K50" s="121"/>
    </row>
    <row r="51" spans="1:11" ht="42.75" customHeight="1">
      <c r="A51" s="24">
        <v>38</v>
      </c>
      <c r="B51" s="91" t="s">
        <v>230</v>
      </c>
      <c r="C51" s="10"/>
      <c r="D51" s="10"/>
      <c r="E51" s="10"/>
      <c r="H51" s="9"/>
      <c r="I51" s="120" t="s">
        <v>22</v>
      </c>
      <c r="J51" s="120" t="s">
        <v>231</v>
      </c>
      <c r="K51" s="121"/>
    </row>
    <row r="52" spans="1:11" ht="133.5" customHeight="1">
      <c r="A52" s="24">
        <v>39</v>
      </c>
      <c r="B52" s="91" t="s">
        <v>232</v>
      </c>
      <c r="C52" s="10"/>
      <c r="D52" s="10"/>
      <c r="E52" s="9"/>
      <c r="I52" s="120" t="s">
        <v>22</v>
      </c>
      <c r="J52" s="120" t="s">
        <v>233</v>
      </c>
      <c r="K52" s="121"/>
    </row>
    <row r="53" spans="1:11" ht="57" customHeight="1">
      <c r="A53" s="24">
        <v>40</v>
      </c>
      <c r="B53" s="91" t="s">
        <v>234</v>
      </c>
      <c r="C53" s="26"/>
      <c r="D53" s="26"/>
      <c r="E53" s="26"/>
      <c r="F53" s="26"/>
      <c r="G53" s="26"/>
      <c r="H53" s="26"/>
      <c r="I53" s="120" t="s">
        <v>22</v>
      </c>
      <c r="J53" s="120" t="s">
        <v>235</v>
      </c>
      <c r="K53" s="121"/>
    </row>
    <row r="54" spans="1:11" ht="76.5">
      <c r="A54" s="24">
        <v>41</v>
      </c>
      <c r="B54" s="91" t="s">
        <v>236</v>
      </c>
      <c r="C54" s="10"/>
      <c r="D54" s="10"/>
      <c r="E54" s="10"/>
      <c r="H54" s="9"/>
      <c r="I54" s="120" t="s">
        <v>22</v>
      </c>
      <c r="J54" s="120" t="s">
        <v>237</v>
      </c>
      <c r="K54" s="121"/>
    </row>
    <row r="55" spans="1:11" ht="76.5">
      <c r="A55" s="24">
        <v>42</v>
      </c>
      <c r="B55" s="91" t="s">
        <v>238</v>
      </c>
      <c r="C55" s="10"/>
      <c r="D55" s="10"/>
      <c r="E55" s="9"/>
      <c r="H55" s="9"/>
      <c r="I55" s="120" t="s">
        <v>22</v>
      </c>
      <c r="J55" s="120" t="s">
        <v>239</v>
      </c>
      <c r="K55" s="121"/>
    </row>
    <row r="56" spans="1:11" ht="43.5" customHeight="1">
      <c r="A56" s="24">
        <v>43</v>
      </c>
      <c r="B56" s="91" t="s">
        <v>240</v>
      </c>
      <c r="C56" s="10"/>
      <c r="D56" s="10"/>
      <c r="E56" s="99"/>
      <c r="H56" s="9"/>
      <c r="I56" s="120" t="s">
        <v>22</v>
      </c>
      <c r="J56" s="120" t="s">
        <v>241</v>
      </c>
      <c r="K56" s="121"/>
    </row>
    <row r="57" spans="1:11" ht="198" customHeight="1">
      <c r="A57" s="24">
        <v>44</v>
      </c>
      <c r="B57" s="91" t="s">
        <v>242</v>
      </c>
      <c r="C57" s="10"/>
      <c r="D57" s="10"/>
      <c r="E57" s="9"/>
      <c r="H57" s="9"/>
      <c r="I57" s="120" t="s">
        <v>22</v>
      </c>
      <c r="J57" s="120" t="s">
        <v>243</v>
      </c>
      <c r="K57" s="121"/>
    </row>
    <row r="58" spans="1:11" ht="89.25">
      <c r="A58" s="24">
        <v>45</v>
      </c>
      <c r="B58" s="91" t="s">
        <v>244</v>
      </c>
      <c r="C58" s="10"/>
      <c r="D58" s="10"/>
      <c r="E58" s="10"/>
      <c r="H58" s="9"/>
      <c r="I58" s="120" t="s">
        <v>22</v>
      </c>
      <c r="J58" s="120" t="s">
        <v>245</v>
      </c>
      <c r="K58" s="121"/>
    </row>
    <row r="59" spans="1:11" ht="26.25" customHeight="1">
      <c r="B59" s="25"/>
      <c r="C59" s="26"/>
      <c r="D59" s="26"/>
      <c r="E59" s="26"/>
      <c r="F59" s="26"/>
      <c r="G59" s="26"/>
      <c r="H59" s="26"/>
    </row>
    <row r="60" spans="1:11">
      <c r="B60" s="26"/>
      <c r="C60" s="10"/>
      <c r="D60" s="10"/>
      <c r="E60" s="10"/>
      <c r="H60" s="9"/>
    </row>
    <row r="61" spans="1:11">
      <c r="B61" s="26"/>
      <c r="C61" s="10"/>
      <c r="D61" s="10"/>
      <c r="E61" s="10"/>
      <c r="H61" s="9"/>
    </row>
    <row r="62" spans="1:11">
      <c r="B62" s="26"/>
      <c r="C62" s="10"/>
      <c r="D62" s="10"/>
      <c r="E62" s="10"/>
      <c r="H62" s="9"/>
    </row>
    <row r="63" spans="1:11">
      <c r="B63" s="26"/>
      <c r="C63" s="10"/>
      <c r="D63" s="10"/>
      <c r="E63" s="9"/>
    </row>
    <row r="64" spans="1:11" ht="39" customHeight="1">
      <c r="B64" s="181"/>
      <c r="C64" s="181"/>
      <c r="D64" s="181"/>
      <c r="E64" s="181"/>
      <c r="F64" s="181"/>
      <c r="G64" s="181"/>
      <c r="H64" s="181"/>
    </row>
    <row r="65" spans="2:8">
      <c r="B65" s="26"/>
      <c r="C65" s="10"/>
      <c r="D65" s="10"/>
      <c r="E65" s="10"/>
      <c r="H65" s="9"/>
    </row>
    <row r="66" spans="2:8">
      <c r="B66" s="26"/>
      <c r="C66" s="10"/>
      <c r="D66" s="10"/>
      <c r="E66" s="10"/>
      <c r="H66" s="9"/>
    </row>
    <row r="67" spans="2:8">
      <c r="B67" s="26"/>
      <c r="C67" s="10"/>
      <c r="D67" s="10"/>
      <c r="E67" s="10"/>
      <c r="H67" s="9"/>
    </row>
    <row r="68" spans="2:8">
      <c r="B68" s="26"/>
      <c r="C68" s="10"/>
      <c r="D68" s="10"/>
      <c r="E68" s="10"/>
      <c r="H68" s="9"/>
    </row>
    <row r="69" spans="2:8" ht="25.15" customHeight="1">
      <c r="B69" s="180"/>
      <c r="C69" s="180"/>
      <c r="D69" s="180"/>
      <c r="E69" s="180"/>
      <c r="F69" s="180"/>
      <c r="G69" s="180"/>
      <c r="H69" s="180"/>
    </row>
    <row r="70" spans="2:8">
      <c r="B70" s="26"/>
      <c r="C70" s="10"/>
      <c r="D70" s="10"/>
      <c r="E70" s="13"/>
      <c r="H70" s="9"/>
    </row>
    <row r="71" spans="2:8">
      <c r="B71" s="26"/>
      <c r="C71" s="10"/>
      <c r="D71" s="10"/>
      <c r="E71" s="13"/>
      <c r="H71" s="9"/>
    </row>
    <row r="72" spans="2:8">
      <c r="B72" s="26"/>
      <c r="C72" s="10"/>
      <c r="D72" s="10"/>
      <c r="E72" s="10"/>
      <c r="H72" s="9"/>
    </row>
    <row r="73" spans="2:8">
      <c r="B73" s="26"/>
      <c r="C73" s="10"/>
      <c r="D73" s="10"/>
      <c r="E73" s="10"/>
      <c r="H73" s="9"/>
    </row>
    <row r="74" spans="2:8" ht="21.95" customHeight="1">
      <c r="B74" s="180"/>
      <c r="C74" s="180"/>
      <c r="D74" s="180"/>
      <c r="E74" s="180"/>
      <c r="F74" s="180"/>
      <c r="G74" s="180"/>
      <c r="H74" s="180"/>
    </row>
    <row r="75" spans="2:8">
      <c r="B75" s="26"/>
      <c r="C75" s="10"/>
      <c r="D75" s="10"/>
      <c r="E75" s="9"/>
      <c r="H75" s="9"/>
    </row>
    <row r="76" spans="2:8">
      <c r="B76" s="26"/>
      <c r="C76" s="10"/>
      <c r="D76" s="10"/>
      <c r="E76" s="10"/>
      <c r="H76" s="9"/>
    </row>
    <row r="77" spans="2:8">
      <c r="B77" s="26"/>
      <c r="C77" s="10"/>
      <c r="D77" s="10"/>
      <c r="E77" s="10"/>
      <c r="H77" s="9"/>
    </row>
    <row r="78" spans="2:8">
      <c r="B78" s="26"/>
      <c r="C78" s="10"/>
      <c r="D78" s="10"/>
      <c r="E78" s="10"/>
      <c r="H78" s="9"/>
    </row>
    <row r="79" spans="2:8">
      <c r="B79" s="26"/>
      <c r="C79" s="10"/>
      <c r="D79" s="10"/>
      <c r="E79" s="10"/>
      <c r="H79" s="9"/>
    </row>
    <row r="80" spans="2:8" ht="26.25" customHeight="1">
      <c r="B80" s="181"/>
      <c r="C80" s="181"/>
      <c r="D80" s="181"/>
      <c r="E80" s="181"/>
      <c r="F80" s="181"/>
      <c r="G80" s="181"/>
      <c r="H80" s="181"/>
    </row>
    <row r="81" spans="2:8">
      <c r="B81" s="26"/>
      <c r="C81" s="10"/>
      <c r="D81" s="10"/>
      <c r="E81" s="10"/>
    </row>
    <row r="82" spans="2:8" ht="170.25" customHeight="1">
      <c r="B82" s="26"/>
      <c r="C82" s="10"/>
      <c r="D82" s="10"/>
      <c r="E82" s="10"/>
    </row>
    <row r="83" spans="2:8" ht="155.1" customHeight="1">
      <c r="B83" s="26"/>
      <c r="C83" s="10"/>
      <c r="D83" s="10"/>
      <c r="E83" s="10"/>
      <c r="H83" s="9"/>
    </row>
    <row r="84" spans="2:8">
      <c r="B84" s="26"/>
      <c r="C84" s="10"/>
      <c r="D84" s="10"/>
      <c r="E84" s="10"/>
      <c r="H84" s="9"/>
    </row>
    <row r="85" spans="2:8">
      <c r="B85" s="26"/>
      <c r="C85" s="10"/>
      <c r="D85" s="10"/>
      <c r="E85" s="10"/>
    </row>
    <row r="86" spans="2:8" ht="26.25" customHeight="1">
      <c r="B86" s="180"/>
      <c r="C86" s="180"/>
      <c r="D86" s="180"/>
      <c r="E86" s="180"/>
      <c r="F86" s="180"/>
      <c r="G86" s="180"/>
      <c r="H86" s="180"/>
    </row>
    <row r="87" spans="2:8">
      <c r="B87" s="26"/>
      <c r="C87" s="10"/>
      <c r="D87" s="10"/>
      <c r="E87" s="10"/>
      <c r="H87" s="9"/>
    </row>
    <row r="88" spans="2:8">
      <c r="B88" s="26"/>
      <c r="C88" s="10"/>
      <c r="D88" s="10"/>
      <c r="E88" s="10"/>
      <c r="H88" s="9"/>
    </row>
    <row r="89" spans="2:8">
      <c r="B89" s="26"/>
      <c r="C89" s="10"/>
      <c r="D89" s="10"/>
      <c r="E89" s="10"/>
      <c r="H89" s="9"/>
    </row>
    <row r="90" spans="2:8">
      <c r="B90" s="26"/>
      <c r="C90" s="10"/>
      <c r="D90" s="10"/>
      <c r="E90" s="10"/>
      <c r="H90" s="9"/>
    </row>
    <row r="91" spans="2:8">
      <c r="B91" s="26"/>
      <c r="C91" s="10"/>
      <c r="D91" s="10"/>
      <c r="E91" s="10"/>
      <c r="H91" s="9"/>
    </row>
    <row r="92" spans="2:8" ht="26.25" customHeight="1">
      <c r="B92" s="180"/>
      <c r="C92" s="180"/>
      <c r="D92" s="180"/>
      <c r="E92" s="180"/>
      <c r="F92" s="180"/>
      <c r="G92" s="180"/>
      <c r="H92" s="180"/>
    </row>
    <row r="93" spans="2:8">
      <c r="B93" s="26"/>
      <c r="C93" s="10"/>
      <c r="D93" s="10"/>
      <c r="E93" s="10"/>
      <c r="H93" s="9"/>
    </row>
    <row r="94" spans="2:8">
      <c r="B94" s="26"/>
      <c r="C94" s="10"/>
      <c r="D94" s="10"/>
      <c r="E94" s="10"/>
      <c r="H94" s="9"/>
    </row>
    <row r="95" spans="2:8">
      <c r="B95" s="26"/>
      <c r="C95" s="10"/>
      <c r="D95" s="10"/>
      <c r="E95" s="10"/>
      <c r="H95" s="9"/>
    </row>
    <row r="96" spans="2:8" ht="408.95" customHeight="1">
      <c r="B96" s="26"/>
      <c r="C96" s="10"/>
      <c r="D96" s="10"/>
      <c r="E96" s="10"/>
      <c r="H96" s="9"/>
    </row>
    <row r="97" spans="2:8">
      <c r="B97" s="26"/>
      <c r="C97" s="10"/>
      <c r="D97" s="10"/>
      <c r="E97" s="10"/>
      <c r="H97" s="9"/>
    </row>
    <row r="98" spans="2:8">
      <c r="B98" s="26"/>
      <c r="C98" s="10"/>
      <c r="D98" s="10"/>
      <c r="E98" s="10"/>
      <c r="H98" s="9"/>
    </row>
    <row r="99" spans="2:8" ht="26.25" customHeight="1">
      <c r="B99" s="183"/>
      <c r="C99" s="183"/>
      <c r="D99" s="183"/>
      <c r="E99" s="183"/>
      <c r="F99" s="183"/>
      <c r="G99" s="183"/>
      <c r="H99" s="183"/>
    </row>
    <row r="100" spans="2:8">
      <c r="B100" s="26"/>
      <c r="C100" s="10"/>
      <c r="D100" s="10"/>
      <c r="E100" s="9"/>
      <c r="H100" s="9"/>
    </row>
    <row r="101" spans="2:8">
      <c r="B101" s="26"/>
      <c r="C101" s="10"/>
      <c r="D101" s="10"/>
      <c r="E101" s="9"/>
      <c r="H101" s="9"/>
    </row>
    <row r="102" spans="2:8">
      <c r="B102" s="26"/>
      <c r="C102" s="10"/>
      <c r="D102" s="10"/>
      <c r="E102" s="10"/>
      <c r="H102" s="9"/>
    </row>
    <row r="103" spans="2:8">
      <c r="B103" s="26"/>
      <c r="C103" s="10"/>
      <c r="D103" s="10"/>
      <c r="E103" s="27"/>
      <c r="H103" s="9"/>
    </row>
    <row r="104" spans="2:8">
      <c r="B104" s="26"/>
      <c r="C104" s="10"/>
      <c r="D104" s="10"/>
      <c r="E104" s="10"/>
      <c r="H104" s="9"/>
    </row>
    <row r="105" spans="2:8" ht="26.25" customHeight="1">
      <c r="B105" s="183"/>
      <c r="C105" s="183"/>
      <c r="D105" s="183"/>
      <c r="E105" s="183"/>
      <c r="F105" s="183"/>
      <c r="G105" s="183"/>
      <c r="H105" s="183"/>
    </row>
    <row r="106" spans="2:8">
      <c r="B106" s="26"/>
      <c r="C106" s="10"/>
      <c r="D106" s="10"/>
      <c r="E106" s="9"/>
      <c r="H106" s="9"/>
    </row>
    <row r="107" spans="2:8">
      <c r="B107" s="26"/>
      <c r="C107" s="10"/>
      <c r="D107" s="10"/>
      <c r="E107" s="10"/>
      <c r="H107" s="9"/>
    </row>
    <row r="108" spans="2:8">
      <c r="B108" s="26"/>
      <c r="C108" s="10"/>
      <c r="D108" s="10"/>
      <c r="E108" s="10"/>
      <c r="H108" s="9"/>
    </row>
    <row r="109" spans="2:8">
      <c r="B109" s="26"/>
      <c r="C109" s="10"/>
      <c r="D109" s="10"/>
      <c r="E109" s="11"/>
      <c r="H109" s="9"/>
    </row>
    <row r="110" spans="2:8" ht="26.25" customHeight="1">
      <c r="B110" s="183"/>
      <c r="C110" s="183"/>
      <c r="D110" s="183"/>
      <c r="E110" s="183"/>
      <c r="F110" s="183"/>
      <c r="G110" s="183"/>
      <c r="H110" s="183"/>
    </row>
    <row r="111" spans="2:8">
      <c r="B111" s="26"/>
      <c r="C111" s="10"/>
      <c r="D111" s="10"/>
      <c r="E111" s="10"/>
      <c r="H111" s="9"/>
    </row>
    <row r="112" spans="2:8">
      <c r="B112" s="26"/>
      <c r="C112" s="10"/>
      <c r="D112" s="10"/>
      <c r="E112" s="9"/>
      <c r="H112" s="9"/>
    </row>
    <row r="113" spans="2:8">
      <c r="B113" s="26"/>
      <c r="C113" s="10"/>
      <c r="D113" s="10"/>
      <c r="E113" s="9"/>
      <c r="H113" s="9"/>
    </row>
    <row r="114" spans="2:8" ht="408.95" customHeight="1">
      <c r="B114" s="26"/>
      <c r="C114" s="10"/>
      <c r="D114" s="10"/>
      <c r="E114" s="10"/>
      <c r="H114" s="9"/>
    </row>
    <row r="115" spans="2:8" ht="39" customHeight="1">
      <c r="B115" s="189"/>
      <c r="C115" s="190"/>
      <c r="D115" s="190"/>
      <c r="E115" s="190"/>
      <c r="F115" s="190"/>
      <c r="G115" s="190"/>
      <c r="H115" s="191"/>
    </row>
    <row r="116" spans="2:8">
      <c r="B116" s="89"/>
      <c r="C116" s="16"/>
      <c r="D116" s="16"/>
      <c r="E116" s="15"/>
      <c r="F116" s="14"/>
      <c r="G116" s="14"/>
      <c r="H116" s="15"/>
    </row>
    <row r="117" spans="2:8">
      <c r="B117" s="89"/>
      <c r="C117" s="16"/>
      <c r="D117" s="16"/>
      <c r="E117" s="16"/>
      <c r="F117" s="14"/>
      <c r="G117" s="14"/>
      <c r="H117" s="15"/>
    </row>
    <row r="118" spans="2:8">
      <c r="B118" s="89"/>
      <c r="C118" s="16"/>
      <c r="D118" s="16"/>
      <c r="E118" s="15"/>
      <c r="F118" s="14"/>
      <c r="G118" s="14"/>
      <c r="H118" s="15"/>
    </row>
    <row r="119" spans="2:8">
      <c r="B119" s="89"/>
      <c r="C119" s="16"/>
      <c r="D119" s="16"/>
      <c r="E119" s="15"/>
      <c r="F119" s="14"/>
      <c r="G119" s="14"/>
      <c r="H119" s="15"/>
    </row>
    <row r="120" spans="2:8" ht="26.25" customHeight="1">
      <c r="B120" s="175"/>
      <c r="C120" s="176"/>
      <c r="D120" s="176"/>
      <c r="E120" s="176"/>
      <c r="F120" s="176"/>
      <c r="G120" s="176"/>
      <c r="H120" s="177"/>
    </row>
    <row r="121" spans="2:8">
      <c r="B121" s="89"/>
      <c r="C121" s="16"/>
      <c r="D121" s="16"/>
      <c r="E121" s="15"/>
      <c r="F121" s="14"/>
      <c r="G121" s="14"/>
      <c r="H121" s="15"/>
    </row>
    <row r="122" spans="2:8">
      <c r="B122" s="89"/>
      <c r="C122" s="16"/>
      <c r="D122" s="16"/>
      <c r="E122" s="15"/>
      <c r="F122" s="14"/>
      <c r="G122" s="14"/>
      <c r="H122" s="15"/>
    </row>
    <row r="123" spans="2:8">
      <c r="B123" s="89"/>
      <c r="C123" s="16"/>
      <c r="D123" s="16"/>
      <c r="E123" s="16"/>
      <c r="F123" s="14"/>
      <c r="G123" s="14"/>
      <c r="H123" s="15"/>
    </row>
    <row r="124" spans="2:8">
      <c r="B124" s="89"/>
      <c r="C124" s="16"/>
      <c r="D124" s="16"/>
      <c r="E124" s="15"/>
      <c r="F124" s="14"/>
      <c r="G124" s="14"/>
      <c r="H124" s="15"/>
    </row>
    <row r="125" spans="2:8" ht="26.25" customHeight="1">
      <c r="B125" s="175"/>
      <c r="C125" s="176"/>
      <c r="D125" s="176"/>
      <c r="E125" s="176"/>
      <c r="F125" s="176"/>
      <c r="G125" s="176"/>
      <c r="H125" s="177"/>
    </row>
    <row r="126" spans="2:8">
      <c r="B126" s="89"/>
      <c r="C126" s="16"/>
      <c r="D126" s="16"/>
      <c r="E126" s="16"/>
      <c r="F126" s="14"/>
      <c r="G126" s="14"/>
      <c r="H126" s="14"/>
    </row>
    <row r="127" spans="2:8">
      <c r="B127" s="89"/>
      <c r="C127" s="16"/>
      <c r="D127" s="16"/>
      <c r="E127" s="16"/>
      <c r="F127" s="14"/>
      <c r="G127" s="14"/>
      <c r="H127" s="15"/>
    </row>
    <row r="128" spans="2:8">
      <c r="B128" s="89"/>
      <c r="C128" s="16"/>
      <c r="D128" s="16"/>
      <c r="E128" s="16"/>
      <c r="F128" s="14"/>
      <c r="G128" s="14"/>
      <c r="H128" s="15"/>
    </row>
    <row r="129" spans="2:8" ht="30">
      <c r="B129" s="20" t="s">
        <v>246</v>
      </c>
      <c r="C129" s="16"/>
      <c r="D129" s="16"/>
      <c r="E129" s="15"/>
      <c r="F129" s="14"/>
      <c r="G129" s="14"/>
      <c r="H129" s="15"/>
    </row>
    <row r="130" spans="2:8">
      <c r="C130" s="10"/>
      <c r="D130" s="10"/>
      <c r="E130" s="9"/>
    </row>
    <row r="131" spans="2:8">
      <c r="C131" s="10"/>
      <c r="D131" s="10"/>
      <c r="E131" s="10"/>
    </row>
    <row r="132" spans="2:8">
      <c r="C132" s="10"/>
      <c r="D132" s="10"/>
      <c r="E132" s="9"/>
    </row>
    <row r="133" spans="2:8">
      <c r="C133" s="10"/>
      <c r="D133" s="10"/>
      <c r="E133" s="9"/>
    </row>
    <row r="134" spans="2:8">
      <c r="C134" s="10"/>
      <c r="D134" s="10"/>
      <c r="E134" s="10"/>
    </row>
    <row r="135" spans="2:8">
      <c r="C135" s="10"/>
      <c r="D135" s="10"/>
      <c r="E135" s="9"/>
    </row>
    <row r="136" spans="2:8">
      <c r="C136" s="10"/>
      <c r="D136" s="10"/>
      <c r="E136" s="9"/>
    </row>
    <row r="137" spans="2:8">
      <c r="C137" s="10"/>
      <c r="D137" s="10"/>
      <c r="E137" s="10"/>
    </row>
    <row r="138" spans="2:8">
      <c r="C138" s="10"/>
      <c r="D138" s="10"/>
      <c r="E138" s="9"/>
    </row>
    <row r="139" spans="2:8">
      <c r="C139" s="10"/>
      <c r="D139" s="10"/>
      <c r="E139" s="9"/>
    </row>
    <row r="140" spans="2:8">
      <c r="C140" s="10"/>
      <c r="D140" s="10"/>
      <c r="E140" s="10"/>
    </row>
    <row r="141" spans="2:8">
      <c r="C141" s="10"/>
      <c r="D141" s="10"/>
      <c r="E141" s="9"/>
    </row>
    <row r="142" spans="2:8">
      <c r="C142" s="10"/>
      <c r="D142" s="10"/>
      <c r="E142" s="9"/>
    </row>
    <row r="143" spans="2:8">
      <c r="C143" s="10"/>
      <c r="D143" s="10"/>
      <c r="E143" s="10"/>
    </row>
    <row r="144" spans="2:8">
      <c r="C144" s="10"/>
      <c r="D144" s="10"/>
      <c r="E144" s="9"/>
    </row>
    <row r="145" spans="3:5">
      <c r="C145" s="10"/>
      <c r="D145" s="10"/>
      <c r="E145" s="9"/>
    </row>
    <row r="146" spans="3:5">
      <c r="C146" s="10"/>
      <c r="D146" s="10"/>
      <c r="E146" s="10"/>
    </row>
    <row r="147" spans="3:5">
      <c r="C147" s="10"/>
      <c r="D147" s="10"/>
      <c r="E147" s="10"/>
    </row>
    <row r="148" spans="3:5">
      <c r="C148" s="10"/>
      <c r="D148" s="10"/>
      <c r="E148" s="10"/>
    </row>
    <row r="149" spans="3:5">
      <c r="C149" s="182"/>
      <c r="D149" s="10"/>
      <c r="E149" s="10"/>
    </row>
    <row r="150" spans="3:5">
      <c r="C150" s="182"/>
      <c r="D150" s="10"/>
      <c r="E150" s="9"/>
    </row>
    <row r="151" spans="3:5">
      <c r="C151" s="182"/>
      <c r="D151" s="10"/>
      <c r="E151" s="9"/>
    </row>
    <row r="152" spans="3:5">
      <c r="C152" s="182"/>
      <c r="D152" s="10"/>
      <c r="E152" s="10"/>
    </row>
    <row r="153" spans="3:5">
      <c r="C153" s="182"/>
      <c r="D153" s="10"/>
      <c r="E153" s="9"/>
    </row>
    <row r="154" spans="3:5">
      <c r="C154" s="182"/>
      <c r="D154" s="10"/>
      <c r="E154" s="9"/>
    </row>
    <row r="155" spans="3:5">
      <c r="C155" s="182"/>
      <c r="D155" s="10"/>
      <c r="E155" s="10"/>
    </row>
    <row r="156" spans="3:5">
      <c r="C156" s="182"/>
      <c r="D156" s="10"/>
      <c r="E156" s="9"/>
    </row>
    <row r="157" spans="3:5">
      <c r="C157" s="182"/>
      <c r="D157" s="10"/>
      <c r="E157" s="9"/>
    </row>
    <row r="158" spans="3:5">
      <c r="C158" s="182"/>
      <c r="D158" s="10"/>
      <c r="E158" s="10"/>
    </row>
    <row r="159" spans="3:5">
      <c r="C159" s="182"/>
      <c r="D159" s="10"/>
      <c r="E159" s="9"/>
    </row>
    <row r="160" spans="3:5">
      <c r="C160" s="182"/>
      <c r="D160" s="10"/>
      <c r="E160" s="9"/>
    </row>
    <row r="161" spans="3:5">
      <c r="C161" s="182"/>
      <c r="D161" s="10"/>
      <c r="E161" s="10"/>
    </row>
    <row r="162" spans="3:5">
      <c r="C162" s="182"/>
      <c r="D162" s="10"/>
      <c r="E162" s="9"/>
    </row>
    <row r="163" spans="3:5">
      <c r="C163" s="182"/>
      <c r="D163" s="10"/>
      <c r="E163" s="9"/>
    </row>
    <row r="164" spans="3:5">
      <c r="C164" s="182"/>
      <c r="D164" s="10"/>
      <c r="E164" s="10"/>
    </row>
    <row r="165" spans="3:5">
      <c r="C165" s="182"/>
      <c r="D165" s="10"/>
      <c r="E165" s="10"/>
    </row>
    <row r="166" spans="3:5" ht="409.6" customHeight="1">
      <c r="C166" s="182"/>
      <c r="D166" s="10"/>
      <c r="E166" s="182"/>
    </row>
    <row r="167" spans="3:5">
      <c r="C167" s="182"/>
      <c r="D167" s="10"/>
      <c r="E167" s="182"/>
    </row>
    <row r="168" spans="3:5">
      <c r="C168" s="10"/>
      <c r="D168" s="10"/>
      <c r="E168" s="10"/>
    </row>
    <row r="169" spans="3:5">
      <c r="C169" s="10"/>
      <c r="D169" s="10"/>
      <c r="E169" s="10"/>
    </row>
    <row r="170" spans="3:5">
      <c r="C170" s="11"/>
      <c r="D170" s="11"/>
      <c r="E170" s="11"/>
    </row>
    <row r="171" spans="3:5">
      <c r="C171" s="179"/>
      <c r="D171" s="11"/>
      <c r="E171" s="11"/>
    </row>
    <row r="172" spans="3:5">
      <c r="C172" s="179"/>
      <c r="D172" s="11"/>
      <c r="E172" s="12"/>
    </row>
    <row r="173" spans="3:5">
      <c r="C173" s="179"/>
      <c r="D173" s="11"/>
      <c r="E173" s="12"/>
    </row>
    <row r="174" spans="3:5">
      <c r="C174" s="179"/>
      <c r="D174" s="11"/>
      <c r="E174" s="12"/>
    </row>
    <row r="175" spans="3:5">
      <c r="C175" s="179"/>
      <c r="D175" s="11"/>
      <c r="E175" s="12"/>
    </row>
    <row r="176" spans="3:5">
      <c r="C176" s="179"/>
      <c r="D176" s="11"/>
      <c r="E176" s="12"/>
    </row>
    <row r="177" spans="3:5">
      <c r="C177" s="179"/>
      <c r="D177" s="11"/>
      <c r="E177" s="11"/>
    </row>
    <row r="178" spans="3:5">
      <c r="C178" s="11"/>
      <c r="D178" s="11"/>
      <c r="E178" s="11"/>
    </row>
    <row r="179" spans="3:5">
      <c r="C179" s="11"/>
      <c r="D179" s="11"/>
      <c r="E179" s="11"/>
    </row>
    <row r="180" spans="3:5">
      <c r="C180" s="179"/>
      <c r="D180" s="11"/>
      <c r="E180" s="11"/>
    </row>
    <row r="181" spans="3:5">
      <c r="C181" s="179"/>
      <c r="D181" s="11"/>
      <c r="E181" s="9"/>
    </row>
    <row r="182" spans="3:5">
      <c r="C182" s="179"/>
      <c r="D182" s="11"/>
      <c r="E182" s="9"/>
    </row>
    <row r="183" spans="3:5">
      <c r="C183" s="179"/>
      <c r="D183" s="11"/>
      <c r="E183" s="12"/>
    </row>
    <row r="184" spans="3:5">
      <c r="C184" s="179"/>
      <c r="D184" s="11"/>
      <c r="E184" s="12"/>
    </row>
    <row r="185" spans="3:5">
      <c r="C185" s="179"/>
      <c r="D185" s="11"/>
      <c r="E185" s="12"/>
    </row>
    <row r="186" spans="3:5">
      <c r="C186" s="179"/>
      <c r="D186" s="11"/>
      <c r="E186" s="12"/>
    </row>
    <row r="187" spans="3:5">
      <c r="C187" s="179"/>
      <c r="D187" s="11"/>
      <c r="E187" s="11"/>
    </row>
    <row r="188" spans="3:5">
      <c r="C188" s="11"/>
      <c r="D188" s="11"/>
      <c r="E188" s="11"/>
    </row>
    <row r="189" spans="3:5">
      <c r="C189" s="10"/>
      <c r="D189" s="10"/>
      <c r="E189" s="10"/>
    </row>
    <row r="190" spans="3:5">
      <c r="C190" s="182"/>
      <c r="D190" s="10"/>
      <c r="E190" s="10"/>
    </row>
    <row r="191" spans="3:5">
      <c r="C191" s="182"/>
      <c r="D191" s="10"/>
      <c r="E191" s="9"/>
    </row>
    <row r="192" spans="3:5">
      <c r="C192" s="182"/>
      <c r="D192" s="10"/>
      <c r="E192" s="9"/>
    </row>
    <row r="193" spans="3:5">
      <c r="C193" s="182"/>
      <c r="D193" s="10"/>
      <c r="E193" s="10"/>
    </row>
    <row r="194" spans="3:5">
      <c r="C194" s="182"/>
      <c r="D194" s="10"/>
      <c r="E194" s="9"/>
    </row>
    <row r="195" spans="3:5">
      <c r="C195" s="182"/>
      <c r="D195" s="10"/>
      <c r="E195" s="9"/>
    </row>
    <row r="196" spans="3:5">
      <c r="C196" s="182"/>
      <c r="D196" s="10"/>
      <c r="E196" s="10"/>
    </row>
    <row r="197" spans="3:5">
      <c r="C197" s="182"/>
      <c r="D197" s="10"/>
      <c r="E197" s="9"/>
    </row>
    <row r="198" spans="3:5">
      <c r="C198" s="182"/>
      <c r="D198" s="10"/>
      <c r="E198" s="9"/>
    </row>
    <row r="199" spans="3:5">
      <c r="C199" s="182"/>
      <c r="D199" s="10"/>
      <c r="E199" s="10"/>
    </row>
    <row r="200" spans="3:5">
      <c r="C200" s="182"/>
      <c r="D200" s="10"/>
      <c r="E200" s="9"/>
    </row>
    <row r="201" spans="3:5">
      <c r="C201" s="182"/>
      <c r="D201" s="10"/>
      <c r="E201" s="9"/>
    </row>
    <row r="202" spans="3:5">
      <c r="C202" s="182"/>
      <c r="D202" s="10"/>
      <c r="E202" s="10"/>
    </row>
    <row r="203" spans="3:5">
      <c r="C203" s="182"/>
      <c r="D203" s="10"/>
      <c r="E203" s="9"/>
    </row>
    <row r="204" spans="3:5">
      <c r="C204" s="182"/>
      <c r="D204" s="10"/>
      <c r="E204" s="9"/>
    </row>
    <row r="205" spans="3:5">
      <c r="C205" s="182"/>
      <c r="D205" s="10"/>
      <c r="E205" s="10"/>
    </row>
    <row r="206" spans="3:5">
      <c r="C206" s="182"/>
      <c r="D206" s="10"/>
      <c r="E206" s="9"/>
    </row>
    <row r="207" spans="3:5">
      <c r="C207" s="182"/>
      <c r="D207" s="10"/>
      <c r="E207" s="9"/>
    </row>
    <row r="208" spans="3:5">
      <c r="C208" s="182"/>
      <c r="D208" s="10"/>
      <c r="E208" s="10"/>
    </row>
    <row r="209" spans="3:5">
      <c r="C209" s="182"/>
      <c r="D209" s="10"/>
      <c r="E209" s="10"/>
    </row>
    <row r="210" spans="3:5">
      <c r="C210" s="10"/>
      <c r="D210" s="10"/>
      <c r="E210" s="10"/>
    </row>
    <row r="211" spans="3:5">
      <c r="C211" s="10"/>
      <c r="D211" s="10"/>
      <c r="E211" s="13"/>
    </row>
    <row r="212" spans="3:5">
      <c r="C212" s="10"/>
      <c r="D212" s="10"/>
      <c r="E212" s="13"/>
    </row>
    <row r="213" spans="3:5" ht="13.5" thickBot="1">
      <c r="C213" s="3"/>
      <c r="D213" s="5"/>
      <c r="E213" s="5"/>
    </row>
    <row r="214" spans="3:5" ht="13.5" thickBot="1">
      <c r="C214" s="3"/>
      <c r="D214" s="5"/>
      <c r="E214" s="5"/>
    </row>
    <row r="215" spans="3:5" ht="13.5" thickBot="1">
      <c r="C215" s="3"/>
      <c r="D215" s="5"/>
      <c r="E215" s="5"/>
    </row>
    <row r="216" spans="3:5" ht="13.5" thickBot="1">
      <c r="C216" s="3"/>
      <c r="D216" s="5"/>
      <c r="E216" s="5"/>
    </row>
    <row r="217" spans="3:5" ht="13.5" thickBot="1">
      <c r="C217" s="3"/>
      <c r="D217" s="5"/>
      <c r="E217" s="5"/>
    </row>
    <row r="218" spans="3:5">
      <c r="C218" s="172"/>
      <c r="D218" s="4"/>
      <c r="E218" s="4"/>
    </row>
    <row r="219" spans="3:5">
      <c r="C219" s="174"/>
      <c r="D219" s="4"/>
      <c r="E219" s="7"/>
    </row>
    <row r="220" spans="3:5">
      <c r="C220" s="174"/>
      <c r="D220" s="4"/>
      <c r="E220" s="7"/>
    </row>
    <row r="221" spans="3:5">
      <c r="C221" s="174"/>
      <c r="D221" s="4"/>
      <c r="E221" s="4"/>
    </row>
    <row r="222" spans="3:5">
      <c r="C222" s="174"/>
      <c r="D222" s="4"/>
      <c r="E222" s="7"/>
    </row>
    <row r="223" spans="3:5">
      <c r="C223" s="174"/>
      <c r="D223" s="4"/>
      <c r="E223" s="7"/>
    </row>
    <row r="224" spans="3:5">
      <c r="C224" s="174"/>
      <c r="D224" s="4"/>
      <c r="E224" s="4"/>
    </row>
    <row r="225" spans="3:5">
      <c r="C225" s="174"/>
      <c r="D225" s="4"/>
      <c r="E225" s="7"/>
    </row>
    <row r="226" spans="3:5">
      <c r="C226" s="174"/>
      <c r="D226" s="4"/>
      <c r="E226" s="7"/>
    </row>
    <row r="227" spans="3:5">
      <c r="C227" s="174"/>
      <c r="D227" s="4"/>
      <c r="E227" s="4"/>
    </row>
    <row r="228" spans="3:5">
      <c r="C228" s="174"/>
      <c r="D228" s="4"/>
      <c r="E228" s="7"/>
    </row>
    <row r="229" spans="3:5">
      <c r="C229" s="174"/>
      <c r="D229" s="4"/>
      <c r="E229" s="7"/>
    </row>
    <row r="230" spans="3:5">
      <c r="C230" s="174"/>
      <c r="D230" s="4"/>
      <c r="E230" s="4"/>
    </row>
    <row r="231" spans="3:5" ht="13.5" thickBot="1">
      <c r="C231" s="173"/>
      <c r="D231" s="5"/>
      <c r="E231" s="5"/>
    </row>
    <row r="232" spans="3:5" ht="409.6" customHeight="1">
      <c r="C232" s="172"/>
      <c r="D232" s="17"/>
      <c r="E232" s="172"/>
    </row>
    <row r="233" spans="3:5" ht="13.5" thickBot="1">
      <c r="C233" s="173"/>
      <c r="D233" s="3"/>
      <c r="E233" s="173"/>
    </row>
    <row r="234" spans="3:5" ht="13.5" thickBot="1">
      <c r="C234" s="3"/>
      <c r="D234" s="5"/>
      <c r="E234" s="5"/>
    </row>
    <row r="235" spans="3:5" ht="13.5" thickBot="1">
      <c r="C235" s="3"/>
      <c r="D235" s="5"/>
      <c r="E235" s="5"/>
    </row>
    <row r="236" spans="3:5" ht="13.5" thickBot="1">
      <c r="C236" s="3"/>
      <c r="D236" s="5"/>
      <c r="E236" s="5"/>
    </row>
    <row r="237" spans="3:5" ht="409.6" customHeight="1">
      <c r="C237" s="172"/>
      <c r="D237" s="17"/>
      <c r="E237" s="172"/>
    </row>
    <row r="238" spans="3:5" ht="13.5" thickBot="1">
      <c r="C238" s="173"/>
      <c r="D238" s="3"/>
      <c r="E238" s="173"/>
    </row>
    <row r="239" spans="3:5" ht="324" customHeight="1">
      <c r="C239" s="172"/>
      <c r="D239" s="17"/>
      <c r="E239" s="172"/>
    </row>
    <row r="240" spans="3:5" ht="13.5" thickBot="1">
      <c r="C240" s="173"/>
      <c r="D240" s="3"/>
      <c r="E240" s="173"/>
    </row>
    <row r="241" spans="3:5" ht="13.5" thickBot="1">
      <c r="C241" s="3"/>
      <c r="D241" s="5"/>
      <c r="E241" s="5"/>
    </row>
    <row r="242" spans="3:5" ht="409.6" customHeight="1">
      <c r="C242" s="172"/>
      <c r="D242" s="17"/>
      <c r="E242" s="172"/>
    </row>
    <row r="243" spans="3:5" ht="13.5" thickBot="1">
      <c r="C243" s="173"/>
      <c r="D243" s="3"/>
      <c r="E243" s="173"/>
    </row>
    <row r="244" spans="3:5" ht="13.5" thickBot="1">
      <c r="C244" s="3"/>
      <c r="D244" s="5"/>
      <c r="E244" s="5"/>
    </row>
    <row r="245" spans="3:5">
      <c r="C245" s="172"/>
      <c r="D245" s="4"/>
      <c r="E245" s="4"/>
    </row>
    <row r="246" spans="3:5">
      <c r="C246" s="174"/>
      <c r="D246" s="4"/>
      <c r="E246" s="7"/>
    </row>
    <row r="247" spans="3:5">
      <c r="C247" s="174"/>
      <c r="D247" s="4"/>
      <c r="E247" s="7"/>
    </row>
    <row r="248" spans="3:5">
      <c r="C248" s="174"/>
      <c r="D248" s="4"/>
      <c r="E248" s="4"/>
    </row>
    <row r="249" spans="3:5">
      <c r="C249" s="174"/>
      <c r="D249" s="4"/>
      <c r="E249" s="8"/>
    </row>
    <row r="250" spans="3:5">
      <c r="C250" s="174"/>
      <c r="D250" s="4"/>
      <c r="E250" s="8"/>
    </row>
    <row r="251" spans="3:5" ht="13.5" thickBot="1">
      <c r="C251" s="173"/>
      <c r="D251" s="5"/>
      <c r="E251" s="5"/>
    </row>
    <row r="252" spans="3:5" ht="13.5" thickBot="1">
      <c r="C252" s="3"/>
      <c r="D252" s="5"/>
      <c r="E252" s="5"/>
    </row>
    <row r="253" spans="3:5" ht="13.5" thickBot="1">
      <c r="C253" s="3"/>
      <c r="D253" s="5"/>
      <c r="E253" s="5"/>
    </row>
    <row r="254" spans="3:5" ht="13.5" thickBot="1">
      <c r="C254" s="3"/>
      <c r="D254" s="5"/>
      <c r="E254" s="5"/>
    </row>
    <row r="255" spans="3:5" ht="13.5" thickBot="1">
      <c r="C255" s="3"/>
      <c r="D255" s="5"/>
      <c r="E255" s="5"/>
    </row>
    <row r="256" spans="3:5" ht="13.5" thickBot="1">
      <c r="C256" s="3"/>
      <c r="D256" s="5"/>
      <c r="E256" s="5"/>
    </row>
    <row r="257" spans="3:5" ht="13.5" thickBot="1">
      <c r="C257" s="3"/>
      <c r="D257" s="5"/>
      <c r="E257" s="5"/>
    </row>
    <row r="258" spans="3:5" ht="13.5" thickBot="1">
      <c r="C258" s="3"/>
      <c r="D258" s="5"/>
      <c r="E258" s="5"/>
    </row>
    <row r="259" spans="3:5" ht="13.5" thickBot="1">
      <c r="C259" s="3"/>
      <c r="D259" s="5"/>
      <c r="E259" s="5"/>
    </row>
    <row r="260" spans="3:5" ht="376.15" customHeight="1">
      <c r="C260" s="172"/>
      <c r="D260" s="17"/>
      <c r="E260" s="172"/>
    </row>
    <row r="261" spans="3:5" ht="13.5" thickBot="1">
      <c r="C261" s="173"/>
      <c r="D261" s="3"/>
      <c r="E261" s="173"/>
    </row>
    <row r="262" spans="3:5" ht="409.6" customHeight="1">
      <c r="C262" s="172"/>
      <c r="D262" s="17"/>
      <c r="E262" s="172"/>
    </row>
    <row r="263" spans="3:5" ht="13.5" thickBot="1">
      <c r="C263" s="173"/>
      <c r="D263" s="3"/>
      <c r="E263" s="173"/>
    </row>
    <row r="264" spans="3:5" ht="409.6" customHeight="1">
      <c r="C264" s="172"/>
      <c r="D264" s="17"/>
      <c r="E264" s="172"/>
    </row>
    <row r="265" spans="3:5" ht="13.5" thickBot="1">
      <c r="C265" s="173"/>
      <c r="D265" s="3"/>
      <c r="E265" s="173"/>
    </row>
    <row r="266" spans="3:5" ht="13.5" thickBot="1">
      <c r="C266" s="3"/>
      <c r="D266" s="5"/>
      <c r="E266" s="5"/>
    </row>
    <row r="267" spans="3:5" ht="141" thickBot="1">
      <c r="C267" s="3"/>
      <c r="D267" s="5"/>
      <c r="E267" s="5" t="s">
        <v>247</v>
      </c>
    </row>
    <row r="268" spans="3:5" ht="64.5" thickBot="1">
      <c r="C268" s="3"/>
      <c r="D268" s="5"/>
      <c r="E268" s="5" t="s">
        <v>248</v>
      </c>
    </row>
    <row r="269" spans="3:5" ht="409.6" customHeight="1">
      <c r="C269" s="172"/>
      <c r="D269" s="17"/>
      <c r="E269" s="172" t="s">
        <v>247</v>
      </c>
    </row>
    <row r="270" spans="3:5" ht="13.5" thickBot="1">
      <c r="C270" s="173"/>
      <c r="D270" s="3"/>
      <c r="E270" s="173"/>
    </row>
    <row r="271" spans="3:5" ht="13.5" thickBot="1">
      <c r="C271" s="3" t="s">
        <v>32</v>
      </c>
      <c r="D271" s="5"/>
      <c r="E271" s="5"/>
    </row>
    <row r="272" spans="3:5" ht="51">
      <c r="C272" s="172" t="s">
        <v>249</v>
      </c>
      <c r="D272" s="4"/>
      <c r="E272" s="4" t="s">
        <v>250</v>
      </c>
    </row>
    <row r="273" spans="3:5">
      <c r="C273" s="174"/>
      <c r="D273" s="4"/>
      <c r="E273" s="7"/>
    </row>
    <row r="274" spans="3:5">
      <c r="C274" s="174"/>
      <c r="D274" s="4"/>
      <c r="E274" s="7"/>
    </row>
    <row r="275" spans="3:5" ht="63.75">
      <c r="C275" s="174"/>
      <c r="D275" s="4"/>
      <c r="E275" s="4" t="s">
        <v>251</v>
      </c>
    </row>
    <row r="276" spans="3:5">
      <c r="C276" s="174"/>
      <c r="D276" s="4"/>
      <c r="E276" s="7"/>
    </row>
    <row r="277" spans="3:5">
      <c r="C277" s="174"/>
      <c r="D277" s="4"/>
      <c r="E277" s="7"/>
    </row>
    <row r="278" spans="3:5" ht="76.5">
      <c r="C278" s="174"/>
      <c r="D278" s="4"/>
      <c r="E278" s="4" t="s">
        <v>252</v>
      </c>
    </row>
    <row r="279" spans="3:5">
      <c r="C279" s="174"/>
      <c r="D279" s="4"/>
      <c r="E279" s="7"/>
    </row>
    <row r="280" spans="3:5">
      <c r="C280" s="174"/>
      <c r="D280" s="4"/>
      <c r="E280" s="7"/>
    </row>
    <row r="281" spans="3:5" ht="63.75">
      <c r="C281" s="174"/>
      <c r="D281" s="4"/>
      <c r="E281" s="4" t="s">
        <v>253</v>
      </c>
    </row>
    <row r="282" spans="3:5">
      <c r="C282" s="174"/>
      <c r="D282" s="4"/>
      <c r="E282" s="7"/>
    </row>
    <row r="283" spans="3:5">
      <c r="C283" s="174"/>
      <c r="D283" s="4"/>
      <c r="E283" s="7"/>
    </row>
    <row r="284" spans="3:5" ht="51">
      <c r="C284" s="174"/>
      <c r="D284" s="4"/>
      <c r="E284" s="4" t="s">
        <v>254</v>
      </c>
    </row>
    <row r="285" spans="3:5">
      <c r="C285" s="174"/>
      <c r="D285" s="4"/>
      <c r="E285" s="7"/>
    </row>
    <row r="286" spans="3:5">
      <c r="C286" s="174"/>
      <c r="D286" s="4"/>
      <c r="E286" s="7"/>
    </row>
    <row r="287" spans="3:5" ht="63.75">
      <c r="C287" s="174"/>
      <c r="D287" s="4"/>
      <c r="E287" s="4" t="s">
        <v>255</v>
      </c>
    </row>
    <row r="288" spans="3:5" ht="13.5" thickBot="1">
      <c r="C288" s="173"/>
      <c r="D288" s="5"/>
      <c r="E288" s="5"/>
    </row>
    <row r="289" spans="3:5" ht="13.5" thickBot="1">
      <c r="C289" s="3"/>
      <c r="D289" s="5"/>
      <c r="E289" s="5"/>
    </row>
    <row r="290" spans="3:5" ht="115.5" thickBot="1">
      <c r="C290" s="3" t="s">
        <v>249</v>
      </c>
      <c r="D290" s="5"/>
      <c r="E290" s="95" t="s">
        <v>256</v>
      </c>
    </row>
    <row r="291" spans="3:5" ht="255.75" thickBot="1">
      <c r="C291" s="3" t="s">
        <v>249</v>
      </c>
      <c r="D291" s="5"/>
      <c r="E291" s="5" t="s">
        <v>257</v>
      </c>
    </row>
    <row r="292" spans="3:5" ht="39" thickBot="1">
      <c r="C292" s="3" t="s">
        <v>249</v>
      </c>
      <c r="D292" s="5"/>
      <c r="E292" s="5" t="s">
        <v>258</v>
      </c>
    </row>
    <row r="293" spans="3:5" ht="64.5" thickBot="1">
      <c r="C293" s="3" t="s">
        <v>249</v>
      </c>
      <c r="D293" s="5"/>
      <c r="E293" s="95" t="s">
        <v>259</v>
      </c>
    </row>
    <row r="294" spans="3:5" ht="13.5" thickBot="1">
      <c r="C294" s="3"/>
      <c r="D294" s="5"/>
      <c r="E294" s="5"/>
    </row>
    <row r="295" spans="3:5" ht="409.6" customHeight="1">
      <c r="C295" s="172" t="s">
        <v>249</v>
      </c>
      <c r="D295" s="17"/>
      <c r="E295" s="172" t="s">
        <v>260</v>
      </c>
    </row>
    <row r="296" spans="3:5" ht="13.5" thickBot="1">
      <c r="C296" s="173"/>
      <c r="D296" s="3"/>
      <c r="E296" s="173"/>
    </row>
    <row r="297" spans="3:5" ht="153.75" thickBot="1">
      <c r="C297" s="3" t="s">
        <v>249</v>
      </c>
      <c r="D297" s="5"/>
      <c r="E297" s="5" t="s">
        <v>261</v>
      </c>
    </row>
    <row r="298" spans="3:5" ht="336.95" customHeight="1">
      <c r="C298" s="172"/>
      <c r="D298" s="17"/>
      <c r="E298" s="172" t="s">
        <v>262</v>
      </c>
    </row>
    <row r="299" spans="3:5" ht="13.5" thickBot="1">
      <c r="C299" s="173"/>
      <c r="D299" s="3"/>
      <c r="E299" s="173"/>
    </row>
    <row r="300" spans="3:5" ht="25.5">
      <c r="C300" s="172" t="s">
        <v>249</v>
      </c>
      <c r="D300" s="4"/>
      <c r="E300" s="4" t="s">
        <v>263</v>
      </c>
    </row>
    <row r="301" spans="3:5">
      <c r="C301" s="174"/>
      <c r="D301" s="4"/>
      <c r="E301" s="7"/>
    </row>
    <row r="302" spans="3:5">
      <c r="C302" s="174"/>
      <c r="D302" s="4"/>
      <c r="E302" s="7"/>
    </row>
    <row r="303" spans="3:5" ht="63.75">
      <c r="C303" s="174"/>
      <c r="D303" s="4"/>
      <c r="E303" s="4" t="s">
        <v>264</v>
      </c>
    </row>
    <row r="304" spans="3:5">
      <c r="C304" s="174"/>
      <c r="D304" s="4"/>
      <c r="E304" s="7"/>
    </row>
    <row r="305" spans="3:5">
      <c r="C305" s="174"/>
      <c r="D305" s="4"/>
      <c r="E305" s="7"/>
    </row>
    <row r="306" spans="3:5" ht="51">
      <c r="C306" s="174"/>
      <c r="D306" s="4"/>
      <c r="E306" s="4" t="s">
        <v>265</v>
      </c>
    </row>
    <row r="307" spans="3:5">
      <c r="C307" s="174"/>
      <c r="D307" s="4"/>
      <c r="E307" s="7"/>
    </row>
    <row r="308" spans="3:5">
      <c r="C308" s="174"/>
      <c r="D308" s="4"/>
      <c r="E308" s="7"/>
    </row>
    <row r="309" spans="3:5" ht="51">
      <c r="C309" s="174"/>
      <c r="D309" s="4"/>
      <c r="E309" s="4" t="s">
        <v>266</v>
      </c>
    </row>
    <row r="310" spans="3:5">
      <c r="C310" s="174"/>
      <c r="D310" s="4"/>
      <c r="E310" s="7"/>
    </row>
    <row r="311" spans="3:5">
      <c r="C311" s="174"/>
      <c r="D311" s="4"/>
      <c r="E311" s="7"/>
    </row>
    <row r="312" spans="3:5" ht="63.75">
      <c r="C312" s="174"/>
      <c r="D312" s="4"/>
      <c r="E312" s="4" t="s">
        <v>267</v>
      </c>
    </row>
    <row r="313" spans="3:5">
      <c r="C313" s="174"/>
      <c r="D313" s="4"/>
      <c r="E313" s="7"/>
    </row>
    <row r="314" spans="3:5">
      <c r="C314" s="174"/>
      <c r="D314" s="4"/>
      <c r="E314" s="7"/>
    </row>
    <row r="315" spans="3:5" ht="63.75">
      <c r="C315" s="174"/>
      <c r="D315" s="4"/>
      <c r="E315" s="4" t="s">
        <v>268</v>
      </c>
    </row>
    <row r="316" spans="3:5">
      <c r="C316" s="174"/>
      <c r="D316" s="4"/>
      <c r="E316" s="7"/>
    </row>
    <row r="317" spans="3:5">
      <c r="C317" s="174"/>
      <c r="D317" s="4"/>
      <c r="E317" s="7"/>
    </row>
    <row r="318" spans="3:5" ht="51">
      <c r="C318" s="174"/>
      <c r="D318" s="4"/>
      <c r="E318" s="4" t="s">
        <v>269</v>
      </c>
    </row>
    <row r="319" spans="3:5" ht="13.5" thickBot="1">
      <c r="C319" s="173"/>
      <c r="D319" s="5"/>
      <c r="E319" s="5"/>
    </row>
    <row r="320" spans="3:5" ht="13.5" thickBot="1">
      <c r="C320" s="3"/>
      <c r="D320" s="5"/>
      <c r="E320" s="5"/>
    </row>
    <row r="321" spans="3:5" ht="13.5" thickBot="1">
      <c r="C321" s="3" t="s">
        <v>249</v>
      </c>
      <c r="D321" s="5"/>
      <c r="E321" s="5" t="s">
        <v>270</v>
      </c>
    </row>
    <row r="322" spans="3:5" ht="13.5" thickBot="1">
      <c r="C322" s="3" t="s">
        <v>249</v>
      </c>
      <c r="D322" s="5"/>
      <c r="E322" s="5" t="s">
        <v>271</v>
      </c>
    </row>
    <row r="323" spans="3:5" ht="39" thickBot="1">
      <c r="C323" s="3" t="s">
        <v>249</v>
      </c>
      <c r="D323" s="5"/>
      <c r="E323" s="5" t="s">
        <v>272</v>
      </c>
    </row>
    <row r="324" spans="3:5" ht="25.5">
      <c r="C324" s="172" t="s">
        <v>249</v>
      </c>
      <c r="D324" s="4"/>
      <c r="E324" s="4" t="s">
        <v>273</v>
      </c>
    </row>
    <row r="325" spans="3:5">
      <c r="C325" s="174"/>
      <c r="D325" s="4"/>
      <c r="E325" s="7"/>
    </row>
    <row r="326" spans="3:5">
      <c r="C326" s="174"/>
      <c r="D326" s="4"/>
      <c r="E326" s="7"/>
    </row>
    <row r="327" spans="3:5" ht="51">
      <c r="C327" s="174"/>
      <c r="D327" s="4"/>
      <c r="E327" s="4" t="s">
        <v>274</v>
      </c>
    </row>
    <row r="328" spans="3:5">
      <c r="C328" s="174"/>
      <c r="D328" s="4"/>
      <c r="E328" s="7"/>
    </row>
    <row r="329" spans="3:5">
      <c r="C329" s="174"/>
      <c r="D329" s="4"/>
      <c r="E329" s="7"/>
    </row>
    <row r="330" spans="3:5" ht="38.25">
      <c r="C330" s="174"/>
      <c r="D330" s="4"/>
      <c r="E330" s="4" t="s">
        <v>275</v>
      </c>
    </row>
    <row r="331" spans="3:5">
      <c r="C331" s="174"/>
      <c r="D331" s="4"/>
      <c r="E331" s="7"/>
    </row>
    <row r="332" spans="3:5">
      <c r="C332" s="174"/>
      <c r="D332" s="4"/>
      <c r="E332" s="7"/>
    </row>
    <row r="333" spans="3:5" ht="51">
      <c r="C333" s="174"/>
      <c r="D333" s="4"/>
      <c r="E333" s="4" t="s">
        <v>276</v>
      </c>
    </row>
    <row r="334" spans="3:5">
      <c r="C334" s="174"/>
      <c r="D334" s="4"/>
      <c r="E334" s="7"/>
    </row>
    <row r="335" spans="3:5">
      <c r="C335" s="174"/>
      <c r="D335" s="4"/>
      <c r="E335" s="7"/>
    </row>
    <row r="336" spans="3:5" ht="51">
      <c r="C336" s="174"/>
      <c r="D336" s="4"/>
      <c r="E336" s="4" t="s">
        <v>277</v>
      </c>
    </row>
    <row r="337" spans="3:5">
      <c r="C337" s="174"/>
      <c r="D337" s="4"/>
      <c r="E337" s="7"/>
    </row>
    <row r="338" spans="3:5">
      <c r="C338" s="174"/>
      <c r="D338" s="4"/>
      <c r="E338" s="7"/>
    </row>
    <row r="339" spans="3:5" ht="51">
      <c r="C339" s="174"/>
      <c r="D339" s="4"/>
      <c r="E339" s="4" t="s">
        <v>278</v>
      </c>
    </row>
    <row r="340" spans="3:5">
      <c r="C340" s="174"/>
      <c r="D340" s="4"/>
      <c r="E340" s="7"/>
    </row>
    <row r="341" spans="3:5">
      <c r="C341" s="174"/>
      <c r="D341" s="4"/>
      <c r="E341" s="7"/>
    </row>
    <row r="342" spans="3:5" ht="38.25">
      <c r="C342" s="174"/>
      <c r="D342" s="4"/>
      <c r="E342" s="4" t="s">
        <v>279</v>
      </c>
    </row>
    <row r="343" spans="3:5">
      <c r="C343" s="174"/>
      <c r="D343" s="4"/>
      <c r="E343" s="7"/>
    </row>
    <row r="344" spans="3:5">
      <c r="C344" s="174"/>
      <c r="D344" s="4"/>
      <c r="E344" s="7"/>
    </row>
    <row r="345" spans="3:5" ht="38.25">
      <c r="C345" s="174"/>
      <c r="D345" s="4"/>
      <c r="E345" s="4" t="s">
        <v>280</v>
      </c>
    </row>
    <row r="346" spans="3:5" ht="13.5" thickBot="1">
      <c r="C346" s="173"/>
      <c r="D346" s="5"/>
      <c r="E346" s="5"/>
    </row>
    <row r="347" spans="3:5" ht="13.5" thickBot="1">
      <c r="C347" s="3"/>
      <c r="D347" s="5"/>
      <c r="E347" s="5"/>
    </row>
    <row r="348" spans="3:5" ht="336.95" customHeight="1">
      <c r="C348" s="172"/>
      <c r="D348" s="17"/>
      <c r="E348" s="172" t="s">
        <v>281</v>
      </c>
    </row>
    <row r="349" spans="3:5" ht="13.5" thickBot="1">
      <c r="C349" s="173"/>
      <c r="D349" s="3"/>
      <c r="E349" s="173"/>
    </row>
    <row r="350" spans="3:5" ht="115.5" thickBot="1">
      <c r="C350" s="3" t="s">
        <v>249</v>
      </c>
      <c r="D350" s="5"/>
      <c r="E350" s="5" t="s">
        <v>282</v>
      </c>
    </row>
    <row r="351" spans="3:5" ht="25.5">
      <c r="C351" s="172" t="s">
        <v>249</v>
      </c>
      <c r="D351" s="4"/>
      <c r="E351" s="4" t="s">
        <v>283</v>
      </c>
    </row>
    <row r="352" spans="3:5">
      <c r="C352" s="174"/>
      <c r="D352" s="4"/>
      <c r="E352" s="7"/>
    </row>
    <row r="353" spans="3:5" ht="38.25">
      <c r="C353" s="174"/>
      <c r="D353" s="4"/>
      <c r="E353" s="4" t="s">
        <v>284</v>
      </c>
    </row>
    <row r="354" spans="3:5">
      <c r="C354" s="174"/>
      <c r="D354" s="4"/>
      <c r="E354" s="7"/>
    </row>
    <row r="355" spans="3:5" ht="39" thickBot="1">
      <c r="C355" s="173"/>
      <c r="D355" s="5"/>
      <c r="E355" s="5" t="s">
        <v>285</v>
      </c>
    </row>
    <row r="356" spans="3:5" ht="77.25" thickBot="1">
      <c r="C356" s="3"/>
      <c r="D356" s="5"/>
      <c r="E356" s="5" t="s">
        <v>286</v>
      </c>
    </row>
    <row r="357" spans="3:5" ht="13.5" thickBot="1">
      <c r="C357" s="3"/>
      <c r="D357" s="5"/>
      <c r="E357" s="5"/>
    </row>
    <row r="358" spans="3:5" ht="64.5" thickBot="1">
      <c r="C358" s="3" t="s">
        <v>249</v>
      </c>
      <c r="D358" s="5"/>
      <c r="E358" s="95" t="s">
        <v>287</v>
      </c>
    </row>
    <row r="359" spans="3:5" ht="409.6" thickBot="1">
      <c r="C359" s="3" t="s">
        <v>249</v>
      </c>
      <c r="D359" s="5"/>
      <c r="E359" s="5" t="s">
        <v>288</v>
      </c>
    </row>
    <row r="360" spans="3:5" ht="25.5">
      <c r="C360" s="172" t="s">
        <v>249</v>
      </c>
      <c r="D360" s="4"/>
      <c r="E360" s="4" t="s">
        <v>289</v>
      </c>
    </row>
    <row r="361" spans="3:5" ht="242.25">
      <c r="C361" s="174"/>
      <c r="D361" s="4"/>
      <c r="E361" s="4" t="s">
        <v>290</v>
      </c>
    </row>
    <row r="362" spans="3:5" ht="102">
      <c r="C362" s="174"/>
      <c r="D362" s="4"/>
      <c r="E362" s="4" t="s">
        <v>291</v>
      </c>
    </row>
    <row r="363" spans="3:5" ht="38.25">
      <c r="C363" s="174"/>
      <c r="D363" s="4"/>
      <c r="E363" s="4" t="s">
        <v>292</v>
      </c>
    </row>
    <row r="364" spans="3:5" ht="191.25">
      <c r="C364" s="174"/>
      <c r="D364" s="4"/>
      <c r="E364" s="4" t="s">
        <v>293</v>
      </c>
    </row>
    <row r="365" spans="3:5">
      <c r="C365" s="174"/>
      <c r="D365" s="4"/>
      <c r="E365" s="4"/>
    </row>
    <row r="366" spans="3:5" ht="13.5" thickBot="1">
      <c r="C366" s="173"/>
      <c r="D366" s="5"/>
      <c r="E366" s="5"/>
    </row>
  </sheetData>
  <mergeCells count="62">
    <mergeCell ref="A2:F2"/>
    <mergeCell ref="B120:H120"/>
    <mergeCell ref="F6:H6"/>
    <mergeCell ref="C5:H5"/>
    <mergeCell ref="C6:E6"/>
    <mergeCell ref="A8:T8"/>
    <mergeCell ref="A18:T18"/>
    <mergeCell ref="A20:T20"/>
    <mergeCell ref="B80:H80"/>
    <mergeCell ref="B74:H74"/>
    <mergeCell ref="B115:H115"/>
    <mergeCell ref="B110:H110"/>
    <mergeCell ref="B105:H105"/>
    <mergeCell ref="A33:T33"/>
    <mergeCell ref="A38:T38"/>
    <mergeCell ref="A48:T48"/>
    <mergeCell ref="I6:K6"/>
    <mergeCell ref="C171:C177"/>
    <mergeCell ref="B69:H69"/>
    <mergeCell ref="B64:H64"/>
    <mergeCell ref="E242:E243"/>
    <mergeCell ref="C180:C187"/>
    <mergeCell ref="C190:C209"/>
    <mergeCell ref="C218:C231"/>
    <mergeCell ref="C232:C233"/>
    <mergeCell ref="E232:E233"/>
    <mergeCell ref="B99:H99"/>
    <mergeCell ref="B92:H92"/>
    <mergeCell ref="B86:H86"/>
    <mergeCell ref="C149:C165"/>
    <mergeCell ref="C166:C167"/>
    <mergeCell ref="E166:E167"/>
    <mergeCell ref="B125:H125"/>
    <mergeCell ref="C351:C355"/>
    <mergeCell ref="C360:C366"/>
    <mergeCell ref="C269:C270"/>
    <mergeCell ref="E269:E270"/>
    <mergeCell ref="C272:C288"/>
    <mergeCell ref="E295:E296"/>
    <mergeCell ref="E298:E299"/>
    <mergeCell ref="C348:C349"/>
    <mergeCell ref="E348:E349"/>
    <mergeCell ref="C324:C346"/>
    <mergeCell ref="C295:C296"/>
    <mergeCell ref="C298:C299"/>
    <mergeCell ref="C300:C319"/>
    <mergeCell ref="L6:N6"/>
    <mergeCell ref="O6:Q6"/>
    <mergeCell ref="R6:T6"/>
    <mergeCell ref="A6:B6"/>
    <mergeCell ref="E264:E265"/>
    <mergeCell ref="C237:C238"/>
    <mergeCell ref="E237:E238"/>
    <mergeCell ref="C239:C240"/>
    <mergeCell ref="E239:E240"/>
    <mergeCell ref="C242:C243"/>
    <mergeCell ref="C245:C251"/>
    <mergeCell ref="C260:C261"/>
    <mergeCell ref="C264:C265"/>
    <mergeCell ref="E260:E261"/>
    <mergeCell ref="C262:C263"/>
    <mergeCell ref="E262:E263"/>
  </mergeCells>
  <hyperlinks>
    <hyperlink ref="E290" r:id="rId1" display="https://www.proofpoint.com/legal/trust/dpa" xr:uid="{15A096F5-BD05-CA44-A870-83E13F8A20A4}"/>
    <hyperlink ref="E293" r:id="rId2" display="https://www.proofpoint.com/us/legal/trust/product-certifications" xr:uid="{D80AAA85-707D-1041-88C8-ED4B730B94DA}"/>
    <hyperlink ref="E358" r:id="rId3" display="https://www.proofpoint.com/us/legal/trust/contracts" xr:uid="{83711297-22C5-7A4E-B68B-BF1C31C58964}"/>
    <hyperlink ref="D23" r:id="rId4" xr:uid="{75539CF9-8509-054C-A804-B4A572C101A0}"/>
    <hyperlink ref="D25" r:id="rId5" xr:uid="{A812B901-5429-5947-904E-67782369E3B7}"/>
    <hyperlink ref="D27" r:id="rId6" xr:uid="{173980A3-57F1-454D-9B38-DEDCB6492085}"/>
    <hyperlink ref="E24" r:id="rId7" location="ida3676d14-7d84-4389-b042-2c9b69ed3411" xr:uid="{43488D1F-D312-3E46-8BFB-4EB0FC676DBD}"/>
    <hyperlink ref="E26" r:id="rId8" xr:uid="{395C9019-CA8A-E44B-A021-A115DCE4790E}"/>
    <hyperlink ref="E35" r:id="rId9" xr:uid="{8C662444-C7C6-9C46-9360-F7685835B66F}"/>
    <hyperlink ref="N23" r:id="rId10" xr:uid="{7A9867B7-FC29-2E42-96ED-5644312C5B28}"/>
    <hyperlink ref="N25" r:id="rId11" location="M420" xr:uid="{D30A62C5-66C7-D842-98EB-B80BE2117CAD}"/>
    <hyperlink ref="N27" r:id="rId12" xr:uid="{2F9BEF77-A542-1148-9D42-8A6A5786EFFD}"/>
    <hyperlink ref="N28" r:id="rId13" xr:uid="{D403E74C-071A-4844-A32B-8C924A3203EB}"/>
    <hyperlink ref="P19" r:id="rId14" xr:uid="{E98672C7-AF5B-C744-9F03-833412FE50E7}"/>
    <hyperlink ref="P23" r:id="rId15" xr:uid="{A0655CA8-6971-F248-9AAA-F609E97126C5}"/>
    <hyperlink ref="S28" r:id="rId16" xr:uid="{CA7A34EF-1CCE-9E4C-A147-AC458EDF03DE}"/>
  </hyperlinks>
  <pageMargins left="0.78740157480314965" right="0.78740157480314965" top="1.1023622047244095" bottom="0.47244094488188981" header="0.47244094488188981" footer="0.47244094488188981"/>
  <pageSetup paperSize="8" scale="26" fitToHeight="0" orientation="landscape" r:id="rId17"/>
  <headerFooter differentFirst="1" scaleWithDoc="0">
    <oddHeader>&amp;R&amp;6&amp;D
&amp;"-,tučné"&amp;K05+000&amp;P/&amp;N</oddHeader>
    <firstHeader xml:space="preserve">&amp;L&amp;9 &amp;10&amp;G&amp;R&amp;6Správa železnic, státní organizace
Dlážděná 1003/7, 110 00 Praha 1&amp;2
&amp;6&amp;D   &amp;"-,Tučné"&amp;K05+000&amp;P/&amp;N&amp;"-,Obyčejné"&amp;K01+000
</firstHeader>
  </headerFooter>
  <legacyDrawingHF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0166B-1273-9543-B7B8-37F5066FFC54}">
  <sheetPr>
    <tabColor theme="5"/>
    <pageSetUpPr fitToPage="1"/>
  </sheetPr>
  <dimension ref="A1:G157"/>
  <sheetViews>
    <sheetView topLeftCell="A154" zoomScaleNormal="100" workbookViewId="0">
      <selection activeCell="R11" sqref="R11"/>
    </sheetView>
  </sheetViews>
  <sheetFormatPr defaultColWidth="10.625" defaultRowHeight="12.75"/>
  <cols>
    <col min="1" max="1" width="13.375" customWidth="1"/>
    <col min="3" max="3" width="105.5" customWidth="1"/>
    <col min="4" max="4" width="20.625" customWidth="1"/>
    <col min="5" max="5" width="21" customWidth="1"/>
    <col min="6" max="6" width="29.5" customWidth="1"/>
    <col min="7" max="7" width="23.5" customWidth="1"/>
  </cols>
  <sheetData>
    <row r="1" spans="1:7" ht="29.25">
      <c r="A1" s="1" t="s">
        <v>294</v>
      </c>
    </row>
    <row r="2" spans="1:7" ht="22.5">
      <c r="A2" s="192" t="s">
        <v>295</v>
      </c>
      <c r="B2" s="192"/>
      <c r="C2" s="192"/>
      <c r="D2" s="192"/>
      <c r="E2" s="192"/>
      <c r="F2" s="192"/>
      <c r="G2" s="192"/>
    </row>
    <row r="4" spans="1:7" ht="22.5">
      <c r="B4" s="2" t="s">
        <v>296</v>
      </c>
    </row>
    <row r="5" spans="1:7" ht="36.950000000000003" customHeight="1">
      <c r="A5" s="29" t="s">
        <v>297</v>
      </c>
      <c r="B5" s="29" t="s">
        <v>10</v>
      </c>
      <c r="C5" s="30" t="s">
        <v>298</v>
      </c>
      <c r="D5" s="31" t="s">
        <v>299</v>
      </c>
      <c r="E5" s="31" t="s">
        <v>300</v>
      </c>
      <c r="F5" s="31" t="s">
        <v>301</v>
      </c>
      <c r="G5" s="31" t="s">
        <v>302</v>
      </c>
    </row>
    <row r="6" spans="1:7" ht="127.5">
      <c r="A6" s="194">
        <v>1</v>
      </c>
      <c r="B6" s="32">
        <v>1</v>
      </c>
      <c r="C6" s="33" t="s">
        <v>303</v>
      </c>
      <c r="D6" s="34">
        <v>40</v>
      </c>
      <c r="E6" s="35">
        <f>D6*20000</f>
        <v>800000</v>
      </c>
      <c r="F6" s="36" t="s">
        <v>304</v>
      </c>
      <c r="G6" s="37"/>
    </row>
    <row r="7" spans="1:7" ht="102">
      <c r="A7" s="195"/>
      <c r="B7" s="32">
        <v>2</v>
      </c>
      <c r="C7" s="33" t="s">
        <v>305</v>
      </c>
      <c r="D7" s="34">
        <v>30</v>
      </c>
      <c r="E7" s="35">
        <f>D7*20000</f>
        <v>600000</v>
      </c>
      <c r="F7" s="36" t="s">
        <v>306</v>
      </c>
      <c r="G7" s="37"/>
    </row>
    <row r="8" spans="1:7" ht="191.25">
      <c r="A8" s="195"/>
      <c r="B8" s="32">
        <v>3</v>
      </c>
      <c r="C8" s="33" t="s">
        <v>307</v>
      </c>
      <c r="D8" s="34">
        <v>100</v>
      </c>
      <c r="E8" s="35">
        <f>D8*20000</f>
        <v>2000000</v>
      </c>
      <c r="F8" s="36" t="s">
        <v>308</v>
      </c>
      <c r="G8" s="37"/>
    </row>
    <row r="9" spans="1:7" ht="63.75">
      <c r="A9" s="195"/>
      <c r="B9" s="32">
        <v>4</v>
      </c>
      <c r="C9" s="33" t="s">
        <v>309</v>
      </c>
      <c r="D9" s="34">
        <v>1</v>
      </c>
      <c r="E9" s="35">
        <v>18000</v>
      </c>
      <c r="F9" s="36" t="s">
        <v>310</v>
      </c>
      <c r="G9" s="37"/>
    </row>
    <row r="10" spans="1:7" ht="14.25">
      <c r="A10" s="195"/>
      <c r="B10" s="38"/>
      <c r="C10" s="38" t="s">
        <v>311</v>
      </c>
      <c r="D10" s="39"/>
      <c r="E10" s="40">
        <f>SUM(E4:E8)</f>
        <v>3400000</v>
      </c>
      <c r="F10" s="39"/>
      <c r="G10" s="39"/>
    </row>
    <row r="11" spans="1:7">
      <c r="A11" s="195"/>
    </row>
    <row r="12" spans="1:7" ht="22.5">
      <c r="A12" s="195"/>
      <c r="B12" s="41" t="s">
        <v>312</v>
      </c>
      <c r="C12" s="42"/>
      <c r="D12" s="42"/>
      <c r="E12" s="42"/>
      <c r="F12" s="42"/>
      <c r="G12" s="42"/>
    </row>
    <row r="13" spans="1:7" ht="33.6" customHeight="1">
      <c r="A13" s="195"/>
      <c r="B13" s="29" t="s">
        <v>313</v>
      </c>
      <c r="C13" s="43" t="s">
        <v>298</v>
      </c>
      <c r="D13" s="44" t="s">
        <v>314</v>
      </c>
      <c r="E13" s="44" t="s">
        <v>315</v>
      </c>
      <c r="F13" s="44" t="s">
        <v>301</v>
      </c>
      <c r="G13" s="44" t="s">
        <v>302</v>
      </c>
    </row>
    <row r="14" spans="1:7" ht="51">
      <c r="A14" s="195"/>
      <c r="B14" s="32">
        <v>1</v>
      </c>
      <c r="C14" s="45" t="s">
        <v>316</v>
      </c>
      <c r="D14" s="35">
        <v>5443200</v>
      </c>
      <c r="E14" s="35">
        <v>0</v>
      </c>
      <c r="F14" s="36" t="s">
        <v>317</v>
      </c>
      <c r="G14" s="48" t="s">
        <v>318</v>
      </c>
    </row>
    <row r="15" spans="1:7" ht="51">
      <c r="A15" s="195"/>
      <c r="B15" s="32">
        <v>2</v>
      </c>
      <c r="C15" s="45" t="s">
        <v>319</v>
      </c>
      <c r="D15" s="35">
        <v>10509600</v>
      </c>
      <c r="E15" s="35">
        <v>0</v>
      </c>
      <c r="F15" s="36" t="s">
        <v>317</v>
      </c>
      <c r="G15" s="48" t="s">
        <v>320</v>
      </c>
    </row>
    <row r="16" spans="1:7" ht="38.25">
      <c r="A16" s="195"/>
      <c r="B16" s="32">
        <v>3</v>
      </c>
      <c r="C16" s="47" t="s">
        <v>321</v>
      </c>
      <c r="D16" s="35">
        <v>16794500</v>
      </c>
      <c r="E16" s="35">
        <v>3600000</v>
      </c>
      <c r="F16" s="36" t="s">
        <v>322</v>
      </c>
      <c r="G16" s="48"/>
    </row>
    <row r="17" spans="1:7" ht="409.5">
      <c r="A17" s="195"/>
      <c r="B17" s="32">
        <v>4</v>
      </c>
      <c r="C17" s="47" t="s">
        <v>323</v>
      </c>
      <c r="D17" s="35">
        <v>100965000</v>
      </c>
      <c r="E17" s="35">
        <v>0</v>
      </c>
      <c r="F17" s="36" t="s">
        <v>324</v>
      </c>
      <c r="G17" s="49" t="s">
        <v>325</v>
      </c>
    </row>
    <row r="18" spans="1:7" ht="132" customHeight="1">
      <c r="A18" s="195"/>
      <c r="B18" s="32">
        <v>5</v>
      </c>
      <c r="C18" s="47" t="s">
        <v>326</v>
      </c>
      <c r="D18" s="35">
        <v>556000</v>
      </c>
      <c r="E18" s="35">
        <v>0</v>
      </c>
      <c r="F18" s="36" t="s">
        <v>327</v>
      </c>
      <c r="G18" s="48" t="s">
        <v>328</v>
      </c>
    </row>
    <row r="19" spans="1:7" ht="14.25">
      <c r="A19" s="195"/>
      <c r="B19" s="38"/>
      <c r="C19" s="38" t="s">
        <v>329</v>
      </c>
      <c r="D19" s="50">
        <f>SUM(D14:D18)</f>
        <v>134268300</v>
      </c>
      <c r="E19" s="50">
        <f>SUM(E14:E18)</f>
        <v>3600000</v>
      </c>
      <c r="F19" s="39"/>
      <c r="G19" s="39"/>
    </row>
    <row r="20" spans="1:7" ht="22.5">
      <c r="A20" s="195"/>
      <c r="B20" s="41" t="s">
        <v>312</v>
      </c>
      <c r="C20" s="42"/>
      <c r="D20" s="42"/>
      <c r="E20" s="42"/>
      <c r="F20" s="42"/>
      <c r="G20" s="42"/>
    </row>
    <row r="21" spans="1:7" ht="25.5">
      <c r="A21" s="195"/>
      <c r="B21" s="29" t="s">
        <v>313</v>
      </c>
      <c r="C21" s="43" t="s">
        <v>298</v>
      </c>
      <c r="D21" s="44" t="s">
        <v>314</v>
      </c>
      <c r="E21" s="44" t="s">
        <v>315</v>
      </c>
      <c r="F21" s="44" t="s">
        <v>301</v>
      </c>
      <c r="G21" s="44" t="s">
        <v>302</v>
      </c>
    </row>
    <row r="22" spans="1:7" ht="51">
      <c r="A22" s="195"/>
      <c r="B22" s="32">
        <v>1</v>
      </c>
      <c r="C22" s="45" t="s">
        <v>316</v>
      </c>
      <c r="D22" s="35">
        <v>0</v>
      </c>
      <c r="E22" s="35">
        <v>0</v>
      </c>
      <c r="F22" s="36" t="s">
        <v>317</v>
      </c>
      <c r="G22" s="46"/>
    </row>
    <row r="23" spans="1:7" ht="51">
      <c r="A23" s="195"/>
      <c r="B23" s="32">
        <v>2</v>
      </c>
      <c r="C23" s="45" t="s">
        <v>319</v>
      </c>
      <c r="D23" s="35">
        <v>0</v>
      </c>
      <c r="E23" s="35">
        <v>0</v>
      </c>
      <c r="F23" s="36" t="s">
        <v>317</v>
      </c>
      <c r="G23" s="46"/>
    </row>
    <row r="24" spans="1:7" ht="38.25">
      <c r="A24" s="195"/>
      <c r="B24" s="32">
        <v>3</v>
      </c>
      <c r="C24" s="47" t="s">
        <v>321</v>
      </c>
      <c r="D24" s="35">
        <v>0</v>
      </c>
      <c r="E24" s="35">
        <v>0</v>
      </c>
      <c r="F24" s="36" t="s">
        <v>322</v>
      </c>
      <c r="G24" s="46"/>
    </row>
    <row r="25" spans="1:7" ht="38.25">
      <c r="A25" s="195"/>
      <c r="B25" s="32">
        <v>4</v>
      </c>
      <c r="C25" s="47" t="s">
        <v>323</v>
      </c>
      <c r="D25" s="35">
        <v>0</v>
      </c>
      <c r="E25" s="35">
        <v>0</v>
      </c>
      <c r="F25" s="36" t="s">
        <v>324</v>
      </c>
      <c r="G25" s="46"/>
    </row>
    <row r="26" spans="1:7" ht="63.75">
      <c r="A26" s="195"/>
      <c r="B26" s="32">
        <v>5</v>
      </c>
      <c r="C26" s="47" t="s">
        <v>326</v>
      </c>
      <c r="D26" s="35">
        <v>0</v>
      </c>
      <c r="E26" s="35">
        <v>0</v>
      </c>
      <c r="F26" s="36" t="s">
        <v>327</v>
      </c>
      <c r="G26" s="46"/>
    </row>
    <row r="27" spans="1:7" ht="14.25">
      <c r="A27" s="195"/>
      <c r="B27" s="38"/>
      <c r="C27" s="38" t="s">
        <v>329</v>
      </c>
      <c r="D27" s="50">
        <f>SUM(D22:D26)</f>
        <v>0</v>
      </c>
      <c r="E27" s="50">
        <f>SUM(E22:E26)</f>
        <v>0</v>
      </c>
      <c r="F27" s="39"/>
      <c r="G27" s="39"/>
    </row>
    <row r="29" spans="1:7" ht="22.5">
      <c r="A29" s="196">
        <v>2</v>
      </c>
      <c r="B29" s="41" t="s">
        <v>330</v>
      </c>
      <c r="C29" s="42"/>
      <c r="D29" s="42"/>
      <c r="E29" s="42"/>
      <c r="F29" s="42"/>
      <c r="G29" s="42"/>
    </row>
    <row r="30" spans="1:7" ht="33" customHeight="1">
      <c r="A30" s="196"/>
      <c r="B30" s="29" t="s">
        <v>313</v>
      </c>
      <c r="C30" s="30" t="s">
        <v>298</v>
      </c>
      <c r="D30" s="31" t="s">
        <v>299</v>
      </c>
      <c r="E30" s="31" t="s">
        <v>300</v>
      </c>
      <c r="F30" s="31" t="s">
        <v>301</v>
      </c>
      <c r="G30" s="31" t="s">
        <v>302</v>
      </c>
    </row>
    <row r="31" spans="1:7" ht="127.5">
      <c r="A31" s="196"/>
      <c r="B31" s="32">
        <v>1</v>
      </c>
      <c r="C31" s="33" t="s">
        <v>303</v>
      </c>
      <c r="D31" s="34">
        <v>150</v>
      </c>
      <c r="E31" s="35">
        <v>4200000</v>
      </c>
      <c r="F31" s="36" t="s">
        <v>304</v>
      </c>
      <c r="G31" s="37"/>
    </row>
    <row r="32" spans="1:7" ht="102">
      <c r="A32" s="196"/>
      <c r="B32" s="32">
        <v>2</v>
      </c>
      <c r="C32" s="33" t="s">
        <v>305</v>
      </c>
      <c r="D32" s="34">
        <v>50</v>
      </c>
      <c r="E32" s="35">
        <v>1400000</v>
      </c>
      <c r="F32" s="36" t="s">
        <v>306</v>
      </c>
      <c r="G32" s="37"/>
    </row>
    <row r="33" spans="1:7" ht="191.25">
      <c r="A33" s="196"/>
      <c r="B33" s="32">
        <v>3</v>
      </c>
      <c r="C33" s="33" t="s">
        <v>307</v>
      </c>
      <c r="D33" s="34">
        <v>130</v>
      </c>
      <c r="E33" s="35">
        <v>3640000</v>
      </c>
      <c r="F33" s="36" t="s">
        <v>308</v>
      </c>
      <c r="G33" s="37"/>
    </row>
    <row r="34" spans="1:7" ht="63.75">
      <c r="A34" s="196"/>
      <c r="B34" s="32">
        <v>4</v>
      </c>
      <c r="C34" s="33" t="s">
        <v>309</v>
      </c>
      <c r="D34" s="34">
        <v>1</v>
      </c>
      <c r="E34" s="35">
        <v>24000</v>
      </c>
      <c r="F34" s="36" t="s">
        <v>310</v>
      </c>
      <c r="G34" s="37"/>
    </row>
    <row r="35" spans="1:7" ht="14.25">
      <c r="A35" s="196"/>
      <c r="B35" s="38"/>
      <c r="C35" s="38" t="s">
        <v>311</v>
      </c>
      <c r="D35" s="39"/>
      <c r="E35" s="40">
        <f>SUM(E29:E33)</f>
        <v>9240000</v>
      </c>
      <c r="F35" s="39"/>
      <c r="G35" s="39"/>
    </row>
    <row r="36" spans="1:7" ht="22.5">
      <c r="A36" s="196"/>
      <c r="B36" s="41" t="s">
        <v>312</v>
      </c>
      <c r="C36" s="42"/>
      <c r="D36" s="42"/>
      <c r="E36" s="42"/>
      <c r="F36" s="42"/>
      <c r="G36" s="42"/>
    </row>
    <row r="37" spans="1:7" ht="31.7" customHeight="1">
      <c r="A37" s="196"/>
      <c r="B37" s="29" t="s">
        <v>313</v>
      </c>
      <c r="C37" s="43" t="s">
        <v>298</v>
      </c>
      <c r="D37" s="44" t="s">
        <v>314</v>
      </c>
      <c r="E37" s="44" t="s">
        <v>315</v>
      </c>
      <c r="F37" s="44" t="s">
        <v>301</v>
      </c>
      <c r="G37" s="44" t="s">
        <v>302</v>
      </c>
    </row>
    <row r="38" spans="1:7" ht="127.5">
      <c r="A38" s="196"/>
      <c r="B38" s="32">
        <v>1</v>
      </c>
      <c r="C38" s="45" t="s">
        <v>316</v>
      </c>
      <c r="D38" s="35">
        <v>4683000</v>
      </c>
      <c r="E38" s="35"/>
      <c r="F38" s="36" t="s">
        <v>317</v>
      </c>
      <c r="G38" s="51" t="s">
        <v>331</v>
      </c>
    </row>
    <row r="39" spans="1:7" ht="127.5">
      <c r="A39" s="196"/>
      <c r="B39" s="32">
        <v>2</v>
      </c>
      <c r="C39" s="45" t="s">
        <v>319</v>
      </c>
      <c r="D39" s="35">
        <v>15036000</v>
      </c>
      <c r="E39" s="35"/>
      <c r="F39" s="36" t="s">
        <v>317</v>
      </c>
      <c r="G39" s="51" t="s">
        <v>331</v>
      </c>
    </row>
    <row r="40" spans="1:7" ht="38.25">
      <c r="A40" s="196"/>
      <c r="B40" s="32">
        <v>3</v>
      </c>
      <c r="C40" s="47" t="s">
        <v>321</v>
      </c>
      <c r="D40" s="35">
        <v>0</v>
      </c>
      <c r="E40" s="35">
        <v>42222000</v>
      </c>
      <c r="F40" s="36" t="s">
        <v>322</v>
      </c>
      <c r="G40" s="51" t="s">
        <v>332</v>
      </c>
    </row>
    <row r="41" spans="1:7" ht="38.25">
      <c r="A41" s="196"/>
      <c r="B41" s="32">
        <v>4</v>
      </c>
      <c r="C41" s="47" t="s">
        <v>323</v>
      </c>
      <c r="D41" s="35">
        <v>0</v>
      </c>
      <c r="E41" s="35">
        <v>10793000</v>
      </c>
      <c r="F41" s="36" t="s">
        <v>324</v>
      </c>
      <c r="G41" s="52" t="s">
        <v>333</v>
      </c>
    </row>
    <row r="42" spans="1:7" ht="63.75">
      <c r="A42" s="196"/>
      <c r="B42" s="32">
        <v>5</v>
      </c>
      <c r="C42" s="47" t="s">
        <v>326</v>
      </c>
      <c r="D42" s="35">
        <v>174000</v>
      </c>
      <c r="E42" s="35">
        <v>240000</v>
      </c>
      <c r="F42" s="36" t="s">
        <v>327</v>
      </c>
      <c r="G42" s="52" t="s">
        <v>334</v>
      </c>
    </row>
    <row r="43" spans="1:7" ht="14.25">
      <c r="A43" s="196"/>
      <c r="B43" s="38"/>
      <c r="C43" s="38" t="s">
        <v>329</v>
      </c>
      <c r="D43" s="50">
        <f>SUM(D38:D42)</f>
        <v>19893000</v>
      </c>
      <c r="E43" s="50">
        <f>SUM(E38:E42)</f>
        <v>53255000</v>
      </c>
      <c r="F43" s="39"/>
      <c r="G43" s="39"/>
    </row>
    <row r="44" spans="1:7" ht="22.5">
      <c r="A44" s="196"/>
      <c r="B44" s="41" t="s">
        <v>312</v>
      </c>
      <c r="C44" s="42"/>
      <c r="D44" s="42"/>
      <c r="E44" s="42"/>
      <c r="F44" s="42"/>
      <c r="G44" s="42"/>
    </row>
    <row r="45" spans="1:7" ht="25.5">
      <c r="A45" s="196"/>
      <c r="B45" s="29" t="s">
        <v>313</v>
      </c>
      <c r="C45" s="43" t="s">
        <v>298</v>
      </c>
      <c r="D45" s="44" t="s">
        <v>314</v>
      </c>
      <c r="E45" s="44" t="s">
        <v>315</v>
      </c>
      <c r="F45" s="44" t="s">
        <v>301</v>
      </c>
      <c r="G45" s="44" t="s">
        <v>302</v>
      </c>
    </row>
    <row r="46" spans="1:7" ht="51">
      <c r="A46" s="196"/>
      <c r="B46" s="32">
        <v>1</v>
      </c>
      <c r="C46" s="45" t="s">
        <v>316</v>
      </c>
      <c r="D46" s="35">
        <v>0</v>
      </c>
      <c r="E46" s="35">
        <v>0</v>
      </c>
      <c r="F46" s="36" t="s">
        <v>317</v>
      </c>
      <c r="G46" s="46"/>
    </row>
    <row r="47" spans="1:7" ht="51">
      <c r="A47" s="196"/>
      <c r="B47" s="32">
        <v>2</v>
      </c>
      <c r="C47" s="45" t="s">
        <v>319</v>
      </c>
      <c r="D47" s="35">
        <v>0</v>
      </c>
      <c r="E47" s="35">
        <v>0</v>
      </c>
      <c r="F47" s="36" t="s">
        <v>317</v>
      </c>
      <c r="G47" s="46"/>
    </row>
    <row r="48" spans="1:7" ht="38.25">
      <c r="A48" s="196"/>
      <c r="B48" s="32">
        <v>3</v>
      </c>
      <c r="C48" s="47" t="s">
        <v>321</v>
      </c>
      <c r="D48" s="35">
        <v>0</v>
      </c>
      <c r="E48" s="35">
        <v>0</v>
      </c>
      <c r="F48" s="36" t="s">
        <v>322</v>
      </c>
      <c r="G48" s="46"/>
    </row>
    <row r="49" spans="1:7" ht="38.25">
      <c r="A49" s="196"/>
      <c r="B49" s="32">
        <v>4</v>
      </c>
      <c r="C49" s="47" t="s">
        <v>323</v>
      </c>
      <c r="D49" s="35">
        <v>0</v>
      </c>
      <c r="E49" s="35">
        <v>0</v>
      </c>
      <c r="F49" s="36" t="s">
        <v>324</v>
      </c>
      <c r="G49" s="46"/>
    </row>
    <row r="50" spans="1:7" ht="63.75">
      <c r="A50" s="196"/>
      <c r="B50" s="32">
        <v>5</v>
      </c>
      <c r="C50" s="47" t="s">
        <v>326</v>
      </c>
      <c r="D50" s="35">
        <v>0</v>
      </c>
      <c r="E50" s="35">
        <v>0</v>
      </c>
      <c r="F50" s="36" t="s">
        <v>327</v>
      </c>
      <c r="G50" s="46"/>
    </row>
    <row r="51" spans="1:7" ht="14.25">
      <c r="A51" s="196"/>
      <c r="B51" s="38"/>
      <c r="C51" s="38" t="s">
        <v>329</v>
      </c>
      <c r="D51" s="50">
        <f>SUM(D46:D50)</f>
        <v>0</v>
      </c>
      <c r="E51" s="50">
        <f>SUM(E46:E50)</f>
        <v>0</v>
      </c>
      <c r="F51" s="39"/>
      <c r="G51" s="39"/>
    </row>
    <row r="53" spans="1:7" ht="22.5">
      <c r="A53" s="197">
        <v>3</v>
      </c>
      <c r="B53" s="41" t="s">
        <v>330</v>
      </c>
      <c r="C53" s="42"/>
      <c r="D53" s="42"/>
      <c r="E53" s="42"/>
      <c r="F53" s="42"/>
      <c r="G53" s="42"/>
    </row>
    <row r="54" spans="1:7" ht="25.5">
      <c r="A54" s="197"/>
      <c r="B54" s="29" t="s">
        <v>313</v>
      </c>
      <c r="C54" s="30" t="s">
        <v>298</v>
      </c>
      <c r="D54" s="31" t="s">
        <v>299</v>
      </c>
      <c r="E54" s="31" t="s">
        <v>300</v>
      </c>
      <c r="F54" s="31" t="s">
        <v>301</v>
      </c>
      <c r="G54" s="31" t="s">
        <v>302</v>
      </c>
    </row>
    <row r="55" spans="1:7" ht="127.5">
      <c r="A55" s="197"/>
      <c r="B55" s="32">
        <v>1</v>
      </c>
      <c r="C55" s="33" t="s">
        <v>303</v>
      </c>
      <c r="D55" s="34">
        <v>500</v>
      </c>
      <c r="E55" s="35">
        <v>8000000</v>
      </c>
      <c r="F55" s="36" t="s">
        <v>304</v>
      </c>
      <c r="G55" s="60" t="s">
        <v>335</v>
      </c>
    </row>
    <row r="56" spans="1:7" ht="102">
      <c r="A56" s="197"/>
      <c r="B56" s="32">
        <v>2</v>
      </c>
      <c r="C56" s="33" t="s">
        <v>305</v>
      </c>
      <c r="D56" s="34">
        <v>160</v>
      </c>
      <c r="E56" s="35">
        <f>16000*160</f>
        <v>2560000</v>
      </c>
      <c r="F56" s="36" t="s">
        <v>306</v>
      </c>
      <c r="G56" s="37"/>
    </row>
    <row r="57" spans="1:7" ht="191.25">
      <c r="A57" s="197"/>
      <c r="B57" s="32">
        <v>3</v>
      </c>
      <c r="C57" s="33" t="s">
        <v>307</v>
      </c>
      <c r="D57" s="34">
        <v>160</v>
      </c>
      <c r="E57" s="35">
        <f>16000*160</f>
        <v>2560000</v>
      </c>
      <c r="F57" s="36" t="s">
        <v>308</v>
      </c>
      <c r="G57" s="61" t="s">
        <v>336</v>
      </c>
    </row>
    <row r="58" spans="1:7" ht="63.75">
      <c r="A58" s="197"/>
      <c r="B58" s="32">
        <v>4</v>
      </c>
      <c r="C58" s="33" t="s">
        <v>309</v>
      </c>
      <c r="D58" s="34">
        <v>1</v>
      </c>
      <c r="E58" s="35">
        <v>16000</v>
      </c>
      <c r="F58" s="36" t="s">
        <v>310</v>
      </c>
      <c r="G58" s="37"/>
    </row>
    <row r="59" spans="1:7" ht="14.25">
      <c r="A59" s="197"/>
      <c r="B59" s="38"/>
      <c r="C59" s="38" t="s">
        <v>311</v>
      </c>
      <c r="D59" s="39"/>
      <c r="E59" s="40">
        <f>SUM(E53:E57)</f>
        <v>13120000</v>
      </c>
      <c r="F59" s="39"/>
      <c r="G59" s="39"/>
    </row>
    <row r="60" spans="1:7" ht="22.5">
      <c r="A60" s="197"/>
      <c r="B60" s="41" t="s">
        <v>312</v>
      </c>
      <c r="C60" s="42"/>
      <c r="D60" s="42"/>
      <c r="E60" s="42"/>
      <c r="F60" s="42"/>
      <c r="G60" s="42"/>
    </row>
    <row r="61" spans="1:7" ht="25.5">
      <c r="A61" s="197"/>
      <c r="B61" s="29" t="s">
        <v>313</v>
      </c>
      <c r="C61" s="43" t="s">
        <v>298</v>
      </c>
      <c r="D61" s="44" t="s">
        <v>314</v>
      </c>
      <c r="E61" s="44" t="s">
        <v>315</v>
      </c>
      <c r="F61" s="44" t="s">
        <v>301</v>
      </c>
      <c r="G61" s="44" t="s">
        <v>302</v>
      </c>
    </row>
    <row r="62" spans="1:7" ht="51">
      <c r="A62" s="197"/>
      <c r="B62" s="32">
        <v>1</v>
      </c>
      <c r="C62" s="45" t="s">
        <v>316</v>
      </c>
      <c r="D62" s="35">
        <v>4462684.8</v>
      </c>
      <c r="E62" s="35">
        <v>0</v>
      </c>
      <c r="F62" s="36" t="s">
        <v>317</v>
      </c>
      <c r="G62" s="46">
        <f>D62/2</f>
        <v>2231342.4</v>
      </c>
    </row>
    <row r="63" spans="1:7" ht="51">
      <c r="A63" s="197"/>
      <c r="B63" s="32">
        <v>2</v>
      </c>
      <c r="C63" s="45" t="s">
        <v>319</v>
      </c>
      <c r="D63" s="35">
        <v>10024000</v>
      </c>
      <c r="E63" s="35">
        <v>0</v>
      </c>
      <c r="F63" s="36" t="s">
        <v>317</v>
      </c>
      <c r="G63" s="46">
        <f>D63/10</f>
        <v>1002400</v>
      </c>
    </row>
    <row r="64" spans="1:7" ht="38.25">
      <c r="A64" s="197"/>
      <c r="B64" s="32">
        <v>3</v>
      </c>
      <c r="C64" s="47" t="s">
        <v>321</v>
      </c>
      <c r="D64" s="35">
        <v>10582657.65</v>
      </c>
      <c r="E64" s="35">
        <v>0</v>
      </c>
      <c r="F64" s="36" t="s">
        <v>322</v>
      </c>
      <c r="G64" s="208" t="s">
        <v>337</v>
      </c>
    </row>
    <row r="65" spans="1:7" ht="38.25">
      <c r="A65" s="197"/>
      <c r="B65" s="32">
        <v>4</v>
      </c>
      <c r="C65" s="47" t="s">
        <v>323</v>
      </c>
      <c r="D65" s="35">
        <v>33480160</v>
      </c>
      <c r="E65" s="35">
        <v>0</v>
      </c>
      <c r="F65" s="36" t="s">
        <v>324</v>
      </c>
      <c r="G65" s="46"/>
    </row>
    <row r="66" spans="1:7" ht="63.75">
      <c r="A66" s="197"/>
      <c r="B66" s="32">
        <v>5</v>
      </c>
      <c r="C66" s="47" t="s">
        <v>326</v>
      </c>
      <c r="D66" s="35">
        <v>140014.19843749999</v>
      </c>
      <c r="E66" s="35">
        <v>0</v>
      </c>
      <c r="F66" s="36" t="s">
        <v>327</v>
      </c>
      <c r="G66" s="52" t="s">
        <v>338</v>
      </c>
    </row>
    <row r="67" spans="1:7" ht="14.25">
      <c r="A67" s="197"/>
      <c r="B67" s="38"/>
      <c r="C67" s="38" t="s">
        <v>329</v>
      </c>
      <c r="D67" s="50">
        <f>SUM(D62:D66)</f>
        <v>58689516.6484375</v>
      </c>
      <c r="E67" s="50">
        <f>SUM(E62:E66)</f>
        <v>0</v>
      </c>
      <c r="F67" s="39"/>
      <c r="G67" s="39"/>
    </row>
    <row r="68" spans="1:7" ht="22.5">
      <c r="A68" s="197"/>
      <c r="B68" s="41" t="s">
        <v>312</v>
      </c>
      <c r="C68" s="42"/>
      <c r="D68" s="42"/>
      <c r="E68" s="42"/>
      <c r="F68" s="42"/>
      <c r="G68" s="42"/>
    </row>
    <row r="69" spans="1:7" ht="25.5">
      <c r="A69" s="197"/>
      <c r="B69" s="29" t="s">
        <v>313</v>
      </c>
      <c r="C69" s="43" t="s">
        <v>298</v>
      </c>
      <c r="D69" s="44" t="s">
        <v>314</v>
      </c>
      <c r="E69" s="44" t="s">
        <v>315</v>
      </c>
      <c r="F69" s="44" t="s">
        <v>301</v>
      </c>
      <c r="G69" s="44" t="s">
        <v>302</v>
      </c>
    </row>
    <row r="70" spans="1:7" ht="51">
      <c r="A70" s="197"/>
      <c r="B70" s="32">
        <v>1</v>
      </c>
      <c r="C70" s="45" t="s">
        <v>316</v>
      </c>
      <c r="D70" s="35">
        <f>D62</f>
        <v>4462684.8</v>
      </c>
      <c r="E70" s="35">
        <v>0</v>
      </c>
      <c r="F70" s="36" t="s">
        <v>317</v>
      </c>
      <c r="G70" s="46">
        <f>G62</f>
        <v>2231342.4</v>
      </c>
    </row>
    <row r="71" spans="1:7" ht="51">
      <c r="A71" s="197"/>
      <c r="B71" s="32">
        <v>2</v>
      </c>
      <c r="C71" s="45" t="s">
        <v>319</v>
      </c>
      <c r="D71" s="35">
        <f t="shared" ref="D71:D74" si="0">D63</f>
        <v>10024000</v>
      </c>
      <c r="E71" s="35">
        <v>0</v>
      </c>
      <c r="F71" s="36" t="s">
        <v>317</v>
      </c>
      <c r="G71" s="46">
        <f t="shared" ref="G71:G74" si="1">G63</f>
        <v>1002400</v>
      </c>
    </row>
    <row r="72" spans="1:7" ht="38.25">
      <c r="A72" s="197"/>
      <c r="B72" s="32">
        <v>3</v>
      </c>
      <c r="C72" s="47" t="s">
        <v>321</v>
      </c>
      <c r="D72" s="35">
        <f t="shared" si="0"/>
        <v>10582657.65</v>
      </c>
      <c r="E72" s="35">
        <v>0</v>
      </c>
      <c r="F72" s="36" t="s">
        <v>322</v>
      </c>
      <c r="G72" s="48" t="str">
        <f t="shared" si="1"/>
        <v>1 630 016 Kč (A) 723 263 Kč (B)</v>
      </c>
    </row>
    <row r="73" spans="1:7" ht="38.25">
      <c r="A73" s="197"/>
      <c r="B73" s="32">
        <v>4</v>
      </c>
      <c r="C73" s="47" t="s">
        <v>323</v>
      </c>
      <c r="D73" s="35">
        <f t="shared" si="0"/>
        <v>33480160</v>
      </c>
      <c r="E73" s="35">
        <v>0</v>
      </c>
      <c r="F73" s="36" t="s">
        <v>324</v>
      </c>
      <c r="G73" s="46">
        <f t="shared" si="1"/>
        <v>0</v>
      </c>
    </row>
    <row r="74" spans="1:7" ht="63.75">
      <c r="A74" s="197"/>
      <c r="B74" s="32">
        <v>5</v>
      </c>
      <c r="C74" s="47" t="s">
        <v>326</v>
      </c>
      <c r="D74" s="35">
        <f t="shared" si="0"/>
        <v>140014.19843749999</v>
      </c>
      <c r="E74" s="35">
        <v>0</v>
      </c>
      <c r="F74" s="36" t="s">
        <v>327</v>
      </c>
      <c r="G74" s="46" t="str">
        <f t="shared" si="1"/>
        <v>Doplnění stávajícího FMC</v>
      </c>
    </row>
    <row r="75" spans="1:7" ht="14.25">
      <c r="A75" s="197"/>
      <c r="B75" s="38"/>
      <c r="C75" s="38" t="s">
        <v>329</v>
      </c>
      <c r="D75" s="50">
        <f>SUM(D70:D74)</f>
        <v>58689516.6484375</v>
      </c>
      <c r="E75" s="50">
        <f>SUM(E70:E74)</f>
        <v>0</v>
      </c>
      <c r="F75" s="39"/>
      <c r="G75" s="39"/>
    </row>
    <row r="77" spans="1:7" ht="22.5">
      <c r="A77" s="198">
        <v>4</v>
      </c>
      <c r="B77" s="63" t="s">
        <v>339</v>
      </c>
      <c r="C77" s="64"/>
      <c r="D77" s="64"/>
      <c r="E77" s="64"/>
      <c r="F77" s="64"/>
      <c r="G77" s="64"/>
    </row>
    <row r="78" spans="1:7" ht="25.5">
      <c r="A78" s="198"/>
      <c r="B78" s="65" t="s">
        <v>313</v>
      </c>
      <c r="C78" s="66" t="s">
        <v>298</v>
      </c>
      <c r="D78" s="67" t="s">
        <v>299</v>
      </c>
      <c r="E78" s="67" t="s">
        <v>300</v>
      </c>
      <c r="F78" s="67" t="s">
        <v>301</v>
      </c>
      <c r="G78" s="67" t="s">
        <v>302</v>
      </c>
    </row>
    <row r="79" spans="1:7" ht="127.5">
      <c r="A79" s="198"/>
      <c r="B79" s="45">
        <v>1</v>
      </c>
      <c r="C79" s="33" t="s">
        <v>303</v>
      </c>
      <c r="D79" s="34">
        <v>10</v>
      </c>
      <c r="E79" s="35">
        <v>154000</v>
      </c>
      <c r="F79" s="36" t="s">
        <v>304</v>
      </c>
      <c r="G79" s="68"/>
    </row>
    <row r="80" spans="1:7" ht="102">
      <c r="A80" s="198"/>
      <c r="B80" s="45">
        <v>2</v>
      </c>
      <c r="C80" s="69" t="s">
        <v>340</v>
      </c>
      <c r="D80" s="34">
        <v>5</v>
      </c>
      <c r="E80" s="35">
        <v>77000</v>
      </c>
      <c r="F80" s="36" t="s">
        <v>306</v>
      </c>
      <c r="G80" s="68"/>
    </row>
    <row r="81" spans="1:7" ht="191.25">
      <c r="A81" s="198"/>
      <c r="B81" s="45">
        <v>3</v>
      </c>
      <c r="C81" s="69" t="s">
        <v>341</v>
      </c>
      <c r="D81" s="34">
        <v>20</v>
      </c>
      <c r="E81" s="35">
        <v>341500</v>
      </c>
      <c r="F81" s="36" t="s">
        <v>308</v>
      </c>
      <c r="G81" s="62" t="s">
        <v>342</v>
      </c>
    </row>
    <row r="82" spans="1:7" ht="63.75">
      <c r="A82" s="198"/>
      <c r="B82" s="45">
        <v>4</v>
      </c>
      <c r="C82" s="33" t="s">
        <v>309</v>
      </c>
      <c r="D82" s="34">
        <v>1</v>
      </c>
      <c r="E82" s="35">
        <v>15400</v>
      </c>
      <c r="F82" s="36" t="s">
        <v>310</v>
      </c>
      <c r="G82" s="68"/>
    </row>
    <row r="83" spans="1:7" ht="14.25">
      <c r="A83" s="198"/>
      <c r="B83" s="70"/>
      <c r="C83" s="70" t="s">
        <v>311</v>
      </c>
      <c r="D83" s="71"/>
      <c r="E83" s="72">
        <f>SUM(E77:E81)</f>
        <v>572500</v>
      </c>
      <c r="F83" s="71"/>
      <c r="G83" s="71"/>
    </row>
    <row r="84" spans="1:7" ht="22.5">
      <c r="A84" s="198"/>
      <c r="B84" s="63" t="s">
        <v>312</v>
      </c>
      <c r="C84" s="64"/>
      <c r="D84" s="64"/>
      <c r="E84" s="64"/>
      <c r="F84" s="64"/>
      <c r="G84" s="64"/>
    </row>
    <row r="85" spans="1:7" ht="25.5">
      <c r="A85" s="198"/>
      <c r="B85" s="65" t="s">
        <v>313</v>
      </c>
      <c r="C85" s="73" t="s">
        <v>298</v>
      </c>
      <c r="D85" s="74" t="s">
        <v>314</v>
      </c>
      <c r="E85" s="74" t="s">
        <v>315</v>
      </c>
      <c r="F85" s="74" t="s">
        <v>301</v>
      </c>
      <c r="G85" s="74" t="s">
        <v>302</v>
      </c>
    </row>
    <row r="86" spans="1:7" ht="63.75">
      <c r="A86" s="198"/>
      <c r="B86" s="75">
        <v>1</v>
      </c>
      <c r="C86" s="75" t="s">
        <v>316</v>
      </c>
      <c r="D86" s="76">
        <v>23606463.98</v>
      </c>
      <c r="E86" s="76">
        <v>0</v>
      </c>
      <c r="F86" s="77" t="s">
        <v>317</v>
      </c>
      <c r="G86" s="51" t="s">
        <v>343</v>
      </c>
    </row>
    <row r="87" spans="1:7" ht="51">
      <c r="A87" s="198"/>
      <c r="B87" s="78">
        <v>2</v>
      </c>
      <c r="C87" s="78" t="s">
        <v>319</v>
      </c>
      <c r="D87" s="79">
        <v>0</v>
      </c>
      <c r="E87" s="79">
        <v>0</v>
      </c>
      <c r="F87" s="80" t="s">
        <v>317</v>
      </c>
      <c r="G87" s="81"/>
    </row>
    <row r="88" spans="1:7" ht="38.25">
      <c r="A88" s="198"/>
      <c r="B88" s="75" t="s">
        <v>344</v>
      </c>
      <c r="C88" s="82" t="s">
        <v>345</v>
      </c>
      <c r="D88" s="76">
        <v>0</v>
      </c>
      <c r="E88" s="76">
        <v>1848000</v>
      </c>
      <c r="F88" s="77" t="s">
        <v>322</v>
      </c>
      <c r="G88" s="52"/>
    </row>
    <row r="89" spans="1:7" ht="38.25">
      <c r="A89" s="198"/>
      <c r="B89" s="75" t="s">
        <v>346</v>
      </c>
      <c r="C89" s="82" t="s">
        <v>347</v>
      </c>
      <c r="D89" s="76">
        <v>0</v>
      </c>
      <c r="E89" s="76">
        <v>3696000</v>
      </c>
      <c r="F89" s="77" t="s">
        <v>322</v>
      </c>
      <c r="G89" s="52"/>
    </row>
    <row r="90" spans="1:7" ht="63.75">
      <c r="A90" s="198"/>
      <c r="B90" s="75">
        <v>4</v>
      </c>
      <c r="C90" s="82" t="s">
        <v>323</v>
      </c>
      <c r="D90" s="76">
        <v>0</v>
      </c>
      <c r="E90" s="76">
        <v>0</v>
      </c>
      <c r="F90" s="77" t="s">
        <v>324</v>
      </c>
      <c r="G90" s="51" t="s">
        <v>348</v>
      </c>
    </row>
    <row r="91" spans="1:7" ht="102">
      <c r="A91" s="198"/>
      <c r="B91" s="75">
        <v>5</v>
      </c>
      <c r="C91" s="82" t="s">
        <v>326</v>
      </c>
      <c r="D91" s="76">
        <v>2222510.5024000001</v>
      </c>
      <c r="E91" s="76">
        <v>0</v>
      </c>
      <c r="F91" s="77" t="s">
        <v>327</v>
      </c>
      <c r="G91" s="51" t="s">
        <v>349</v>
      </c>
    </row>
    <row r="92" spans="1:7" ht="14.25">
      <c r="A92" s="198"/>
      <c r="B92" s="70"/>
      <c r="C92" s="70" t="s">
        <v>329</v>
      </c>
      <c r="D92" s="83">
        <f>SUM(D86:D91)</f>
        <v>25828974.4824</v>
      </c>
      <c r="E92" s="83">
        <f>SUM(E86:E91)</f>
        <v>5544000</v>
      </c>
      <c r="F92" s="71"/>
      <c r="G92" s="71"/>
    </row>
    <row r="93" spans="1:7">
      <c r="A93" s="198"/>
    </row>
    <row r="94" spans="1:7" ht="22.5">
      <c r="A94" s="198"/>
      <c r="B94" s="63" t="s">
        <v>350</v>
      </c>
      <c r="C94" s="64"/>
      <c r="D94" s="64"/>
      <c r="E94" s="64"/>
      <c r="F94" s="64"/>
      <c r="G94" s="64"/>
    </row>
    <row r="95" spans="1:7" ht="25.5">
      <c r="A95" s="198"/>
      <c r="B95" s="65" t="s">
        <v>313</v>
      </c>
      <c r="C95" s="66" t="s">
        <v>298</v>
      </c>
      <c r="D95" s="67" t="s">
        <v>299</v>
      </c>
      <c r="E95" s="67" t="s">
        <v>300</v>
      </c>
      <c r="F95" s="67" t="s">
        <v>301</v>
      </c>
      <c r="G95" s="67" t="s">
        <v>302</v>
      </c>
    </row>
    <row r="96" spans="1:7" ht="127.5">
      <c r="A96" s="198"/>
      <c r="B96" s="45">
        <v>1</v>
      </c>
      <c r="C96" s="33" t="s">
        <v>303</v>
      </c>
      <c r="D96" s="34">
        <v>30</v>
      </c>
      <c r="E96" s="35">
        <v>462000</v>
      </c>
      <c r="F96" s="36" t="s">
        <v>304</v>
      </c>
      <c r="G96" s="68"/>
    </row>
    <row r="97" spans="1:7" ht="102">
      <c r="A97" s="198"/>
      <c r="B97" s="45">
        <v>2</v>
      </c>
      <c r="C97" s="69" t="s">
        <v>340</v>
      </c>
      <c r="D97" s="34">
        <v>20</v>
      </c>
      <c r="E97" s="35">
        <v>308000</v>
      </c>
      <c r="F97" s="36" t="s">
        <v>306</v>
      </c>
      <c r="G97" s="68"/>
    </row>
    <row r="98" spans="1:7" ht="191.25">
      <c r="A98" s="198"/>
      <c r="B98" s="45">
        <v>3</v>
      </c>
      <c r="C98" s="69" t="s">
        <v>341</v>
      </c>
      <c r="D98" s="34">
        <v>30</v>
      </c>
      <c r="E98" s="35">
        <v>495500</v>
      </c>
      <c r="F98" s="36" t="s">
        <v>308</v>
      </c>
      <c r="G98" s="62" t="s">
        <v>342</v>
      </c>
    </row>
    <row r="99" spans="1:7" ht="63.75">
      <c r="A99" s="198"/>
      <c r="B99" s="45">
        <v>4</v>
      </c>
      <c r="C99" s="33" t="s">
        <v>309</v>
      </c>
      <c r="D99" s="34">
        <v>1</v>
      </c>
      <c r="E99" s="35">
        <v>15400</v>
      </c>
      <c r="F99" s="36" t="s">
        <v>310</v>
      </c>
      <c r="G99" s="68"/>
    </row>
    <row r="100" spans="1:7" ht="14.25">
      <c r="A100" s="198"/>
      <c r="B100" s="70"/>
      <c r="C100" s="70" t="s">
        <v>311</v>
      </c>
      <c r="D100" s="71"/>
      <c r="E100" s="72">
        <f>SUM(E94:E98)</f>
        <v>1265500</v>
      </c>
      <c r="F100" s="71"/>
      <c r="G100" s="71"/>
    </row>
    <row r="101" spans="1:7" ht="22.5">
      <c r="A101" s="198"/>
      <c r="B101" s="63" t="s">
        <v>312</v>
      </c>
      <c r="C101" s="64"/>
      <c r="D101" s="64"/>
      <c r="E101" s="64"/>
      <c r="F101" s="64"/>
      <c r="G101" s="64"/>
    </row>
    <row r="102" spans="1:7" ht="25.5">
      <c r="A102" s="198"/>
      <c r="B102" s="65" t="s">
        <v>313</v>
      </c>
      <c r="C102" s="73" t="s">
        <v>298</v>
      </c>
      <c r="D102" s="74" t="s">
        <v>314</v>
      </c>
      <c r="E102" s="74" t="s">
        <v>315</v>
      </c>
      <c r="F102" s="74" t="s">
        <v>301</v>
      </c>
      <c r="G102" s="74" t="s">
        <v>302</v>
      </c>
    </row>
    <row r="103" spans="1:7" ht="51">
      <c r="A103" s="198"/>
      <c r="B103" s="84">
        <v>1</v>
      </c>
      <c r="C103" s="78" t="s">
        <v>316</v>
      </c>
      <c r="D103" s="79">
        <v>0</v>
      </c>
      <c r="E103" s="79">
        <v>0</v>
      </c>
      <c r="F103" s="80" t="s">
        <v>317</v>
      </c>
      <c r="G103" s="52"/>
    </row>
    <row r="104" spans="1:7" ht="63.75">
      <c r="A104" s="198"/>
      <c r="B104" s="85">
        <v>2</v>
      </c>
      <c r="C104" s="75" t="s">
        <v>319</v>
      </c>
      <c r="D104" s="76">
        <v>35366031</v>
      </c>
      <c r="E104" s="76">
        <v>0</v>
      </c>
      <c r="F104" s="77" t="s">
        <v>317</v>
      </c>
      <c r="G104" s="51" t="s">
        <v>351</v>
      </c>
    </row>
    <row r="105" spans="1:7" ht="38.25">
      <c r="A105" s="198"/>
      <c r="B105" s="85" t="s">
        <v>344</v>
      </c>
      <c r="C105" s="82" t="s">
        <v>345</v>
      </c>
      <c r="D105" s="76">
        <v>0</v>
      </c>
      <c r="E105" s="76">
        <v>2772000</v>
      </c>
      <c r="F105" s="77" t="s">
        <v>322</v>
      </c>
      <c r="G105" s="52"/>
    </row>
    <row r="106" spans="1:7" ht="38.25">
      <c r="A106" s="198"/>
      <c r="B106" s="85" t="s">
        <v>346</v>
      </c>
      <c r="C106" s="82" t="s">
        <v>347</v>
      </c>
      <c r="D106" s="76">
        <v>0</v>
      </c>
      <c r="E106" s="76">
        <v>5544000</v>
      </c>
      <c r="F106" s="77" t="s">
        <v>322</v>
      </c>
      <c r="G106" s="52"/>
    </row>
    <row r="107" spans="1:7" ht="63.75">
      <c r="A107" s="198"/>
      <c r="B107" s="85">
        <v>4</v>
      </c>
      <c r="C107" s="82" t="s">
        <v>323</v>
      </c>
      <c r="D107" s="76">
        <v>0</v>
      </c>
      <c r="E107" s="76">
        <v>0</v>
      </c>
      <c r="F107" s="77" t="s">
        <v>324</v>
      </c>
      <c r="G107" s="51" t="s">
        <v>352</v>
      </c>
    </row>
    <row r="108" spans="1:7" ht="102">
      <c r="A108" s="198"/>
      <c r="B108" s="85">
        <v>5</v>
      </c>
      <c r="C108" s="82" t="s">
        <v>326</v>
      </c>
      <c r="D108" s="76">
        <v>2222510.5</v>
      </c>
      <c r="E108" s="76">
        <v>0</v>
      </c>
      <c r="F108" s="77" t="s">
        <v>327</v>
      </c>
      <c r="G108" s="51" t="s">
        <v>349</v>
      </c>
    </row>
    <row r="109" spans="1:7" ht="14.25">
      <c r="A109" s="198"/>
      <c r="B109" s="70"/>
      <c r="C109" s="70" t="s">
        <v>329</v>
      </c>
      <c r="D109" s="83">
        <f>SUM(D103:D108)</f>
        <v>37588541.5</v>
      </c>
      <c r="E109" s="83">
        <f>SUM(E103:E108)</f>
        <v>8316000</v>
      </c>
      <c r="F109" s="71"/>
      <c r="G109" s="71"/>
    </row>
    <row r="110" spans="1:7">
      <c r="A110" s="19"/>
    </row>
    <row r="111" spans="1:7" ht="22.5">
      <c r="A111" s="199">
        <v>5</v>
      </c>
      <c r="B111" s="41" t="s">
        <v>330</v>
      </c>
      <c r="C111" s="42"/>
      <c r="D111" s="42"/>
      <c r="E111" s="42"/>
      <c r="F111" s="42"/>
      <c r="G111" s="42"/>
    </row>
    <row r="112" spans="1:7" ht="25.5">
      <c r="A112" s="199"/>
      <c r="B112" s="29" t="s">
        <v>313</v>
      </c>
      <c r="C112" s="30" t="s">
        <v>298</v>
      </c>
      <c r="D112" s="31" t="s">
        <v>299</v>
      </c>
      <c r="E112" s="31" t="s">
        <v>300</v>
      </c>
      <c r="F112" s="31" t="s">
        <v>301</v>
      </c>
      <c r="G112" s="31" t="s">
        <v>302</v>
      </c>
    </row>
    <row r="113" spans="1:7" ht="127.5">
      <c r="A113" s="199"/>
      <c r="B113" s="32">
        <v>1</v>
      </c>
      <c r="C113" s="33" t="s">
        <v>303</v>
      </c>
      <c r="D113" s="34">
        <v>120</v>
      </c>
      <c r="E113" s="35">
        <v>2100000</v>
      </c>
      <c r="F113" s="36" t="s">
        <v>304</v>
      </c>
      <c r="G113" s="86" t="s">
        <v>353</v>
      </c>
    </row>
    <row r="114" spans="1:7" ht="102">
      <c r="A114" s="199"/>
      <c r="B114" s="32">
        <v>2</v>
      </c>
      <c r="C114" s="33" t="s">
        <v>305</v>
      </c>
      <c r="D114" s="34">
        <v>35</v>
      </c>
      <c r="E114" s="35">
        <v>612500</v>
      </c>
      <c r="F114" s="36" t="s">
        <v>306</v>
      </c>
      <c r="G114" s="37"/>
    </row>
    <row r="115" spans="1:7" ht="191.25">
      <c r="A115" s="199"/>
      <c r="B115" s="32">
        <v>3</v>
      </c>
      <c r="C115" s="33" t="s">
        <v>307</v>
      </c>
      <c r="D115" s="34">
        <v>200</v>
      </c>
      <c r="E115" s="35">
        <v>3500000</v>
      </c>
      <c r="F115" s="36" t="s">
        <v>308</v>
      </c>
      <c r="G115" s="86" t="s">
        <v>354</v>
      </c>
    </row>
    <row r="116" spans="1:7" ht="63.75">
      <c r="A116" s="199"/>
      <c r="B116" s="32">
        <v>4</v>
      </c>
      <c r="C116" s="33" t="s">
        <v>309</v>
      </c>
      <c r="D116" s="34">
        <v>1</v>
      </c>
      <c r="E116" s="35">
        <v>17500</v>
      </c>
      <c r="F116" s="36" t="s">
        <v>310</v>
      </c>
      <c r="G116" s="37"/>
    </row>
    <row r="117" spans="1:7" ht="14.25">
      <c r="A117" s="199"/>
      <c r="B117" s="38"/>
      <c r="C117" s="38" t="s">
        <v>311</v>
      </c>
      <c r="D117" s="39"/>
      <c r="E117" s="40">
        <f>SUM(E111:E115)</f>
        <v>6212500</v>
      </c>
      <c r="F117" s="39"/>
      <c r="G117" s="39"/>
    </row>
    <row r="118" spans="1:7" ht="22.5">
      <c r="A118" s="199"/>
      <c r="B118" s="41" t="s">
        <v>312</v>
      </c>
      <c r="C118" s="42"/>
      <c r="D118" s="42"/>
      <c r="E118" s="42"/>
      <c r="F118" s="42"/>
      <c r="G118" s="42"/>
    </row>
    <row r="119" spans="1:7" ht="25.5">
      <c r="A119" s="199"/>
      <c r="B119" s="29" t="s">
        <v>313</v>
      </c>
      <c r="C119" s="43" t="s">
        <v>298</v>
      </c>
      <c r="D119" s="44" t="s">
        <v>314</v>
      </c>
      <c r="E119" s="44" t="s">
        <v>315</v>
      </c>
      <c r="F119" s="44" t="s">
        <v>301</v>
      </c>
      <c r="G119" s="44" t="s">
        <v>302</v>
      </c>
    </row>
    <row r="120" spans="1:7" ht="51">
      <c r="A120" s="199"/>
      <c r="B120" s="32">
        <v>1</v>
      </c>
      <c r="C120" s="45" t="s">
        <v>316</v>
      </c>
      <c r="D120" s="35">
        <v>6384448</v>
      </c>
      <c r="E120" s="35">
        <v>0</v>
      </c>
      <c r="F120" s="36" t="s">
        <v>317</v>
      </c>
      <c r="G120" s="46"/>
    </row>
    <row r="121" spans="1:7" ht="51">
      <c r="A121" s="199"/>
      <c r="B121" s="32">
        <v>2</v>
      </c>
      <c r="C121" s="45" t="s">
        <v>319</v>
      </c>
      <c r="D121" s="35">
        <v>8553670</v>
      </c>
      <c r="E121" s="35">
        <v>0</v>
      </c>
      <c r="F121" s="36" t="s">
        <v>317</v>
      </c>
      <c r="G121" s="46"/>
    </row>
    <row r="122" spans="1:7" ht="38.25">
      <c r="A122" s="199"/>
      <c r="B122" s="32">
        <v>3</v>
      </c>
      <c r="C122" s="47" t="s">
        <v>321</v>
      </c>
      <c r="D122" s="35">
        <v>17087650</v>
      </c>
      <c r="E122" s="35">
        <v>0</v>
      </c>
      <c r="F122" s="36" t="s">
        <v>322</v>
      </c>
      <c r="G122" s="46"/>
    </row>
    <row r="123" spans="1:7" ht="38.25">
      <c r="A123" s="199"/>
      <c r="B123" s="32">
        <v>4</v>
      </c>
      <c r="C123" s="47" t="s">
        <v>323</v>
      </c>
      <c r="D123" s="35">
        <v>21637420</v>
      </c>
      <c r="E123" s="35">
        <v>0</v>
      </c>
      <c r="F123" s="36" t="s">
        <v>324</v>
      </c>
      <c r="G123" s="46"/>
    </row>
    <row r="124" spans="1:7" ht="63.75">
      <c r="A124" s="199"/>
      <c r="B124" s="32">
        <v>5</v>
      </c>
      <c r="C124" s="47" t="s">
        <v>326</v>
      </c>
      <c r="D124" s="35">
        <v>1846791</v>
      </c>
      <c r="E124" s="35">
        <v>0</v>
      </c>
      <c r="F124" s="36" t="s">
        <v>327</v>
      </c>
      <c r="G124" s="46"/>
    </row>
    <row r="125" spans="1:7" ht="14.25">
      <c r="A125" s="199"/>
      <c r="B125" s="38"/>
      <c r="C125" s="38" t="s">
        <v>329</v>
      </c>
      <c r="D125" s="50">
        <f>SUM(D120:D124)</f>
        <v>55509979</v>
      </c>
      <c r="E125" s="50">
        <f>SUM(E120:E124)</f>
        <v>0</v>
      </c>
      <c r="F125" s="39"/>
      <c r="G125" s="39"/>
    </row>
    <row r="126" spans="1:7" ht="22.5">
      <c r="A126" s="199"/>
      <c r="B126" s="41" t="s">
        <v>312</v>
      </c>
      <c r="C126" s="42"/>
      <c r="D126" s="42"/>
      <c r="E126" s="42"/>
      <c r="F126" s="42"/>
      <c r="G126" s="42"/>
    </row>
    <row r="127" spans="1:7" ht="25.5">
      <c r="A127" s="199"/>
      <c r="B127" s="29" t="s">
        <v>313</v>
      </c>
      <c r="C127" s="43" t="s">
        <v>298</v>
      </c>
      <c r="D127" s="44" t="s">
        <v>314</v>
      </c>
      <c r="E127" s="44" t="s">
        <v>315</v>
      </c>
      <c r="F127" s="44" t="s">
        <v>301</v>
      </c>
      <c r="G127" s="44" t="s">
        <v>302</v>
      </c>
    </row>
    <row r="128" spans="1:7" ht="51">
      <c r="A128" s="199"/>
      <c r="B128" s="32">
        <v>1</v>
      </c>
      <c r="C128" s="45" t="s">
        <v>316</v>
      </c>
      <c r="D128" s="35">
        <v>0</v>
      </c>
      <c r="E128" s="35">
        <v>0</v>
      </c>
      <c r="F128" s="36" t="s">
        <v>317</v>
      </c>
      <c r="G128" s="46"/>
    </row>
    <row r="129" spans="1:7" ht="51">
      <c r="A129" s="199"/>
      <c r="B129" s="32">
        <v>2</v>
      </c>
      <c r="C129" s="45" t="s">
        <v>319</v>
      </c>
      <c r="D129" s="35">
        <v>0</v>
      </c>
      <c r="E129" s="35">
        <v>0</v>
      </c>
      <c r="F129" s="36" t="s">
        <v>317</v>
      </c>
      <c r="G129" s="46"/>
    </row>
    <row r="130" spans="1:7" ht="38.25">
      <c r="A130" s="199"/>
      <c r="B130" s="32">
        <v>3</v>
      </c>
      <c r="C130" s="47" t="s">
        <v>321</v>
      </c>
      <c r="D130" s="35">
        <v>0</v>
      </c>
      <c r="E130" s="35">
        <v>0</v>
      </c>
      <c r="F130" s="36" t="s">
        <v>322</v>
      </c>
      <c r="G130" s="46"/>
    </row>
    <row r="131" spans="1:7" ht="38.25">
      <c r="A131" s="199"/>
      <c r="B131" s="32">
        <v>4</v>
      </c>
      <c r="C131" s="47" t="s">
        <v>323</v>
      </c>
      <c r="D131" s="35">
        <v>0</v>
      </c>
      <c r="E131" s="35">
        <v>0</v>
      </c>
      <c r="F131" s="36" t="s">
        <v>324</v>
      </c>
      <c r="G131" s="46"/>
    </row>
    <row r="132" spans="1:7" ht="63.75">
      <c r="A132" s="199"/>
      <c r="B132" s="32">
        <v>5</v>
      </c>
      <c r="C132" s="47" t="s">
        <v>326</v>
      </c>
      <c r="D132" s="35">
        <v>0</v>
      </c>
      <c r="E132" s="35">
        <v>0</v>
      </c>
      <c r="F132" s="36" t="s">
        <v>327</v>
      </c>
      <c r="G132" s="46"/>
    </row>
    <row r="133" spans="1:7" ht="14.25">
      <c r="A133" s="199"/>
      <c r="B133" s="38"/>
      <c r="C133" s="38" t="s">
        <v>329</v>
      </c>
      <c r="D133" s="50">
        <f>SUM(D128:D132)</f>
        <v>0</v>
      </c>
      <c r="E133" s="50">
        <f>SUM(E128:E132)</f>
        <v>0</v>
      </c>
      <c r="F133" s="39"/>
      <c r="G133" s="39"/>
    </row>
    <row r="135" spans="1:7" ht="22.5">
      <c r="A135" s="193">
        <v>6</v>
      </c>
      <c r="B135" s="41" t="s">
        <v>330</v>
      </c>
      <c r="C135" s="42"/>
      <c r="D135" s="42"/>
      <c r="E135" s="42"/>
      <c r="F135" s="42"/>
      <c r="G135" s="42"/>
    </row>
    <row r="136" spans="1:7" ht="25.5">
      <c r="A136" s="193"/>
      <c r="B136" s="29" t="s">
        <v>313</v>
      </c>
      <c r="C136" s="30" t="s">
        <v>298</v>
      </c>
      <c r="D136" s="31" t="s">
        <v>299</v>
      </c>
      <c r="E136" s="31" t="s">
        <v>300</v>
      </c>
      <c r="F136" s="31" t="s">
        <v>301</v>
      </c>
      <c r="G136" s="31" t="s">
        <v>302</v>
      </c>
    </row>
    <row r="137" spans="1:7" ht="127.5">
      <c r="A137" s="193"/>
      <c r="B137" s="32">
        <v>1</v>
      </c>
      <c r="C137" s="33" t="s">
        <v>303</v>
      </c>
      <c r="D137" s="34">
        <v>0</v>
      </c>
      <c r="E137" s="35">
        <v>0</v>
      </c>
      <c r="F137" s="36" t="s">
        <v>304</v>
      </c>
      <c r="G137" s="86" t="s">
        <v>355</v>
      </c>
    </row>
    <row r="138" spans="1:7" ht="102">
      <c r="A138" s="193"/>
      <c r="B138" s="32">
        <v>2</v>
      </c>
      <c r="C138" s="33" t="s">
        <v>305</v>
      </c>
      <c r="D138" s="34">
        <v>0</v>
      </c>
      <c r="E138" s="35">
        <v>0</v>
      </c>
      <c r="F138" s="36" t="s">
        <v>306</v>
      </c>
      <c r="G138" s="86" t="s">
        <v>355</v>
      </c>
    </row>
    <row r="139" spans="1:7" ht="191.25">
      <c r="A139" s="193"/>
      <c r="B139" s="32">
        <v>3</v>
      </c>
      <c r="C139" s="33" t="s">
        <v>307</v>
      </c>
      <c r="D139" s="34">
        <v>0</v>
      </c>
      <c r="E139" s="35">
        <v>0</v>
      </c>
      <c r="F139" s="36" t="s">
        <v>308</v>
      </c>
      <c r="G139" s="86" t="s">
        <v>355</v>
      </c>
    </row>
    <row r="140" spans="1:7" ht="71.25">
      <c r="A140" s="193"/>
      <c r="B140" s="32">
        <v>4</v>
      </c>
      <c r="C140" s="33" t="s">
        <v>309</v>
      </c>
      <c r="D140" s="34">
        <v>0</v>
      </c>
      <c r="E140" s="35">
        <v>0</v>
      </c>
      <c r="F140" s="36" t="s">
        <v>310</v>
      </c>
      <c r="G140" s="86" t="s">
        <v>355</v>
      </c>
    </row>
    <row r="141" spans="1:7" ht="14.25">
      <c r="A141" s="193"/>
      <c r="B141" s="38"/>
      <c r="C141" s="38" t="s">
        <v>311</v>
      </c>
      <c r="D141" s="39"/>
      <c r="E141" s="40">
        <f>SUM(E135:E139)</f>
        <v>0</v>
      </c>
      <c r="F141" s="39"/>
      <c r="G141" s="39"/>
    </row>
    <row r="142" spans="1:7" ht="22.5">
      <c r="A142" s="193"/>
      <c r="B142" s="41" t="s">
        <v>312</v>
      </c>
      <c r="C142" s="42"/>
      <c r="D142" s="42"/>
      <c r="E142" s="42"/>
      <c r="F142" s="42"/>
      <c r="G142" s="42"/>
    </row>
    <row r="143" spans="1:7" ht="25.5">
      <c r="A143" s="193"/>
      <c r="B143" s="29" t="s">
        <v>313</v>
      </c>
      <c r="C143" s="43" t="s">
        <v>298</v>
      </c>
      <c r="D143" s="44" t="s">
        <v>314</v>
      </c>
      <c r="E143" s="44" t="s">
        <v>315</v>
      </c>
      <c r="F143" s="44" t="s">
        <v>301</v>
      </c>
      <c r="G143" s="44" t="s">
        <v>302</v>
      </c>
    </row>
    <row r="144" spans="1:7" ht="63.75">
      <c r="A144" s="193"/>
      <c r="B144" s="32">
        <v>1</v>
      </c>
      <c r="C144" s="45" t="s">
        <v>316</v>
      </c>
      <c r="D144" s="35">
        <v>15834528</v>
      </c>
      <c r="E144" s="35">
        <v>0</v>
      </c>
      <c r="F144" s="36" t="s">
        <v>317</v>
      </c>
      <c r="G144" s="87" t="s">
        <v>356</v>
      </c>
    </row>
    <row r="145" spans="1:7" ht="63.75">
      <c r="A145" s="193"/>
      <c r="B145" s="32">
        <v>2</v>
      </c>
      <c r="C145" s="45" t="s">
        <v>319</v>
      </c>
      <c r="D145" s="35">
        <v>12550920</v>
      </c>
      <c r="E145" s="35">
        <v>0</v>
      </c>
      <c r="F145" s="36" t="s">
        <v>317</v>
      </c>
      <c r="G145" s="87" t="s">
        <v>357</v>
      </c>
    </row>
    <row r="146" spans="1:7" ht="38.25">
      <c r="A146" s="193"/>
      <c r="B146" s="32">
        <v>3</v>
      </c>
      <c r="C146" s="47" t="s">
        <v>321</v>
      </c>
      <c r="D146" s="35">
        <v>0</v>
      </c>
      <c r="E146" s="35">
        <v>0</v>
      </c>
      <c r="F146" s="36" t="s">
        <v>322</v>
      </c>
      <c r="G146" s="88" t="s">
        <v>358</v>
      </c>
    </row>
    <row r="147" spans="1:7" ht="51">
      <c r="A147" s="193"/>
      <c r="B147" s="32">
        <v>4</v>
      </c>
      <c r="C147" s="47" t="s">
        <v>323</v>
      </c>
      <c r="D147" s="35">
        <v>177409296</v>
      </c>
      <c r="E147" s="35">
        <v>0</v>
      </c>
      <c r="F147" s="36" t="s">
        <v>324</v>
      </c>
      <c r="G147" s="87" t="s">
        <v>359</v>
      </c>
    </row>
    <row r="148" spans="1:7" ht="63.75">
      <c r="A148" s="193"/>
      <c r="B148" s="32">
        <v>5</v>
      </c>
      <c r="C148" s="47" t="s">
        <v>326</v>
      </c>
      <c r="D148" s="35">
        <v>2297984.4</v>
      </c>
      <c r="E148" s="35">
        <v>0</v>
      </c>
      <c r="F148" s="36" t="s">
        <v>327</v>
      </c>
      <c r="G148" s="87" t="s">
        <v>359</v>
      </c>
    </row>
    <row r="149" spans="1:7" ht="14.25">
      <c r="A149" s="193"/>
      <c r="B149" s="38"/>
      <c r="C149" s="38" t="s">
        <v>329</v>
      </c>
      <c r="D149" s="50">
        <f>SUM(D144:D148)</f>
        <v>208092728.40000001</v>
      </c>
      <c r="E149" s="50">
        <f>SUM(E144:E148)</f>
        <v>0</v>
      </c>
      <c r="F149" s="39"/>
      <c r="G149" s="39"/>
    </row>
    <row r="150" spans="1:7" ht="22.5">
      <c r="A150" s="193"/>
      <c r="B150" s="41" t="s">
        <v>312</v>
      </c>
      <c r="C150" s="42"/>
      <c r="D150" s="42"/>
      <c r="E150" s="42"/>
      <c r="F150" s="42"/>
      <c r="G150" s="42"/>
    </row>
    <row r="151" spans="1:7" ht="25.5">
      <c r="A151" s="193"/>
      <c r="B151" s="29" t="s">
        <v>313</v>
      </c>
      <c r="C151" s="43" t="s">
        <v>298</v>
      </c>
      <c r="D151" s="44" t="s">
        <v>314</v>
      </c>
      <c r="E151" s="44" t="s">
        <v>315</v>
      </c>
      <c r="F151" s="44" t="s">
        <v>301</v>
      </c>
      <c r="G151" s="44" t="s">
        <v>302</v>
      </c>
    </row>
    <row r="152" spans="1:7" ht="51">
      <c r="A152" s="193"/>
      <c r="B152" s="32">
        <v>1</v>
      </c>
      <c r="C152" s="45" t="s">
        <v>316</v>
      </c>
      <c r="D152" s="35">
        <v>0</v>
      </c>
      <c r="E152" s="35">
        <v>0</v>
      </c>
      <c r="F152" s="36" t="s">
        <v>317</v>
      </c>
      <c r="G152" s="46" t="s">
        <v>360</v>
      </c>
    </row>
    <row r="153" spans="1:7" ht="51">
      <c r="A153" s="193"/>
      <c r="B153" s="32">
        <v>2</v>
      </c>
      <c r="C153" s="45" t="s">
        <v>319</v>
      </c>
      <c r="D153" s="35">
        <v>0</v>
      </c>
      <c r="E153" s="35">
        <v>0</v>
      </c>
      <c r="F153" s="36" t="s">
        <v>317</v>
      </c>
      <c r="G153" s="46" t="s">
        <v>360</v>
      </c>
    </row>
    <row r="154" spans="1:7" ht="38.25">
      <c r="A154" s="193"/>
      <c r="B154" s="32">
        <v>3</v>
      </c>
      <c r="C154" s="47" t="s">
        <v>321</v>
      </c>
      <c r="D154" s="35">
        <v>0</v>
      </c>
      <c r="E154" s="35">
        <v>0</v>
      </c>
      <c r="F154" s="36" t="s">
        <v>322</v>
      </c>
      <c r="G154" s="46" t="s">
        <v>360</v>
      </c>
    </row>
    <row r="155" spans="1:7" ht="38.25">
      <c r="A155" s="193"/>
      <c r="B155" s="32">
        <v>4</v>
      </c>
      <c r="C155" s="47" t="s">
        <v>323</v>
      </c>
      <c r="D155" s="35">
        <v>0</v>
      </c>
      <c r="E155" s="35">
        <v>0</v>
      </c>
      <c r="F155" s="36" t="s">
        <v>324</v>
      </c>
      <c r="G155" s="46" t="s">
        <v>360</v>
      </c>
    </row>
    <row r="156" spans="1:7" ht="63.75">
      <c r="A156" s="193"/>
      <c r="B156" s="32">
        <v>5</v>
      </c>
      <c r="C156" s="47" t="s">
        <v>326</v>
      </c>
      <c r="D156" s="35">
        <v>0</v>
      </c>
      <c r="E156" s="35">
        <v>0</v>
      </c>
      <c r="F156" s="36" t="s">
        <v>327</v>
      </c>
      <c r="G156" s="46" t="s">
        <v>360</v>
      </c>
    </row>
    <row r="157" spans="1:7" ht="14.25">
      <c r="A157" s="193"/>
      <c r="B157" s="38"/>
      <c r="C157" s="38" t="s">
        <v>329</v>
      </c>
      <c r="D157" s="50">
        <f>SUM(D152:D156)</f>
        <v>0</v>
      </c>
      <c r="E157" s="50">
        <f>SUM(E152:E156)</f>
        <v>0</v>
      </c>
      <c r="F157" s="39"/>
      <c r="G157" s="39"/>
    </row>
  </sheetData>
  <mergeCells count="7">
    <mergeCell ref="A2:G2"/>
    <mergeCell ref="A135:A157"/>
    <mergeCell ref="A6:A27"/>
    <mergeCell ref="A29:A51"/>
    <mergeCell ref="A53:A75"/>
    <mergeCell ref="A77:A109"/>
    <mergeCell ref="A111:A133"/>
  </mergeCells>
  <dataValidations count="2">
    <dataValidation type="decimal" allowBlank="1" showInputMessage="1" showErrorMessage="1" sqref="E6:E9 D22:E26 D14:E18 D38:E42 E31:E34 D46:E50 D62:E66 E55:E58 D70:E74 E79:E82 D86:E91 E96:E99 D103:E108 D120:E124 E113:E116 D128:E132 D144:E148 E137:E140 D152:E156" xr:uid="{B090961F-0DF2-C549-9D07-C3CD4196E4FE}">
      <formula1>0</formula1>
      <formula2>1E+43</formula2>
    </dataValidation>
    <dataValidation type="whole" allowBlank="1" showInputMessage="1" showErrorMessage="1" sqref="E10 E35 E59 E83 E100 E117 E141" xr:uid="{65B4DB4C-7DAB-4B4E-BF16-6DFBBFFD499A}">
      <formula1>0</formula1>
      <formula2>1E+43</formula2>
    </dataValidation>
  </dataValidations>
  <pageMargins left="0.78740157480314965" right="0.78740157480314965" top="1.1023622047244095" bottom="0.47244094488188981" header="0.47244094488188981" footer="0.47244094488188981"/>
  <pageSetup paperSize="8" scale="75" fitToHeight="0" orientation="landscape" r:id="rId1"/>
  <headerFooter differentFirst="1" scaleWithDoc="0">
    <oddHeader>&amp;R&amp;6&amp;D
&amp;"-,tučné"&amp;K05+000&amp;P/&amp;N</oddHeader>
    <firstHeader xml:space="preserve">&amp;L&amp;9 &amp;10&amp;G&amp;R&amp;6Správa železnic, státní organizace
Dlážděná 1003/7, 110 00 Praha 1&amp;2
&amp;6&amp;D   &amp;"-,Tučné"&amp;K05+000&amp;P/&amp;N&amp;"-,Obyčejné"&amp;K01+000
</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33ED3-BA47-EC44-B594-1BB5896BFDEC}">
  <sheetPr>
    <tabColor theme="5"/>
    <pageSetUpPr fitToPage="1"/>
  </sheetPr>
  <dimension ref="A1:D128"/>
  <sheetViews>
    <sheetView topLeftCell="A152" workbookViewId="0">
      <selection activeCell="R11" sqref="R11"/>
    </sheetView>
  </sheetViews>
  <sheetFormatPr defaultColWidth="10.625" defaultRowHeight="12.75"/>
  <cols>
    <col min="1" max="1" width="13.375" customWidth="1"/>
    <col min="2" max="2" width="31.25" customWidth="1"/>
    <col min="3" max="3" width="70" customWidth="1"/>
    <col min="4" max="4" width="26.125" customWidth="1"/>
  </cols>
  <sheetData>
    <row r="1" spans="1:4" ht="29.25">
      <c r="A1" s="1" t="s">
        <v>294</v>
      </c>
    </row>
    <row r="2" spans="1:4" ht="22.5">
      <c r="A2" s="192" t="s">
        <v>361</v>
      </c>
      <c r="B2" s="192"/>
      <c r="C2" s="192"/>
      <c r="D2" s="192"/>
    </row>
    <row r="4" spans="1:4" ht="22.5">
      <c r="B4" s="2" t="s">
        <v>362</v>
      </c>
    </row>
    <row r="5" spans="1:4" ht="25.5">
      <c r="A5" s="29" t="s">
        <v>297</v>
      </c>
      <c r="B5" s="53" t="s">
        <v>363</v>
      </c>
      <c r="C5" s="30" t="s">
        <v>364</v>
      </c>
      <c r="D5" s="31" t="s">
        <v>365</v>
      </c>
    </row>
    <row r="6" spans="1:4" ht="12.95" customHeight="1">
      <c r="A6" s="207">
        <v>2</v>
      </c>
      <c r="B6" s="57" t="s">
        <v>366</v>
      </c>
      <c r="C6" s="55" t="s">
        <v>367</v>
      </c>
      <c r="D6" s="55" t="s">
        <v>368</v>
      </c>
    </row>
    <row r="7" spans="1:4" ht="22.5">
      <c r="A7" s="196"/>
      <c r="B7" s="57" t="s">
        <v>369</v>
      </c>
      <c r="C7" s="55" t="s">
        <v>370</v>
      </c>
      <c r="D7" s="55" t="s">
        <v>371</v>
      </c>
    </row>
    <row r="8" spans="1:4" ht="26.25" customHeight="1">
      <c r="A8" s="196"/>
      <c r="B8" s="57" t="s">
        <v>372</v>
      </c>
      <c r="C8" s="55">
        <v>2</v>
      </c>
      <c r="D8" s="55" t="s">
        <v>373</v>
      </c>
    </row>
    <row r="9" spans="1:4" ht="26.25" customHeight="1">
      <c r="A9" s="196"/>
      <c r="B9" s="57" t="s">
        <v>374</v>
      </c>
      <c r="C9" s="55">
        <v>2</v>
      </c>
      <c r="D9" s="55" t="s">
        <v>375</v>
      </c>
    </row>
    <row r="10" spans="1:4" ht="45.95" customHeight="1">
      <c r="A10" s="196"/>
      <c r="B10" s="200" t="s">
        <v>376</v>
      </c>
      <c r="C10" s="203" t="s">
        <v>377</v>
      </c>
      <c r="D10" s="204" t="s">
        <v>378</v>
      </c>
    </row>
    <row r="11" spans="1:4" ht="12.95" customHeight="1">
      <c r="A11" s="196"/>
      <c r="B11" s="200"/>
      <c r="C11" s="203"/>
      <c r="D11" s="204"/>
    </row>
    <row r="12" spans="1:4" ht="26.25" customHeight="1">
      <c r="A12" s="196"/>
      <c r="B12" s="57" t="s">
        <v>379</v>
      </c>
      <c r="C12" s="55" t="s">
        <v>380</v>
      </c>
      <c r="D12" s="55" t="s">
        <v>381</v>
      </c>
    </row>
    <row r="13" spans="1:4" ht="26.25" customHeight="1">
      <c r="A13" s="196"/>
      <c r="B13" s="54" t="s">
        <v>382</v>
      </c>
      <c r="C13" s="55" t="s">
        <v>383</v>
      </c>
      <c r="D13" s="55" t="s">
        <v>384</v>
      </c>
    </row>
    <row r="14" spans="1:4" ht="26.25" customHeight="1">
      <c r="A14" s="196"/>
      <c r="B14" s="57" t="s">
        <v>385</v>
      </c>
      <c r="C14" s="55" t="s">
        <v>386</v>
      </c>
      <c r="D14" s="55" t="s">
        <v>387</v>
      </c>
    </row>
    <row r="15" spans="1:4" ht="23.1" customHeight="1">
      <c r="A15" s="196"/>
      <c r="B15" s="2" t="s">
        <v>388</v>
      </c>
      <c r="C15" s="42"/>
      <c r="D15" s="42"/>
    </row>
    <row r="16" spans="1:4" ht="27.95" customHeight="1">
      <c r="A16" s="196"/>
      <c r="B16" s="53" t="s">
        <v>363</v>
      </c>
      <c r="C16" s="30" t="s">
        <v>364</v>
      </c>
      <c r="D16" s="31" t="s">
        <v>365</v>
      </c>
    </row>
    <row r="17" spans="1:4" ht="12.95" customHeight="1">
      <c r="A17" s="196"/>
      <c r="B17" s="57" t="s">
        <v>366</v>
      </c>
      <c r="C17" s="55" t="s">
        <v>367</v>
      </c>
      <c r="D17" s="55" t="s">
        <v>368</v>
      </c>
    </row>
    <row r="18" spans="1:4" ht="22.5">
      <c r="A18" s="196"/>
      <c r="B18" s="57" t="s">
        <v>369</v>
      </c>
      <c r="C18" s="55" t="s">
        <v>389</v>
      </c>
      <c r="D18" s="55" t="s">
        <v>390</v>
      </c>
    </row>
    <row r="19" spans="1:4" ht="26.25" customHeight="1">
      <c r="A19" s="196"/>
      <c r="B19" s="57" t="s">
        <v>391</v>
      </c>
      <c r="C19" s="55">
        <v>2</v>
      </c>
      <c r="D19" s="55" t="s">
        <v>392</v>
      </c>
    </row>
    <row r="20" spans="1:4" ht="26.25" customHeight="1">
      <c r="A20" s="196"/>
      <c r="B20" s="57" t="s">
        <v>374</v>
      </c>
      <c r="C20" s="55">
        <v>2</v>
      </c>
      <c r="D20" s="55" t="s">
        <v>392</v>
      </c>
    </row>
    <row r="21" spans="1:4" ht="45.95" customHeight="1">
      <c r="A21" s="196"/>
      <c r="B21" s="200" t="s">
        <v>376</v>
      </c>
      <c r="C21" s="203" t="s">
        <v>393</v>
      </c>
      <c r="D21" s="204" t="s">
        <v>394</v>
      </c>
    </row>
    <row r="22" spans="1:4" ht="12.95" customHeight="1">
      <c r="A22" s="196"/>
      <c r="B22" s="200"/>
      <c r="C22" s="203"/>
      <c r="D22" s="204"/>
    </row>
    <row r="23" spans="1:4" ht="26.25" customHeight="1">
      <c r="A23" s="196"/>
      <c r="B23" s="57" t="s">
        <v>379</v>
      </c>
      <c r="C23" s="55" t="s">
        <v>395</v>
      </c>
      <c r="D23" s="55" t="s">
        <v>396</v>
      </c>
    </row>
    <row r="24" spans="1:4" ht="26.25" customHeight="1">
      <c r="A24" s="196"/>
      <c r="B24" s="54" t="s">
        <v>382</v>
      </c>
      <c r="C24" s="55" t="s">
        <v>397</v>
      </c>
      <c r="D24" s="55" t="s">
        <v>398</v>
      </c>
    </row>
    <row r="25" spans="1:4" ht="26.25" customHeight="1">
      <c r="A25" s="196"/>
      <c r="B25" s="57" t="s">
        <v>385</v>
      </c>
      <c r="C25" s="55" t="s">
        <v>399</v>
      </c>
      <c r="D25" s="55" t="s">
        <v>400</v>
      </c>
    </row>
    <row r="26" spans="1:4" ht="23.1" customHeight="1">
      <c r="A26" s="196"/>
      <c r="B26" s="59" t="s">
        <v>401</v>
      </c>
      <c r="C26" s="37"/>
      <c r="D26" s="37"/>
    </row>
    <row r="27" spans="1:4" ht="27.95" customHeight="1">
      <c r="A27" s="196"/>
      <c r="B27" s="53" t="s">
        <v>363</v>
      </c>
      <c r="C27" s="30" t="s">
        <v>364</v>
      </c>
      <c r="D27" s="31" t="s">
        <v>365</v>
      </c>
    </row>
    <row r="28" spans="1:4" ht="33.75">
      <c r="A28" s="196"/>
      <c r="B28" s="54" t="s">
        <v>402</v>
      </c>
      <c r="C28" s="55" t="s">
        <v>403</v>
      </c>
      <c r="D28" s="55" t="s">
        <v>404</v>
      </c>
    </row>
    <row r="29" spans="1:4" ht="112.5">
      <c r="A29" s="196"/>
      <c r="B29" s="54" t="s">
        <v>405</v>
      </c>
      <c r="C29" s="56" t="s">
        <v>406</v>
      </c>
      <c r="D29" s="56" t="s">
        <v>407</v>
      </c>
    </row>
    <row r="30" spans="1:4" ht="101.25">
      <c r="A30" s="196"/>
      <c r="B30" s="54" t="s">
        <v>408</v>
      </c>
      <c r="C30" s="56" t="s">
        <v>409</v>
      </c>
      <c r="D30" s="56" t="s">
        <v>410</v>
      </c>
    </row>
    <row r="31" spans="1:4" ht="33.75">
      <c r="A31" s="196"/>
      <c r="B31" s="54" t="s">
        <v>411</v>
      </c>
      <c r="C31" s="56" t="s">
        <v>412</v>
      </c>
      <c r="D31" s="55" t="s">
        <v>413</v>
      </c>
    </row>
    <row r="32" spans="1:4" ht="33.75">
      <c r="A32" s="196"/>
      <c r="B32" s="57" t="s">
        <v>414</v>
      </c>
      <c r="C32" s="55" t="s">
        <v>415</v>
      </c>
      <c r="D32" s="55" t="s">
        <v>416</v>
      </c>
    </row>
    <row r="33" spans="1:4" ht="33.75">
      <c r="A33" s="196"/>
      <c r="B33" s="57" t="s">
        <v>417</v>
      </c>
      <c r="C33" s="56" t="s">
        <v>418</v>
      </c>
      <c r="D33" s="55" t="s">
        <v>419</v>
      </c>
    </row>
    <row r="34" spans="1:4" ht="12.95" customHeight="1">
      <c r="A34" s="196"/>
      <c r="B34" s="57" t="s">
        <v>420</v>
      </c>
      <c r="C34" s="56" t="s">
        <v>421</v>
      </c>
      <c r="D34" s="55" t="s">
        <v>32</v>
      </c>
    </row>
    <row r="35" spans="1:4" ht="67.5">
      <c r="A35" s="196"/>
      <c r="B35" s="57" t="s">
        <v>422</v>
      </c>
      <c r="C35" s="58" t="s">
        <v>423</v>
      </c>
      <c r="D35" s="55" t="s">
        <v>424</v>
      </c>
    </row>
    <row r="36" spans="1:4" ht="45.95" customHeight="1">
      <c r="A36" s="196"/>
      <c r="B36" s="205" t="s">
        <v>425</v>
      </c>
      <c r="C36" s="203" t="s">
        <v>426</v>
      </c>
      <c r="D36" s="204" t="s">
        <v>427</v>
      </c>
    </row>
    <row r="37" spans="1:4" ht="12.95" customHeight="1">
      <c r="A37" s="196"/>
      <c r="B37" s="205"/>
      <c r="C37" s="203"/>
      <c r="D37" s="204"/>
    </row>
    <row r="38" spans="1:4" ht="34.15" customHeight="1">
      <c r="A38" s="196"/>
      <c r="B38" s="200" t="s">
        <v>428</v>
      </c>
      <c r="C38" s="201" t="s">
        <v>429</v>
      </c>
      <c r="D38" s="204" t="s">
        <v>430</v>
      </c>
    </row>
    <row r="39" spans="1:4" ht="12.95" customHeight="1">
      <c r="A39" s="196"/>
      <c r="B39" s="200"/>
      <c r="C39" s="201"/>
      <c r="D39" s="204"/>
    </row>
    <row r="40" spans="1:4" ht="67.5">
      <c r="A40" s="196"/>
      <c r="B40" s="54" t="s">
        <v>431</v>
      </c>
      <c r="C40" s="55" t="s">
        <v>432</v>
      </c>
      <c r="D40" s="55" t="s">
        <v>433</v>
      </c>
    </row>
    <row r="41" spans="1:4" ht="26.25" customHeight="1">
      <c r="A41" s="196"/>
      <c r="B41" s="57" t="s">
        <v>434</v>
      </c>
      <c r="C41" s="55" t="s">
        <v>432</v>
      </c>
      <c r="D41" s="55" t="s">
        <v>32</v>
      </c>
    </row>
    <row r="42" spans="1:4" ht="146.25">
      <c r="A42" s="196"/>
      <c r="B42" s="57" t="s">
        <v>435</v>
      </c>
      <c r="C42" s="55" t="s">
        <v>436</v>
      </c>
      <c r="D42" s="55" t="s">
        <v>437</v>
      </c>
    </row>
    <row r="43" spans="1:4" ht="56.25">
      <c r="A43" s="196"/>
      <c r="B43" s="57" t="s">
        <v>438</v>
      </c>
      <c r="C43" s="55" t="s">
        <v>439</v>
      </c>
      <c r="D43" s="55" t="s">
        <v>440</v>
      </c>
    </row>
    <row r="44" spans="1:4" ht="90">
      <c r="A44" s="196"/>
      <c r="B44" s="57" t="s">
        <v>441</v>
      </c>
      <c r="C44" s="56" t="s">
        <v>442</v>
      </c>
      <c r="D44" s="55" t="s">
        <v>443</v>
      </c>
    </row>
    <row r="46" spans="1:4" ht="22.5">
      <c r="B46" s="2" t="s">
        <v>362</v>
      </c>
    </row>
    <row r="47" spans="1:4" ht="25.5">
      <c r="A47" s="29" t="s">
        <v>297</v>
      </c>
      <c r="B47" s="53" t="s">
        <v>363</v>
      </c>
      <c r="C47" s="30" t="s">
        <v>364</v>
      </c>
      <c r="D47" s="31" t="s">
        <v>365</v>
      </c>
    </row>
    <row r="48" spans="1:4" ht="33.75">
      <c r="A48" s="206">
        <v>4</v>
      </c>
      <c r="B48" s="57" t="s">
        <v>366</v>
      </c>
      <c r="C48" s="55" t="s">
        <v>367</v>
      </c>
      <c r="D48" s="55" t="s">
        <v>367</v>
      </c>
    </row>
    <row r="49" spans="1:4" ht="22.5">
      <c r="A49" s="198"/>
      <c r="B49" s="57" t="s">
        <v>369</v>
      </c>
      <c r="C49" s="55" t="s">
        <v>370</v>
      </c>
      <c r="D49" s="55" t="s">
        <v>444</v>
      </c>
    </row>
    <row r="50" spans="1:4">
      <c r="A50" s="198"/>
      <c r="B50" s="57" t="s">
        <v>372</v>
      </c>
      <c r="C50" s="55">
        <v>2</v>
      </c>
      <c r="D50" s="55">
        <v>2</v>
      </c>
    </row>
    <row r="51" spans="1:4">
      <c r="A51" s="198"/>
      <c r="B51" s="57" t="s">
        <v>374</v>
      </c>
      <c r="C51" s="55">
        <v>2</v>
      </c>
      <c r="D51" s="55">
        <v>2</v>
      </c>
    </row>
    <row r="52" spans="1:4" ht="24" customHeight="1">
      <c r="A52" s="198"/>
      <c r="B52" s="200" t="s">
        <v>376</v>
      </c>
      <c r="C52" s="203" t="s">
        <v>377</v>
      </c>
      <c r="D52" s="204" t="s">
        <v>445</v>
      </c>
    </row>
    <row r="53" spans="1:4">
      <c r="A53" s="198"/>
      <c r="B53" s="200"/>
      <c r="C53" s="203"/>
      <c r="D53" s="204"/>
    </row>
    <row r="54" spans="1:4">
      <c r="A54" s="198"/>
      <c r="B54" s="57" t="s">
        <v>379</v>
      </c>
      <c r="C54" s="55" t="s">
        <v>380</v>
      </c>
      <c r="D54" s="55" t="s">
        <v>446</v>
      </c>
    </row>
    <row r="55" spans="1:4">
      <c r="A55" s="198"/>
      <c r="B55" s="54" t="s">
        <v>382</v>
      </c>
      <c r="C55" s="55" t="s">
        <v>383</v>
      </c>
      <c r="D55" s="55" t="s">
        <v>445</v>
      </c>
    </row>
    <row r="56" spans="1:4">
      <c r="A56" s="198"/>
      <c r="B56" s="57" t="s">
        <v>385</v>
      </c>
      <c r="C56" s="55" t="s">
        <v>386</v>
      </c>
      <c r="D56" s="55" t="s">
        <v>447</v>
      </c>
    </row>
    <row r="57" spans="1:4" ht="22.5">
      <c r="A57" s="198"/>
      <c r="B57" s="2" t="s">
        <v>388</v>
      </c>
      <c r="C57" s="42"/>
      <c r="D57" s="42"/>
    </row>
    <row r="58" spans="1:4" ht="25.5">
      <c r="A58" s="198"/>
      <c r="B58" s="53" t="s">
        <v>363</v>
      </c>
      <c r="C58" s="30" t="s">
        <v>364</v>
      </c>
      <c r="D58" s="31" t="s">
        <v>365</v>
      </c>
    </row>
    <row r="59" spans="1:4" ht="33.75">
      <c r="A59" s="198"/>
      <c r="B59" s="57" t="s">
        <v>366</v>
      </c>
      <c r="C59" s="55" t="s">
        <v>367</v>
      </c>
      <c r="D59" s="55" t="s">
        <v>367</v>
      </c>
    </row>
    <row r="60" spans="1:4" ht="22.5">
      <c r="A60" s="198"/>
      <c r="B60" s="57" t="s">
        <v>369</v>
      </c>
      <c r="C60" s="55" t="s">
        <v>389</v>
      </c>
      <c r="D60" s="55" t="s">
        <v>448</v>
      </c>
    </row>
    <row r="61" spans="1:4">
      <c r="A61" s="198"/>
      <c r="B61" s="57" t="s">
        <v>391</v>
      </c>
      <c r="C61" s="55">
        <v>2</v>
      </c>
      <c r="D61" s="55">
        <v>4</v>
      </c>
    </row>
    <row r="62" spans="1:4">
      <c r="A62" s="198"/>
      <c r="B62" s="57" t="s">
        <v>374</v>
      </c>
      <c r="C62" s="55">
        <v>2</v>
      </c>
      <c r="D62" s="55">
        <v>8</v>
      </c>
    </row>
    <row r="63" spans="1:4">
      <c r="A63" s="198"/>
      <c r="B63" s="200" t="s">
        <v>376</v>
      </c>
      <c r="C63" s="203" t="s">
        <v>393</v>
      </c>
      <c r="D63" s="204">
        <v>28</v>
      </c>
    </row>
    <row r="64" spans="1:4" ht="34.15" customHeight="1">
      <c r="A64" s="198"/>
      <c r="B64" s="200"/>
      <c r="C64" s="203"/>
      <c r="D64" s="204"/>
    </row>
    <row r="65" spans="1:4">
      <c r="A65" s="198"/>
      <c r="B65" s="57" t="s">
        <v>379</v>
      </c>
      <c r="C65" s="55" t="s">
        <v>395</v>
      </c>
      <c r="D65" s="55">
        <v>33</v>
      </c>
    </row>
    <row r="66" spans="1:4">
      <c r="A66" s="198"/>
      <c r="B66" s="54" t="s">
        <v>382</v>
      </c>
      <c r="C66" s="55" t="s">
        <v>397</v>
      </c>
      <c r="D66" s="55">
        <v>9</v>
      </c>
    </row>
    <row r="67" spans="1:4">
      <c r="A67" s="198"/>
      <c r="B67" s="57" t="s">
        <v>385</v>
      </c>
      <c r="C67" s="55" t="s">
        <v>399</v>
      </c>
      <c r="D67" s="55">
        <v>28</v>
      </c>
    </row>
    <row r="68" spans="1:4" ht="22.5">
      <c r="A68" s="198"/>
      <c r="B68" s="59" t="s">
        <v>401</v>
      </c>
      <c r="C68" s="37"/>
      <c r="D68" s="37"/>
    </row>
    <row r="69" spans="1:4" ht="25.5">
      <c r="A69" s="198"/>
      <c r="B69" s="53" t="s">
        <v>363</v>
      </c>
      <c r="C69" s="30" t="s">
        <v>364</v>
      </c>
      <c r="D69" s="31" t="s">
        <v>365</v>
      </c>
    </row>
    <row r="70" spans="1:4">
      <c r="A70" s="198"/>
      <c r="B70" s="54" t="s">
        <v>402</v>
      </c>
      <c r="C70" s="55" t="s">
        <v>403</v>
      </c>
      <c r="D70" s="55" t="s">
        <v>449</v>
      </c>
    </row>
    <row r="71" spans="1:4" ht="101.25">
      <c r="A71" s="198"/>
      <c r="B71" s="54" t="s">
        <v>405</v>
      </c>
      <c r="C71" s="56" t="s">
        <v>406</v>
      </c>
      <c r="D71" s="56" t="s">
        <v>450</v>
      </c>
    </row>
    <row r="72" spans="1:4" ht="67.5">
      <c r="A72" s="198"/>
      <c r="B72" s="54" t="s">
        <v>408</v>
      </c>
      <c r="C72" s="56" t="s">
        <v>409</v>
      </c>
      <c r="D72" s="56" t="s">
        <v>451</v>
      </c>
    </row>
    <row r="73" spans="1:4" ht="101.25">
      <c r="A73" s="198"/>
      <c r="B73" s="54" t="s">
        <v>411</v>
      </c>
      <c r="C73" s="56" t="s">
        <v>412</v>
      </c>
      <c r="D73" s="55" t="s">
        <v>452</v>
      </c>
    </row>
    <row r="74" spans="1:4" ht="22.5">
      <c r="A74" s="198"/>
      <c r="B74" s="57" t="s">
        <v>414</v>
      </c>
      <c r="C74" s="55" t="s">
        <v>415</v>
      </c>
      <c r="D74" s="55" t="s">
        <v>453</v>
      </c>
    </row>
    <row r="75" spans="1:4" ht="33.75">
      <c r="A75" s="198"/>
      <c r="B75" s="57" t="s">
        <v>417</v>
      </c>
      <c r="C75" s="56" t="s">
        <v>418</v>
      </c>
      <c r="D75" s="55" t="s">
        <v>454</v>
      </c>
    </row>
    <row r="76" spans="1:4" ht="33.75">
      <c r="A76" s="198"/>
      <c r="B76" s="57" t="s">
        <v>420</v>
      </c>
      <c r="C76" s="56" t="s">
        <v>421</v>
      </c>
      <c r="D76" s="55" t="s">
        <v>455</v>
      </c>
    </row>
    <row r="77" spans="1:4" ht="45">
      <c r="A77" s="198"/>
      <c r="B77" s="57" t="s">
        <v>422</v>
      </c>
      <c r="C77" s="58" t="s">
        <v>423</v>
      </c>
      <c r="D77" s="55" t="s">
        <v>456</v>
      </c>
    </row>
    <row r="78" spans="1:4">
      <c r="A78" s="198"/>
      <c r="B78" s="205" t="s">
        <v>425</v>
      </c>
      <c r="C78" s="203" t="s">
        <v>426</v>
      </c>
      <c r="D78" s="204" t="s">
        <v>457</v>
      </c>
    </row>
    <row r="79" spans="1:4" ht="20.100000000000001" customHeight="1">
      <c r="A79" s="198"/>
      <c r="B79" s="205"/>
      <c r="C79" s="203"/>
      <c r="D79" s="204"/>
    </row>
    <row r="80" spans="1:4">
      <c r="A80" s="198"/>
      <c r="B80" s="200" t="s">
        <v>428</v>
      </c>
      <c r="C80" s="201" t="s">
        <v>429</v>
      </c>
      <c r="D80" s="201" t="s">
        <v>429</v>
      </c>
    </row>
    <row r="81" spans="1:4">
      <c r="A81" s="198"/>
      <c r="B81" s="200"/>
      <c r="C81" s="201"/>
      <c r="D81" s="201"/>
    </row>
    <row r="82" spans="1:4" ht="33.75">
      <c r="A82" s="198"/>
      <c r="B82" s="54" t="s">
        <v>431</v>
      </c>
      <c r="C82" s="55" t="s">
        <v>432</v>
      </c>
      <c r="D82" s="55" t="s">
        <v>458</v>
      </c>
    </row>
    <row r="83" spans="1:4" ht="22.5">
      <c r="A83" s="198"/>
      <c r="B83" s="57" t="s">
        <v>434</v>
      </c>
      <c r="C83" s="55" t="s">
        <v>432</v>
      </c>
      <c r="D83" s="55" t="s">
        <v>32</v>
      </c>
    </row>
    <row r="84" spans="1:4" ht="33.75">
      <c r="A84" s="198"/>
      <c r="B84" s="57" t="s">
        <v>435</v>
      </c>
      <c r="C84" s="55" t="s">
        <v>436</v>
      </c>
      <c r="D84" s="55" t="s">
        <v>32</v>
      </c>
    </row>
    <row r="85" spans="1:4">
      <c r="A85" s="198"/>
      <c r="B85" s="57" t="s">
        <v>438</v>
      </c>
      <c r="C85" s="55" t="s">
        <v>439</v>
      </c>
      <c r="D85" s="55" t="s">
        <v>32</v>
      </c>
    </row>
    <row r="86" spans="1:4" ht="22.5">
      <c r="A86" s="198"/>
      <c r="B86" s="57" t="s">
        <v>441</v>
      </c>
      <c r="C86" s="56" t="s">
        <v>442</v>
      </c>
      <c r="D86" s="55" t="s">
        <v>32</v>
      </c>
    </row>
    <row r="88" spans="1:4" ht="22.5">
      <c r="B88" s="2" t="s">
        <v>362</v>
      </c>
    </row>
    <row r="89" spans="1:4" ht="25.5">
      <c r="A89" s="29" t="s">
        <v>297</v>
      </c>
      <c r="B89" s="53" t="s">
        <v>363</v>
      </c>
      <c r="C89" s="30" t="s">
        <v>364</v>
      </c>
      <c r="D89" s="31" t="s">
        <v>365</v>
      </c>
    </row>
    <row r="90" spans="1:4">
      <c r="A90" s="202">
        <v>5</v>
      </c>
      <c r="B90" s="57" t="s">
        <v>366</v>
      </c>
      <c r="C90" s="55" t="s">
        <v>367</v>
      </c>
      <c r="D90" s="55">
        <v>29100</v>
      </c>
    </row>
    <row r="91" spans="1:4" ht="22.5">
      <c r="A91" s="199"/>
      <c r="B91" s="57" t="s">
        <v>369</v>
      </c>
      <c r="C91" s="55" t="s">
        <v>370</v>
      </c>
      <c r="D91" s="55">
        <v>29100</v>
      </c>
    </row>
    <row r="92" spans="1:4">
      <c r="A92" s="199"/>
      <c r="B92" s="57" t="s">
        <v>372</v>
      </c>
      <c r="C92" s="55">
        <v>2</v>
      </c>
      <c r="D92" s="55">
        <v>2</v>
      </c>
    </row>
    <row r="93" spans="1:4">
      <c r="A93" s="199"/>
      <c r="B93" s="57" t="s">
        <v>374</v>
      </c>
      <c r="C93" s="55">
        <v>2</v>
      </c>
      <c r="D93" s="55">
        <v>2</v>
      </c>
    </row>
    <row r="94" spans="1:4">
      <c r="A94" s="199"/>
      <c r="B94" s="200" t="s">
        <v>376</v>
      </c>
      <c r="C94" s="203" t="s">
        <v>377</v>
      </c>
      <c r="D94" s="204" t="s">
        <v>445</v>
      </c>
    </row>
    <row r="95" spans="1:4">
      <c r="A95" s="199"/>
      <c r="B95" s="200"/>
      <c r="C95" s="203"/>
      <c r="D95" s="204"/>
    </row>
    <row r="96" spans="1:4">
      <c r="A96" s="199"/>
      <c r="B96" s="57" t="s">
        <v>379</v>
      </c>
      <c r="C96" s="55" t="s">
        <v>380</v>
      </c>
      <c r="D96" s="55" t="s">
        <v>446</v>
      </c>
    </row>
    <row r="97" spans="1:4">
      <c r="A97" s="199"/>
      <c r="B97" s="54" t="s">
        <v>382</v>
      </c>
      <c r="C97" s="55" t="s">
        <v>383</v>
      </c>
      <c r="D97" s="55" t="s">
        <v>445</v>
      </c>
    </row>
    <row r="98" spans="1:4">
      <c r="A98" s="199"/>
      <c r="B98" s="57" t="s">
        <v>385</v>
      </c>
      <c r="C98" s="55" t="s">
        <v>386</v>
      </c>
      <c r="D98" s="55" t="s">
        <v>447</v>
      </c>
    </row>
    <row r="99" spans="1:4" ht="22.5">
      <c r="A99" s="199"/>
      <c r="B99" s="2" t="s">
        <v>388</v>
      </c>
      <c r="C99" s="42"/>
      <c r="D99" s="42"/>
    </row>
    <row r="100" spans="1:4" ht="25.5">
      <c r="A100" s="199"/>
      <c r="B100" s="53" t="s">
        <v>363</v>
      </c>
      <c r="C100" s="30" t="s">
        <v>364</v>
      </c>
      <c r="D100" s="31" t="s">
        <v>365</v>
      </c>
    </row>
    <row r="101" spans="1:4">
      <c r="A101" s="199"/>
      <c r="B101" s="57" t="s">
        <v>366</v>
      </c>
      <c r="C101" s="55" t="s">
        <v>367</v>
      </c>
      <c r="D101" s="55">
        <v>9300</v>
      </c>
    </row>
    <row r="102" spans="1:4" ht="22.5">
      <c r="A102" s="199"/>
      <c r="B102" s="57" t="s">
        <v>369</v>
      </c>
      <c r="C102" s="55" t="s">
        <v>389</v>
      </c>
      <c r="D102" s="55">
        <v>9300</v>
      </c>
    </row>
    <row r="103" spans="1:4">
      <c r="A103" s="199"/>
      <c r="B103" s="57" t="s">
        <v>391</v>
      </c>
      <c r="C103" s="55">
        <v>2</v>
      </c>
      <c r="D103" s="55" t="s">
        <v>459</v>
      </c>
    </row>
    <row r="104" spans="1:4">
      <c r="A104" s="199"/>
      <c r="B104" s="57" t="s">
        <v>374</v>
      </c>
      <c r="C104" s="55">
        <v>2</v>
      </c>
      <c r="D104" s="55" t="s">
        <v>459</v>
      </c>
    </row>
    <row r="105" spans="1:4">
      <c r="A105" s="199"/>
      <c r="B105" s="200" t="s">
        <v>376</v>
      </c>
      <c r="C105" s="203" t="s">
        <v>393</v>
      </c>
      <c r="D105" s="204" t="s">
        <v>460</v>
      </c>
    </row>
    <row r="106" spans="1:4">
      <c r="A106" s="199"/>
      <c r="B106" s="200"/>
      <c r="C106" s="203"/>
      <c r="D106" s="204"/>
    </row>
    <row r="107" spans="1:4">
      <c r="A107" s="199"/>
      <c r="B107" s="57" t="s">
        <v>379</v>
      </c>
      <c r="C107" s="55" t="s">
        <v>395</v>
      </c>
      <c r="D107" s="55">
        <v>5.0999999999999996</v>
      </c>
    </row>
    <row r="108" spans="1:4">
      <c r="A108" s="199"/>
      <c r="B108" s="54" t="s">
        <v>382</v>
      </c>
      <c r="C108" s="55" t="s">
        <v>397</v>
      </c>
      <c r="D108" s="55" t="s">
        <v>461</v>
      </c>
    </row>
    <row r="109" spans="1:4">
      <c r="A109" s="199"/>
      <c r="B109" s="57" t="s">
        <v>385</v>
      </c>
      <c r="C109" s="55" t="s">
        <v>399</v>
      </c>
      <c r="D109" s="55">
        <v>28.2</v>
      </c>
    </row>
    <row r="110" spans="1:4" ht="22.5">
      <c r="A110" s="199"/>
      <c r="B110" s="59" t="s">
        <v>401</v>
      </c>
      <c r="C110" s="37"/>
      <c r="D110" s="37"/>
    </row>
    <row r="111" spans="1:4" ht="25.5">
      <c r="A111" s="199"/>
      <c r="B111" s="53" t="s">
        <v>363</v>
      </c>
      <c r="C111" s="30" t="s">
        <v>364</v>
      </c>
      <c r="D111" s="31" t="s">
        <v>365</v>
      </c>
    </row>
    <row r="112" spans="1:4">
      <c r="A112" s="199"/>
      <c r="B112" s="54" t="s">
        <v>402</v>
      </c>
      <c r="C112" s="55" t="s">
        <v>403</v>
      </c>
      <c r="D112" s="55" t="s">
        <v>462</v>
      </c>
    </row>
    <row r="113" spans="1:4" ht="33.75">
      <c r="A113" s="199"/>
      <c r="B113" s="54" t="s">
        <v>405</v>
      </c>
      <c r="C113" s="56" t="s">
        <v>406</v>
      </c>
      <c r="D113" s="56" t="s">
        <v>463</v>
      </c>
    </row>
    <row r="114" spans="1:4" ht="22.5">
      <c r="A114" s="199"/>
      <c r="B114" s="54" t="s">
        <v>408</v>
      </c>
      <c r="C114" s="56" t="s">
        <v>409</v>
      </c>
      <c r="D114" s="55" t="s">
        <v>22</v>
      </c>
    </row>
    <row r="115" spans="1:4" ht="33.75">
      <c r="A115" s="199"/>
      <c r="B115" s="54" t="s">
        <v>411</v>
      </c>
      <c r="C115" s="56" t="s">
        <v>412</v>
      </c>
      <c r="D115" s="55" t="s">
        <v>464</v>
      </c>
    </row>
    <row r="116" spans="1:4">
      <c r="A116" s="199"/>
      <c r="B116" s="57" t="s">
        <v>414</v>
      </c>
      <c r="C116" s="55" t="s">
        <v>415</v>
      </c>
      <c r="D116" s="55" t="s">
        <v>22</v>
      </c>
    </row>
    <row r="117" spans="1:4">
      <c r="A117" s="199"/>
      <c r="B117" s="57" t="s">
        <v>417</v>
      </c>
      <c r="C117" s="56" t="s">
        <v>418</v>
      </c>
      <c r="D117" s="55" t="s">
        <v>465</v>
      </c>
    </row>
    <row r="118" spans="1:4">
      <c r="A118" s="199"/>
      <c r="B118" s="57" t="s">
        <v>420</v>
      </c>
      <c r="C118" s="56" t="s">
        <v>421</v>
      </c>
      <c r="D118" s="55" t="s">
        <v>22</v>
      </c>
    </row>
    <row r="119" spans="1:4">
      <c r="A119" s="199"/>
      <c r="B119" s="57" t="s">
        <v>422</v>
      </c>
      <c r="C119" s="58" t="s">
        <v>423</v>
      </c>
      <c r="D119" s="55" t="s">
        <v>22</v>
      </c>
    </row>
    <row r="120" spans="1:4">
      <c r="A120" s="199"/>
      <c r="B120" s="205" t="s">
        <v>425</v>
      </c>
      <c r="C120" s="203" t="s">
        <v>426</v>
      </c>
      <c r="D120" s="204" t="s">
        <v>22</v>
      </c>
    </row>
    <row r="121" spans="1:4">
      <c r="A121" s="199"/>
      <c r="B121" s="205"/>
      <c r="C121" s="203"/>
      <c r="D121" s="204"/>
    </row>
    <row r="122" spans="1:4">
      <c r="A122" s="199"/>
      <c r="B122" s="200" t="s">
        <v>428</v>
      </c>
      <c r="C122" s="201" t="s">
        <v>429</v>
      </c>
      <c r="D122" s="201" t="s">
        <v>466</v>
      </c>
    </row>
    <row r="123" spans="1:4">
      <c r="A123" s="199"/>
      <c r="B123" s="200"/>
      <c r="C123" s="201"/>
      <c r="D123" s="201"/>
    </row>
    <row r="124" spans="1:4">
      <c r="A124" s="199"/>
      <c r="B124" s="54" t="s">
        <v>431</v>
      </c>
      <c r="C124" s="55" t="s">
        <v>432</v>
      </c>
      <c r="D124" s="55" t="s">
        <v>22</v>
      </c>
    </row>
    <row r="125" spans="1:4" ht="22.5">
      <c r="A125" s="199"/>
      <c r="B125" s="57" t="s">
        <v>434</v>
      </c>
      <c r="C125" s="55" t="s">
        <v>432</v>
      </c>
      <c r="D125" s="55" t="s">
        <v>22</v>
      </c>
    </row>
    <row r="126" spans="1:4" ht="33.75">
      <c r="A126" s="199"/>
      <c r="B126" s="57" t="s">
        <v>435</v>
      </c>
      <c r="C126" s="55" t="s">
        <v>436</v>
      </c>
      <c r="D126" s="55" t="s">
        <v>22</v>
      </c>
    </row>
    <row r="127" spans="1:4">
      <c r="A127" s="199"/>
      <c r="B127" s="57" t="s">
        <v>438</v>
      </c>
      <c r="C127" s="55" t="s">
        <v>439</v>
      </c>
      <c r="D127" s="55" t="s">
        <v>22</v>
      </c>
    </row>
    <row r="128" spans="1:4" ht="22.5">
      <c r="A128" s="199"/>
      <c r="B128" s="57" t="s">
        <v>441</v>
      </c>
      <c r="C128" s="56" t="s">
        <v>442</v>
      </c>
      <c r="D128" s="55" t="s">
        <v>22</v>
      </c>
    </row>
  </sheetData>
  <mergeCells count="40">
    <mergeCell ref="A2:D2"/>
    <mergeCell ref="B36:B37"/>
    <mergeCell ref="C36:C37"/>
    <mergeCell ref="D36:D37"/>
    <mergeCell ref="B38:B39"/>
    <mergeCell ref="C38:C39"/>
    <mergeCell ref="D38:D39"/>
    <mergeCell ref="A6:A44"/>
    <mergeCell ref="B10:B11"/>
    <mergeCell ref="C10:C11"/>
    <mergeCell ref="D10:D11"/>
    <mergeCell ref="B21:B22"/>
    <mergeCell ref="C21:C22"/>
    <mergeCell ref="D21:D22"/>
    <mergeCell ref="A48:A86"/>
    <mergeCell ref="B52:B53"/>
    <mergeCell ref="C52:C53"/>
    <mergeCell ref="D52:D53"/>
    <mergeCell ref="B63:B64"/>
    <mergeCell ref="C63:C64"/>
    <mergeCell ref="D63:D64"/>
    <mergeCell ref="B78:B79"/>
    <mergeCell ref="C78:C79"/>
    <mergeCell ref="D78:D79"/>
    <mergeCell ref="B80:B81"/>
    <mergeCell ref="C80:C81"/>
    <mergeCell ref="D80:D81"/>
    <mergeCell ref="B122:B123"/>
    <mergeCell ref="C122:C123"/>
    <mergeCell ref="D122:D123"/>
    <mergeCell ref="A90:A128"/>
    <mergeCell ref="B94:B95"/>
    <mergeCell ref="C94:C95"/>
    <mergeCell ref="D94:D95"/>
    <mergeCell ref="B105:B106"/>
    <mergeCell ref="C105:C106"/>
    <mergeCell ref="D105:D106"/>
    <mergeCell ref="B120:B121"/>
    <mergeCell ref="C120:C121"/>
    <mergeCell ref="D120:D121"/>
  </mergeCells>
  <pageMargins left="0.78740157480314965" right="0.78740157480314965" top="1.1023622047244095" bottom="0.47244094488188981" header="0.47244094488188981" footer="0.47244094488188981"/>
  <pageSetup paperSize="8" fitToHeight="0" orientation="landscape" r:id="rId1"/>
  <headerFooter differentFirst="1" scaleWithDoc="0">
    <oddHeader>&amp;R&amp;6&amp;D
&amp;"-,tučné"&amp;K05+000&amp;P/&amp;N</oddHeader>
    <firstHeader xml:space="preserve">&amp;L&amp;9 &amp;10&amp;G&amp;R&amp;6Správa železnic, státní organizace
Dlážděná 1003/7, 110 00 Praha 1&amp;2
&amp;6&amp;D   &amp;"-,Tučné"&amp;K05+000&amp;P/&amp;N&amp;"-,Obyčejné"&amp;K01+000
</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lcf76f155ced4ddcb4097134ff3c332f xmlns="0f27ddae-e1cd-4a23-ab4b-89728a927db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00E2EEFFBA1BE43B51AA6143A83F011" ma:contentTypeVersion="13" ma:contentTypeDescription="Vytvoří nový dokument" ma:contentTypeScope="" ma:versionID="2c858d4332f0f15cc900d1b9ba2aff3e">
  <xsd:schema xmlns:xsd="http://www.w3.org/2001/XMLSchema" xmlns:xs="http://www.w3.org/2001/XMLSchema" xmlns:p="http://schemas.microsoft.com/office/2006/metadata/properties" xmlns:ns2="0f27ddae-e1cd-4a23-ab4b-89728a927db5" xmlns:ns3="e464c4c8-41ef-4ba9-99b1-f219135b973c" targetNamespace="http://schemas.microsoft.com/office/2006/metadata/properties" ma:root="true" ma:fieldsID="4e93943017efda27e10ef089978460bc" ns2:_="" ns3:_="">
    <xsd:import namespace="0f27ddae-e1cd-4a23-ab4b-89728a927db5"/>
    <xsd:import namespace="e464c4c8-41ef-4ba9-99b1-f219135b97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27ddae-e1cd-4a23-ab4b-89728a927d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884faee4-b46b-436f-9239-6edcddafe65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64c4c8-41ef-4ba9-99b1-f219135b973c"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67796C-E492-4E27-8E24-20E70D6279FF}">
  <ds:schemaRefs>
    <ds:schemaRef ds:uri="http://schemas.microsoft.com/office/2006/metadata/properties"/>
    <ds:schemaRef ds:uri="0f27ddae-e1cd-4a23-ab4b-89728a927db5"/>
    <ds:schemaRef ds:uri="http://schemas.microsoft.com/office/infopath/2007/PartnerControls"/>
  </ds:schemaRefs>
</ds:datastoreItem>
</file>

<file path=customXml/itemProps2.xml><?xml version="1.0" encoding="utf-8"?>
<ds:datastoreItem xmlns:ds="http://schemas.openxmlformats.org/officeDocument/2006/customXml" ds:itemID="{1959542F-40AE-472C-B313-E5E8D951F5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27ddae-e1cd-4a23-ab4b-89728a927db5"/>
    <ds:schemaRef ds:uri="e464c4c8-41ef-4ba9-99b1-f219135b97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CED27D-8BF5-42CA-9AA1-3C44EC7BFCCF}">
  <ds:schemaRefs>
    <ds:schemaRef ds:uri="http://schemas.microsoft.com/sharepoint/v3/contenttype/forms"/>
  </ds:schemaRefs>
</ds:datastoreItem>
</file>

<file path=docMetadata/LabelInfo.xml><?xml version="1.0" encoding="utf-8"?>
<clbl:labelList xmlns:clbl="http://schemas.microsoft.com/office/2020/mipLabelMetadata">
  <clbl:label id="{7bb61632-39b1-4c4b-a1bb-f7d8698cb0f4}" enabled="1" method="Privileged" siteId="{f0ab7d6a-64b0-4696-9f4d-d69909c6e89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Dotazy k řešení</vt:lpstr>
      <vt:lpstr>Indikativní náklady</vt:lpstr>
      <vt:lpstr>Specifikace NGFW</vt:lpstr>
    </vt:vector>
  </TitlesOfParts>
  <Manager/>
  <Company>Správa železnic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Váleček Pavel, Ing.</dc:creator>
  <cp:keywords/>
  <dc:description/>
  <cp:lastModifiedBy>Kopecká Michaela, Bc.</cp:lastModifiedBy>
  <cp:revision/>
  <cp:lastPrinted>2025-09-02T12:00:17Z</cp:lastPrinted>
  <dcterms:created xsi:type="dcterms:W3CDTF">2017-12-01T06:03:47Z</dcterms:created>
  <dcterms:modified xsi:type="dcterms:W3CDTF">2025-09-02T12:23:08Z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0x010100800E2EEFFBA1BE43B51AA6143A83F011</vt:lpwstr>
  </property>
  <property fmtid="{D5CDD505-2E9C-101B-9397-08002B2CF9AE}" pid="3" name="MediaServiceImageTags">
    <vt:lpwstr/>
  </property>
</Properties>
</file>