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DolejsiS\OneDrive - SZ\Dokumenty\data 2025\VB Tábor\Výběrko V2\"/>
    </mc:Choice>
  </mc:AlternateContent>
  <bookViews>
    <workbookView xWindow="0" yWindow="0" windowWidth="0" windowHeight="0"/>
  </bookViews>
  <sheets>
    <sheet name="Rekapitulace" sheetId="28" r:id="rId1"/>
    <sheet name="PS 62-02-11" sheetId="2" r:id="rId2"/>
    <sheet name="PS 62-02-21" sheetId="3" r:id="rId3"/>
    <sheet name="PS 62-02-41" sheetId="4" r:id="rId4"/>
    <sheet name="PS 62-02-42" sheetId="5" r:id="rId5"/>
    <sheet name="PS 62-02-43" sheetId="6" r:id="rId6"/>
    <sheet name="PS 62-02-61" sheetId="7" r:id="rId7"/>
    <sheet name="PS 62-02-71" sheetId="8" r:id="rId8"/>
    <sheet name="PS 62-02-72" sheetId="9" r:id="rId9"/>
    <sheet name="PS 62-02-73" sheetId="10" r:id="rId10"/>
    <sheet name="PS 62-02-11.a" sheetId="11" r:id="rId11"/>
    <sheet name="SO 62-20-01" sheetId="12" r:id="rId12"/>
    <sheet name="SO 62-31-01" sheetId="13" r:id="rId13"/>
    <sheet name="SO 62-32-01" sheetId="14" r:id="rId14"/>
    <sheet name="SO 62-52-01" sheetId="15" r:id="rId15"/>
    <sheet name="POV" sheetId="16" r:id="rId16"/>
    <sheet name="SO 62-71-01.00" sheetId="17" r:id="rId17"/>
    <sheet name="SO 62-71-01.01" sheetId="18" r:id="rId18"/>
    <sheet name="SO 62-71-01.02" sheetId="19" r:id="rId19"/>
    <sheet name="SO 62-71-01.41" sheetId="20" r:id="rId20"/>
    <sheet name="SO 62-71-01.42" sheetId="21" r:id="rId21"/>
    <sheet name="SO 62-71-01.46" sheetId="22" r:id="rId22"/>
    <sheet name="SO 62-71-01.47" sheetId="23" r:id="rId23"/>
    <sheet name="SO 62-77-01" sheetId="24" r:id="rId24"/>
    <sheet name="SO 90-90" sheetId="25" r:id="rId25"/>
    <sheet name="SO 98-98" sheetId="26" r:id="rId26"/>
    <sheet name="SoOŘ" sheetId="27" r:id="rId27"/>
  </sheets>
  <calcPr/>
</workbook>
</file>

<file path=xl/calcChain.xml><?xml version="1.0" encoding="utf-8"?>
<calcChain xmlns="http://schemas.openxmlformats.org/spreadsheetml/2006/main">
  <c i="27" l="1" r="M3"/>
  <c i="26" r="M3"/>
  <c i="25" r="M3"/>
  <c i="24" r="M3"/>
  <c i="23" r="M3"/>
  <c i="22" r="M3"/>
  <c i="21" r="M3"/>
  <c i="20" r="M3"/>
  <c i="19" r="M3"/>
  <c i="18" r="M3"/>
  <c i="17" r="M3"/>
  <c i="16" r="M3"/>
  <c i="15" r="M3"/>
  <c i="14" r="M3"/>
  <c i="13" r="M3"/>
  <c i="12" r="M3"/>
  <c i="11" r="M3"/>
  <c i="10" r="M3"/>
  <c i="9" r="M3"/>
  <c i="8" r="M3"/>
  <c i="7" r="M3"/>
  <c i="6" r="M3"/>
  <c i="5" r="M3"/>
  <c i="4" r="M3"/>
  <c i="3" r="M3"/>
  <c i="2" r="M3"/>
  <c i="28" r="C7"/>
  <c r="C6"/>
  <c r="F41"/>
  <c r="D41"/>
  <c r="C41"/>
  <c r="E42"/>
  <c r="F42"/>
  <c r="D42"/>
  <c r="C42"/>
  <c r="E41"/>
  <c r="F39"/>
  <c r="D39"/>
  <c r="C39"/>
  <c r="E40"/>
  <c r="F40"/>
  <c r="D40"/>
  <c r="C40"/>
  <c r="E39"/>
  <c r="F37"/>
  <c r="D37"/>
  <c r="C37"/>
  <c r="E38"/>
  <c r="F38"/>
  <c r="D38"/>
  <c r="C38"/>
  <c r="E37"/>
  <c r="F27"/>
  <c r="D27"/>
  <c r="C27"/>
  <c r="E36"/>
  <c r="F36"/>
  <c r="D36"/>
  <c r="C36"/>
  <c r="E35"/>
  <c r="F35"/>
  <c r="D35"/>
  <c r="C35"/>
  <c r="E34"/>
  <c r="F34"/>
  <c r="D34"/>
  <c r="C34"/>
  <c r="E33"/>
  <c r="F33"/>
  <c r="D33"/>
  <c r="C33"/>
  <c r="E32"/>
  <c r="F32"/>
  <c r="D32"/>
  <c r="C32"/>
  <c r="E31"/>
  <c r="F31"/>
  <c r="D31"/>
  <c r="C31"/>
  <c r="E30"/>
  <c r="F30"/>
  <c r="D30"/>
  <c r="C30"/>
  <c r="E29"/>
  <c r="F29"/>
  <c r="D29"/>
  <c r="C29"/>
  <c r="E28"/>
  <c r="F28"/>
  <c r="D28"/>
  <c r="C28"/>
  <c r="E27"/>
  <c r="F22"/>
  <c r="D22"/>
  <c r="C22"/>
  <c r="E26"/>
  <c r="F26"/>
  <c r="D26"/>
  <c r="C26"/>
  <c r="E25"/>
  <c r="F25"/>
  <c r="D25"/>
  <c r="C25"/>
  <c r="E24"/>
  <c r="F24"/>
  <c r="D24"/>
  <c r="C24"/>
  <c r="E23"/>
  <c r="F23"/>
  <c r="D23"/>
  <c r="C23"/>
  <c r="E22"/>
  <c r="F20"/>
  <c r="D20"/>
  <c r="C20"/>
  <c r="E21"/>
  <c r="F21"/>
  <c r="D21"/>
  <c r="C21"/>
  <c r="E20"/>
  <c r="F10"/>
  <c r="D10"/>
  <c r="C10"/>
  <c r="E19"/>
  <c r="F19"/>
  <c r="D19"/>
  <c r="C19"/>
  <c r="E18"/>
  <c r="F18"/>
  <c r="D18"/>
  <c r="C18"/>
  <c r="E17"/>
  <c r="F17"/>
  <c r="D17"/>
  <c r="C17"/>
  <c r="E16"/>
  <c r="F16"/>
  <c r="D16"/>
  <c r="C16"/>
  <c r="E15"/>
  <c r="F15"/>
  <c r="D15"/>
  <c r="C15"/>
  <c r="E14"/>
  <c r="F14"/>
  <c r="D14"/>
  <c r="C14"/>
  <c r="E13"/>
  <c r="F13"/>
  <c r="D13"/>
  <c r="C13"/>
  <c r="E12"/>
  <c r="F12"/>
  <c r="D12"/>
  <c r="C12"/>
  <c r="E11"/>
  <c r="F11"/>
  <c r="D11"/>
  <c r="C11"/>
  <c r="E10"/>
  <c i="27" r="T7"/>
  <c r="M8"/>
  <c r="L8"/>
  <c r="M9"/>
  <c r="L9"/>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6" r="T7"/>
  <c r="M8"/>
  <c r="L8"/>
  <c r="M9"/>
  <c r="L9"/>
  <c r="AA38"/>
  <c r="O38"/>
  <c r="M38"/>
  <c r="I38"/>
  <c r="AA34"/>
  <c r="O34"/>
  <c r="M34"/>
  <c r="I34"/>
  <c r="AA30"/>
  <c r="O30"/>
  <c r="M30"/>
  <c r="I30"/>
  <c r="AA26"/>
  <c r="O26"/>
  <c r="M26"/>
  <c r="I26"/>
  <c r="AA22"/>
  <c r="O22"/>
  <c r="M22"/>
  <c r="I22"/>
  <c r="AA18"/>
  <c r="O18"/>
  <c r="M18"/>
  <c r="I18"/>
  <c r="AA14"/>
  <c r="O14"/>
  <c r="M14"/>
  <c r="I14"/>
  <c r="AA10"/>
  <c r="O10"/>
  <c r="M10"/>
  <c r="I10"/>
  <c i="25" r="T7"/>
  <c r="M8"/>
  <c r="L8"/>
  <c r="M9"/>
  <c r="L9"/>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199"/>
  <c r="L199"/>
  <c r="AA212"/>
  <c r="O212"/>
  <c r="M212"/>
  <c r="I212"/>
  <c r="AA208"/>
  <c r="O208"/>
  <c r="M208"/>
  <c r="I208"/>
  <c r="AA204"/>
  <c r="O204"/>
  <c r="M204"/>
  <c r="I204"/>
  <c r="AA200"/>
  <c r="O200"/>
  <c r="M200"/>
  <c r="I200"/>
  <c r="M194"/>
  <c r="L194"/>
  <c r="AA195"/>
  <c r="O195"/>
  <c r="M195"/>
  <c r="I195"/>
  <c r="M9"/>
  <c r="L9"/>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3" r="T7"/>
  <c r="M8"/>
  <c r="L8"/>
  <c r="M1199"/>
  <c r="L1199"/>
  <c r="AA1228"/>
  <c r="O1228"/>
  <c r="M1228"/>
  <c r="I1228"/>
  <c r="AA1224"/>
  <c r="O1224"/>
  <c r="M1224"/>
  <c r="I1224"/>
  <c r="AA1220"/>
  <c r="O1220"/>
  <c r="M1220"/>
  <c r="I1220"/>
  <c r="AA1216"/>
  <c r="O1216"/>
  <c r="M1216"/>
  <c r="I1216"/>
  <c r="AA1212"/>
  <c r="O1212"/>
  <c r="M1212"/>
  <c r="I1212"/>
  <c r="AA1208"/>
  <c r="O1208"/>
  <c r="M1208"/>
  <c r="I1208"/>
  <c r="AA1204"/>
  <c r="O1204"/>
  <c r="M1204"/>
  <c r="I1204"/>
  <c r="AA1200"/>
  <c r="O1200"/>
  <c r="M1200"/>
  <c r="I1200"/>
  <c r="M1194"/>
  <c r="L1194"/>
  <c r="AA1195"/>
  <c r="O1195"/>
  <c r="M1195"/>
  <c r="I1195"/>
  <c r="M1189"/>
  <c r="L1189"/>
  <c r="AA1190"/>
  <c r="O1190"/>
  <c r="M1190"/>
  <c r="I1190"/>
  <c r="M1180"/>
  <c r="L1180"/>
  <c r="AA1185"/>
  <c r="O1185"/>
  <c r="M1185"/>
  <c r="I1185"/>
  <c r="AA1181"/>
  <c r="O1181"/>
  <c r="M1181"/>
  <c r="I1181"/>
  <c r="M1175"/>
  <c r="L1175"/>
  <c r="AA1176"/>
  <c r="O1176"/>
  <c r="M1176"/>
  <c r="I1176"/>
  <c r="M1162"/>
  <c r="L1162"/>
  <c r="AA1171"/>
  <c r="O1171"/>
  <c r="M1171"/>
  <c r="I1171"/>
  <c r="AA1167"/>
  <c r="O1167"/>
  <c r="M1167"/>
  <c r="I1167"/>
  <c r="AA1163"/>
  <c r="O1163"/>
  <c r="M1163"/>
  <c r="I1163"/>
  <c r="M1101"/>
  <c r="L1101"/>
  <c r="AA1158"/>
  <c r="O1158"/>
  <c r="M1158"/>
  <c r="I1158"/>
  <c r="AA1154"/>
  <c r="O1154"/>
  <c r="M1154"/>
  <c r="I1154"/>
  <c r="AA1150"/>
  <c r="O1150"/>
  <c r="M1150"/>
  <c r="I1150"/>
  <c r="AA1146"/>
  <c r="O1146"/>
  <c r="M1146"/>
  <c r="I1146"/>
  <c r="AA1142"/>
  <c r="O1142"/>
  <c r="M1142"/>
  <c r="I1142"/>
  <c r="AA1138"/>
  <c r="O1138"/>
  <c r="M1138"/>
  <c r="I1138"/>
  <c r="AA1134"/>
  <c r="O1134"/>
  <c r="M1134"/>
  <c r="I1134"/>
  <c r="AA1130"/>
  <c r="O1130"/>
  <c r="M1130"/>
  <c r="I1130"/>
  <c r="AA1126"/>
  <c r="O1126"/>
  <c r="M1126"/>
  <c r="I1126"/>
  <c r="AA1122"/>
  <c r="O1122"/>
  <c r="M1122"/>
  <c r="I1122"/>
  <c r="AA1118"/>
  <c r="O1118"/>
  <c r="M1118"/>
  <c r="I1118"/>
  <c r="AA1114"/>
  <c r="O1114"/>
  <c r="M1114"/>
  <c r="I1114"/>
  <c r="AA1110"/>
  <c r="O1110"/>
  <c r="M1110"/>
  <c r="I1110"/>
  <c r="AA1106"/>
  <c r="O1106"/>
  <c r="M1106"/>
  <c r="I1106"/>
  <c r="AA1102"/>
  <c r="O1102"/>
  <c r="M1102"/>
  <c r="I1102"/>
  <c r="M100"/>
  <c r="L100"/>
  <c r="AA1097"/>
  <c r="O1097"/>
  <c r="M1097"/>
  <c r="I1097"/>
  <c r="AA1093"/>
  <c r="O1093"/>
  <c r="M1093"/>
  <c r="I1093"/>
  <c r="AA1089"/>
  <c r="O1089"/>
  <c r="M1089"/>
  <c r="I1089"/>
  <c r="AA1085"/>
  <c r="O1085"/>
  <c r="M1085"/>
  <c r="I1085"/>
  <c r="AA1081"/>
  <c r="O1081"/>
  <c r="M1081"/>
  <c r="I1081"/>
  <c r="AA1077"/>
  <c r="O1077"/>
  <c r="M1077"/>
  <c r="I1077"/>
  <c r="AA1073"/>
  <c r="O1073"/>
  <c r="M1073"/>
  <c r="I1073"/>
  <c r="AA1069"/>
  <c r="O1069"/>
  <c r="M1069"/>
  <c r="I1069"/>
  <c r="AA1065"/>
  <c r="O1065"/>
  <c r="M1065"/>
  <c r="I1065"/>
  <c r="AA1061"/>
  <c r="O1061"/>
  <c r="M1061"/>
  <c r="I1061"/>
  <c r="AA1057"/>
  <c r="O1057"/>
  <c r="M1057"/>
  <c r="I1057"/>
  <c r="AA1053"/>
  <c r="O1053"/>
  <c r="M1053"/>
  <c r="I1053"/>
  <c r="AA1049"/>
  <c r="O1049"/>
  <c r="M1049"/>
  <c r="I1049"/>
  <c r="AA1045"/>
  <c r="O1045"/>
  <c r="M1045"/>
  <c r="I1045"/>
  <c r="AA1041"/>
  <c r="O1041"/>
  <c r="M1041"/>
  <c r="I1041"/>
  <c r="AA1037"/>
  <c r="O1037"/>
  <c r="M1037"/>
  <c r="I1037"/>
  <c r="AA1033"/>
  <c r="O1033"/>
  <c r="M1033"/>
  <c r="I1033"/>
  <c r="AA1029"/>
  <c r="O1029"/>
  <c r="M1029"/>
  <c r="I1029"/>
  <c r="AA1025"/>
  <c r="O1025"/>
  <c r="M1025"/>
  <c r="I1025"/>
  <c r="AA1021"/>
  <c r="O1021"/>
  <c r="M1021"/>
  <c r="I1021"/>
  <c r="AA1017"/>
  <c r="O1017"/>
  <c r="M1017"/>
  <c r="I1017"/>
  <c r="AA1013"/>
  <c r="O1013"/>
  <c r="M1013"/>
  <c r="I1013"/>
  <c r="AA1009"/>
  <c r="O1009"/>
  <c r="M1009"/>
  <c r="I1009"/>
  <c r="AA1005"/>
  <c r="O1005"/>
  <c r="M1005"/>
  <c r="I1005"/>
  <c r="AA1001"/>
  <c r="O1001"/>
  <c r="M1001"/>
  <c r="I1001"/>
  <c r="AA997"/>
  <c r="O997"/>
  <c r="M997"/>
  <c r="I997"/>
  <c r="AA993"/>
  <c r="O993"/>
  <c r="M993"/>
  <c r="I993"/>
  <c r="AA989"/>
  <c r="O989"/>
  <c r="M989"/>
  <c r="I989"/>
  <c r="AA985"/>
  <c r="O985"/>
  <c r="M985"/>
  <c r="I985"/>
  <c r="AA981"/>
  <c r="O981"/>
  <c r="M981"/>
  <c r="I981"/>
  <c r="AA977"/>
  <c r="O977"/>
  <c r="M977"/>
  <c r="I977"/>
  <c r="AA973"/>
  <c r="O973"/>
  <c r="M973"/>
  <c r="I973"/>
  <c r="AA969"/>
  <c r="O969"/>
  <c r="M969"/>
  <c r="I969"/>
  <c r="AA965"/>
  <c r="O965"/>
  <c r="M965"/>
  <c r="I965"/>
  <c r="AA961"/>
  <c r="O961"/>
  <c r="M961"/>
  <c r="I961"/>
  <c r="AA957"/>
  <c r="O957"/>
  <c r="M957"/>
  <c r="I957"/>
  <c r="AA953"/>
  <c r="O953"/>
  <c r="M953"/>
  <c r="I953"/>
  <c r="AA949"/>
  <c r="O949"/>
  <c r="M949"/>
  <c r="I949"/>
  <c r="AA945"/>
  <c r="O945"/>
  <c r="M945"/>
  <c r="I945"/>
  <c r="AA941"/>
  <c r="O941"/>
  <c r="M941"/>
  <c r="I941"/>
  <c r="AA937"/>
  <c r="O937"/>
  <c r="M937"/>
  <c r="I937"/>
  <c r="AA933"/>
  <c r="O933"/>
  <c r="M933"/>
  <c r="I933"/>
  <c r="AA929"/>
  <c r="O929"/>
  <c r="M929"/>
  <c r="I929"/>
  <c r="AA925"/>
  <c r="O925"/>
  <c r="M925"/>
  <c r="I925"/>
  <c r="AA921"/>
  <c r="O921"/>
  <c r="M921"/>
  <c r="I921"/>
  <c r="AA917"/>
  <c r="O917"/>
  <c r="M917"/>
  <c r="I917"/>
  <c r="AA913"/>
  <c r="O913"/>
  <c r="M913"/>
  <c r="I913"/>
  <c r="AA909"/>
  <c r="O909"/>
  <c r="M909"/>
  <c r="I909"/>
  <c r="AA905"/>
  <c r="O905"/>
  <c r="M905"/>
  <c r="I905"/>
  <c r="AA901"/>
  <c r="O901"/>
  <c r="M901"/>
  <c r="I901"/>
  <c r="AA897"/>
  <c r="O897"/>
  <c r="M897"/>
  <c r="I897"/>
  <c r="AA893"/>
  <c r="O893"/>
  <c r="M893"/>
  <c r="I893"/>
  <c r="AA889"/>
  <c r="O889"/>
  <c r="M889"/>
  <c r="I889"/>
  <c r="AA885"/>
  <c r="O885"/>
  <c r="M885"/>
  <c r="I885"/>
  <c r="AA881"/>
  <c r="O881"/>
  <c r="M881"/>
  <c r="I881"/>
  <c r="AA877"/>
  <c r="O877"/>
  <c r="M877"/>
  <c r="I877"/>
  <c r="AA873"/>
  <c r="O873"/>
  <c r="M873"/>
  <c r="I873"/>
  <c r="AA869"/>
  <c r="O869"/>
  <c r="M869"/>
  <c r="I869"/>
  <c r="AA865"/>
  <c r="O865"/>
  <c r="M865"/>
  <c r="I865"/>
  <c r="AA861"/>
  <c r="O861"/>
  <c r="M861"/>
  <c r="I861"/>
  <c r="AA857"/>
  <c r="O857"/>
  <c r="M857"/>
  <c r="I857"/>
  <c r="AA853"/>
  <c r="O853"/>
  <c r="M853"/>
  <c r="I853"/>
  <c r="AA849"/>
  <c r="O849"/>
  <c r="M849"/>
  <c r="I849"/>
  <c r="AA845"/>
  <c r="O845"/>
  <c r="M845"/>
  <c r="I845"/>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M83"/>
  <c r="L83"/>
  <c r="AA96"/>
  <c r="O96"/>
  <c r="M96"/>
  <c r="I96"/>
  <c r="AA92"/>
  <c r="O92"/>
  <c r="M92"/>
  <c r="I92"/>
  <c r="AA88"/>
  <c r="O88"/>
  <c r="M88"/>
  <c r="I88"/>
  <c r="AA84"/>
  <c r="O84"/>
  <c r="M84"/>
  <c r="I84"/>
  <c r="M14"/>
  <c r="L14"/>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2" r="T7"/>
  <c r="M8"/>
  <c r="L8"/>
  <c r="M527"/>
  <c r="L527"/>
  <c r="AA556"/>
  <c r="O556"/>
  <c r="M556"/>
  <c r="I556"/>
  <c r="AA552"/>
  <c r="O552"/>
  <c r="M552"/>
  <c r="I552"/>
  <c r="AA548"/>
  <c r="O548"/>
  <c r="M548"/>
  <c r="I548"/>
  <c r="AA544"/>
  <c r="O544"/>
  <c r="M544"/>
  <c r="I544"/>
  <c r="AA540"/>
  <c r="O540"/>
  <c r="M540"/>
  <c r="I540"/>
  <c r="AA536"/>
  <c r="O536"/>
  <c r="M536"/>
  <c r="I536"/>
  <c r="AA532"/>
  <c r="O532"/>
  <c r="M532"/>
  <c r="I532"/>
  <c r="AA528"/>
  <c r="O528"/>
  <c r="M528"/>
  <c r="I528"/>
  <c r="M518"/>
  <c r="L518"/>
  <c r="AA523"/>
  <c r="O523"/>
  <c r="M523"/>
  <c r="I523"/>
  <c r="AA519"/>
  <c r="O519"/>
  <c r="M519"/>
  <c r="I519"/>
  <c r="M509"/>
  <c r="L509"/>
  <c r="AA514"/>
  <c r="O514"/>
  <c r="M514"/>
  <c r="I514"/>
  <c r="AA510"/>
  <c r="O510"/>
  <c r="M510"/>
  <c r="I510"/>
  <c r="M496"/>
  <c r="L496"/>
  <c r="AA505"/>
  <c r="O505"/>
  <c r="M505"/>
  <c r="I505"/>
  <c r="AA501"/>
  <c r="O501"/>
  <c r="M501"/>
  <c r="I501"/>
  <c r="AA497"/>
  <c r="O497"/>
  <c r="M497"/>
  <c r="I497"/>
  <c r="M475"/>
  <c r="L475"/>
  <c r="AA492"/>
  <c r="O492"/>
  <c r="M492"/>
  <c r="I492"/>
  <c r="AA488"/>
  <c r="O488"/>
  <c r="M488"/>
  <c r="I488"/>
  <c r="AA484"/>
  <c r="O484"/>
  <c r="M484"/>
  <c r="I484"/>
  <c r="AA480"/>
  <c r="O480"/>
  <c r="M480"/>
  <c r="I480"/>
  <c r="AA476"/>
  <c r="O476"/>
  <c r="M476"/>
  <c r="I476"/>
  <c r="M430"/>
  <c r="L430"/>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M397"/>
  <c r="L397"/>
  <c r="AA426"/>
  <c r="O426"/>
  <c r="M426"/>
  <c r="I426"/>
  <c r="AA422"/>
  <c r="O422"/>
  <c r="M422"/>
  <c r="I422"/>
  <c r="AA418"/>
  <c r="O418"/>
  <c r="M418"/>
  <c r="I418"/>
  <c r="AA414"/>
  <c r="O414"/>
  <c r="M414"/>
  <c r="I414"/>
  <c r="AA410"/>
  <c r="O410"/>
  <c r="M410"/>
  <c r="I410"/>
  <c r="AA406"/>
  <c r="O406"/>
  <c r="M406"/>
  <c r="I406"/>
  <c r="AA402"/>
  <c r="O402"/>
  <c r="M402"/>
  <c r="I402"/>
  <c r="AA398"/>
  <c r="O398"/>
  <c r="M398"/>
  <c r="I398"/>
  <c r="M392"/>
  <c r="L392"/>
  <c r="AA393"/>
  <c r="O393"/>
  <c r="M393"/>
  <c r="I393"/>
  <c r="M375"/>
  <c r="L375"/>
  <c r="AA388"/>
  <c r="O388"/>
  <c r="M388"/>
  <c r="I388"/>
  <c r="AA384"/>
  <c r="O384"/>
  <c r="M384"/>
  <c r="I384"/>
  <c r="AA380"/>
  <c r="O380"/>
  <c r="M380"/>
  <c r="I380"/>
  <c r="AA376"/>
  <c r="O376"/>
  <c r="M376"/>
  <c r="I376"/>
  <c r="M326"/>
  <c r="L326"/>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M317"/>
  <c r="L317"/>
  <c r="AA322"/>
  <c r="O322"/>
  <c r="M322"/>
  <c r="I322"/>
  <c r="AA318"/>
  <c r="O318"/>
  <c r="M318"/>
  <c r="I318"/>
  <c r="M312"/>
  <c r="L312"/>
  <c r="AA313"/>
  <c r="O313"/>
  <c r="M313"/>
  <c r="I313"/>
  <c r="M299"/>
  <c r="L299"/>
  <c r="AA308"/>
  <c r="O308"/>
  <c r="M308"/>
  <c r="I308"/>
  <c r="AA304"/>
  <c r="O304"/>
  <c r="M304"/>
  <c r="I304"/>
  <c r="AA300"/>
  <c r="O300"/>
  <c r="M300"/>
  <c r="I300"/>
  <c r="M286"/>
  <c r="L286"/>
  <c r="AA295"/>
  <c r="O295"/>
  <c r="M295"/>
  <c r="I295"/>
  <c r="AA291"/>
  <c r="O291"/>
  <c r="M291"/>
  <c r="I291"/>
  <c r="AA287"/>
  <c r="O287"/>
  <c r="M287"/>
  <c r="I287"/>
  <c r="M277"/>
  <c r="L277"/>
  <c r="AA282"/>
  <c r="O282"/>
  <c r="M282"/>
  <c r="I282"/>
  <c r="AA278"/>
  <c r="O278"/>
  <c r="M278"/>
  <c r="I278"/>
  <c r="M192"/>
  <c r="L192"/>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M103"/>
  <c r="L103"/>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M66"/>
  <c r="L66"/>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1" r="T7"/>
  <c r="M8"/>
  <c r="L8"/>
  <c r="M948"/>
  <c r="L948"/>
  <c r="AA985"/>
  <c r="O985"/>
  <c r="M985"/>
  <c r="I985"/>
  <c r="AA981"/>
  <c r="O981"/>
  <c r="M981"/>
  <c r="I981"/>
  <c r="AA977"/>
  <c r="O977"/>
  <c r="M977"/>
  <c r="I977"/>
  <c r="AA973"/>
  <c r="O973"/>
  <c r="M973"/>
  <c r="I973"/>
  <c r="AA969"/>
  <c r="O969"/>
  <c r="M969"/>
  <c r="I969"/>
  <c r="AA965"/>
  <c r="O965"/>
  <c r="M965"/>
  <c r="I965"/>
  <c r="AA961"/>
  <c r="O961"/>
  <c r="M961"/>
  <c r="I961"/>
  <c r="AA957"/>
  <c r="O957"/>
  <c r="M957"/>
  <c r="I957"/>
  <c r="AA953"/>
  <c r="O953"/>
  <c r="M953"/>
  <c r="I953"/>
  <c r="AA949"/>
  <c r="O949"/>
  <c r="M949"/>
  <c r="I949"/>
  <c r="M927"/>
  <c r="L927"/>
  <c r="AA944"/>
  <c r="O944"/>
  <c r="M944"/>
  <c r="I944"/>
  <c r="AA940"/>
  <c r="O940"/>
  <c r="M940"/>
  <c r="I940"/>
  <c r="AA936"/>
  <c r="O936"/>
  <c r="M936"/>
  <c r="I936"/>
  <c r="AA932"/>
  <c r="O932"/>
  <c r="M932"/>
  <c r="I932"/>
  <c r="AA928"/>
  <c r="O928"/>
  <c r="M928"/>
  <c r="I928"/>
  <c r="M898"/>
  <c r="L898"/>
  <c r="AA923"/>
  <c r="O923"/>
  <c r="M923"/>
  <c r="I923"/>
  <c r="AA919"/>
  <c r="O919"/>
  <c r="M919"/>
  <c r="I919"/>
  <c r="AA915"/>
  <c r="O915"/>
  <c r="M915"/>
  <c r="I915"/>
  <c r="AA911"/>
  <c r="O911"/>
  <c r="M911"/>
  <c r="I911"/>
  <c r="AA907"/>
  <c r="O907"/>
  <c r="M907"/>
  <c r="I907"/>
  <c r="AA903"/>
  <c r="O903"/>
  <c r="M903"/>
  <c r="I903"/>
  <c r="AA899"/>
  <c r="O899"/>
  <c r="M899"/>
  <c r="I899"/>
  <c r="M729"/>
  <c r="L729"/>
  <c r="AA894"/>
  <c r="O894"/>
  <c r="M894"/>
  <c r="I894"/>
  <c r="AA890"/>
  <c r="O890"/>
  <c r="M890"/>
  <c r="I890"/>
  <c r="AA886"/>
  <c r="O886"/>
  <c r="M886"/>
  <c r="I886"/>
  <c r="AA882"/>
  <c r="O882"/>
  <c r="M882"/>
  <c r="I882"/>
  <c r="AA878"/>
  <c r="O878"/>
  <c r="M878"/>
  <c r="I878"/>
  <c r="AA874"/>
  <c r="O874"/>
  <c r="M874"/>
  <c r="I874"/>
  <c r="AA870"/>
  <c r="O870"/>
  <c r="M870"/>
  <c r="I870"/>
  <c r="AA866"/>
  <c r="O866"/>
  <c r="M866"/>
  <c r="I866"/>
  <c r="AA862"/>
  <c r="O862"/>
  <c r="M862"/>
  <c r="I862"/>
  <c r="AA858"/>
  <c r="O858"/>
  <c r="M858"/>
  <c r="I858"/>
  <c r="AA854"/>
  <c r="O854"/>
  <c r="M854"/>
  <c r="I854"/>
  <c r="AA850"/>
  <c r="O850"/>
  <c r="M850"/>
  <c r="I850"/>
  <c r="AA846"/>
  <c r="O846"/>
  <c r="M846"/>
  <c r="I846"/>
  <c r="AA842"/>
  <c r="O842"/>
  <c r="M842"/>
  <c r="I842"/>
  <c r="AA838"/>
  <c r="O838"/>
  <c r="M838"/>
  <c r="I838"/>
  <c r="AA834"/>
  <c r="O834"/>
  <c r="M834"/>
  <c r="I834"/>
  <c r="AA830"/>
  <c r="O830"/>
  <c r="M830"/>
  <c r="I830"/>
  <c r="AA826"/>
  <c r="O826"/>
  <c r="M826"/>
  <c r="I826"/>
  <c r="AA822"/>
  <c r="O822"/>
  <c r="M822"/>
  <c r="I822"/>
  <c r="AA818"/>
  <c r="O818"/>
  <c r="M818"/>
  <c r="I818"/>
  <c r="AA814"/>
  <c r="O814"/>
  <c r="M814"/>
  <c r="I814"/>
  <c r="AA810"/>
  <c r="O810"/>
  <c r="M810"/>
  <c r="I810"/>
  <c r="AA806"/>
  <c r="O806"/>
  <c r="M806"/>
  <c r="I806"/>
  <c r="AA802"/>
  <c r="O802"/>
  <c r="M802"/>
  <c r="I802"/>
  <c r="AA798"/>
  <c r="O798"/>
  <c r="M798"/>
  <c r="I798"/>
  <c r="AA794"/>
  <c r="O794"/>
  <c r="M794"/>
  <c r="I794"/>
  <c r="AA790"/>
  <c r="O790"/>
  <c r="M790"/>
  <c r="I790"/>
  <c r="AA786"/>
  <c r="O786"/>
  <c r="M786"/>
  <c r="I786"/>
  <c r="AA782"/>
  <c r="O782"/>
  <c r="M782"/>
  <c r="I782"/>
  <c r="AA778"/>
  <c r="O778"/>
  <c r="M778"/>
  <c r="I778"/>
  <c r="AA774"/>
  <c r="O774"/>
  <c r="M774"/>
  <c r="I774"/>
  <c r="AA770"/>
  <c r="O770"/>
  <c r="M770"/>
  <c r="I770"/>
  <c r="AA766"/>
  <c r="O766"/>
  <c r="M766"/>
  <c r="I766"/>
  <c r="AA762"/>
  <c r="O762"/>
  <c r="M762"/>
  <c r="I762"/>
  <c r="AA758"/>
  <c r="O758"/>
  <c r="M758"/>
  <c r="I758"/>
  <c r="AA754"/>
  <c r="O754"/>
  <c r="M754"/>
  <c r="I754"/>
  <c r="AA750"/>
  <c r="O750"/>
  <c r="M750"/>
  <c r="I750"/>
  <c r="AA746"/>
  <c r="O746"/>
  <c r="M746"/>
  <c r="I746"/>
  <c r="AA742"/>
  <c r="O742"/>
  <c r="M742"/>
  <c r="I742"/>
  <c r="AA738"/>
  <c r="O738"/>
  <c r="M738"/>
  <c r="I738"/>
  <c r="AA734"/>
  <c r="O734"/>
  <c r="M734"/>
  <c r="I734"/>
  <c r="AA730"/>
  <c r="O730"/>
  <c r="M730"/>
  <c r="I730"/>
  <c r="M296"/>
  <c r="L296"/>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M23"/>
  <c r="L23"/>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8"/>
  <c r="L18"/>
  <c r="AA19"/>
  <c r="O19"/>
  <c r="M19"/>
  <c r="I19"/>
  <c r="M9"/>
  <c r="L9"/>
  <c r="AA14"/>
  <c r="O14"/>
  <c r="M14"/>
  <c r="I14"/>
  <c r="AA10"/>
  <c r="O10"/>
  <c r="M10"/>
  <c r="I10"/>
  <c i="20" r="T7"/>
  <c r="M8"/>
  <c r="L8"/>
  <c r="M836"/>
  <c r="L836"/>
  <c r="AA841"/>
  <c r="O841"/>
  <c r="M841"/>
  <c r="I841"/>
  <c r="AA837"/>
  <c r="O837"/>
  <c r="M837"/>
  <c r="I837"/>
  <c r="M831"/>
  <c r="L831"/>
  <c r="AA832"/>
  <c r="O832"/>
  <c r="M832"/>
  <c r="I832"/>
  <c r="M826"/>
  <c r="L826"/>
  <c r="AA827"/>
  <c r="O827"/>
  <c r="M827"/>
  <c r="I827"/>
  <c r="M801"/>
  <c r="L801"/>
  <c r="AA822"/>
  <c r="O822"/>
  <c r="M822"/>
  <c r="I822"/>
  <c r="AA818"/>
  <c r="O818"/>
  <c r="M818"/>
  <c r="I818"/>
  <c r="AA814"/>
  <c r="O814"/>
  <c r="M814"/>
  <c r="I814"/>
  <c r="AA810"/>
  <c r="O810"/>
  <c r="M810"/>
  <c r="I810"/>
  <c r="AA806"/>
  <c r="O806"/>
  <c r="M806"/>
  <c r="I806"/>
  <c r="AA802"/>
  <c r="O802"/>
  <c r="M802"/>
  <c r="I802"/>
  <c r="M792"/>
  <c r="L792"/>
  <c r="AA797"/>
  <c r="O797"/>
  <c r="M797"/>
  <c r="I797"/>
  <c r="AA793"/>
  <c r="O793"/>
  <c r="M793"/>
  <c r="I793"/>
  <c r="M759"/>
  <c r="L759"/>
  <c r="AA788"/>
  <c r="O788"/>
  <c r="M788"/>
  <c r="I788"/>
  <c r="AA784"/>
  <c r="O784"/>
  <c r="M784"/>
  <c r="I784"/>
  <c r="AA780"/>
  <c r="O780"/>
  <c r="M780"/>
  <c r="I780"/>
  <c r="AA776"/>
  <c r="O776"/>
  <c r="M776"/>
  <c r="I776"/>
  <c r="AA772"/>
  <c r="O772"/>
  <c r="M772"/>
  <c r="I772"/>
  <c r="AA768"/>
  <c r="O768"/>
  <c r="M768"/>
  <c r="I768"/>
  <c r="AA764"/>
  <c r="O764"/>
  <c r="M764"/>
  <c r="I764"/>
  <c r="AA760"/>
  <c r="O760"/>
  <c r="M760"/>
  <c r="I760"/>
  <c r="M750"/>
  <c r="L750"/>
  <c r="AA755"/>
  <c r="O755"/>
  <c r="M755"/>
  <c r="I755"/>
  <c r="AA751"/>
  <c r="O751"/>
  <c r="M751"/>
  <c r="I751"/>
  <c r="M737"/>
  <c r="L737"/>
  <c r="AA746"/>
  <c r="O746"/>
  <c r="M746"/>
  <c r="I746"/>
  <c r="AA742"/>
  <c r="O742"/>
  <c r="M742"/>
  <c r="I742"/>
  <c r="AA738"/>
  <c r="O738"/>
  <c r="M738"/>
  <c r="I738"/>
  <c r="M696"/>
  <c r="L696"/>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M495"/>
  <c r="L495"/>
  <c r="AA692"/>
  <c r="O692"/>
  <c r="M692"/>
  <c r="I692"/>
  <c r="AA688"/>
  <c r="O688"/>
  <c r="M688"/>
  <c r="I688"/>
  <c r="AA684"/>
  <c r="O684"/>
  <c r="M684"/>
  <c r="I684"/>
  <c r="AA680"/>
  <c r="O680"/>
  <c r="M680"/>
  <c r="I680"/>
  <c r="AA676"/>
  <c r="O676"/>
  <c r="M676"/>
  <c r="I676"/>
  <c r="AA672"/>
  <c r="O672"/>
  <c r="M672"/>
  <c r="I672"/>
  <c r="AA668"/>
  <c r="O668"/>
  <c r="M668"/>
  <c r="I668"/>
  <c r="AA664"/>
  <c r="O664"/>
  <c r="M664"/>
  <c r="I664"/>
  <c r="AA660"/>
  <c r="O660"/>
  <c r="M660"/>
  <c r="I660"/>
  <c r="AA656"/>
  <c r="O656"/>
  <c r="M656"/>
  <c r="I656"/>
  <c r="AA652"/>
  <c r="O652"/>
  <c r="M652"/>
  <c r="I652"/>
  <c r="AA648"/>
  <c r="O648"/>
  <c r="M648"/>
  <c r="I648"/>
  <c r="AA644"/>
  <c r="O644"/>
  <c r="M644"/>
  <c r="I644"/>
  <c r="AA640"/>
  <c r="O640"/>
  <c r="M640"/>
  <c r="I640"/>
  <c r="AA636"/>
  <c r="O636"/>
  <c r="M636"/>
  <c r="I636"/>
  <c r="AA632"/>
  <c r="O632"/>
  <c r="M632"/>
  <c r="I632"/>
  <c r="AA628"/>
  <c r="O628"/>
  <c r="M628"/>
  <c r="I628"/>
  <c r="AA624"/>
  <c r="O624"/>
  <c r="M624"/>
  <c r="I624"/>
  <c r="AA620"/>
  <c r="O620"/>
  <c r="M620"/>
  <c r="I620"/>
  <c r="AA616"/>
  <c r="O616"/>
  <c r="M616"/>
  <c r="I616"/>
  <c r="AA612"/>
  <c r="O612"/>
  <c r="M612"/>
  <c r="I612"/>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AA568"/>
  <c r="O568"/>
  <c r="M568"/>
  <c r="I568"/>
  <c r="AA564"/>
  <c r="O564"/>
  <c r="M564"/>
  <c r="I564"/>
  <c r="AA560"/>
  <c r="O560"/>
  <c r="M560"/>
  <c r="I560"/>
  <c r="AA556"/>
  <c r="O556"/>
  <c r="M556"/>
  <c r="I556"/>
  <c r="AA552"/>
  <c r="O552"/>
  <c r="M552"/>
  <c r="I552"/>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M470"/>
  <c r="L470"/>
  <c r="AA491"/>
  <c r="O491"/>
  <c r="M491"/>
  <c r="I491"/>
  <c r="AA487"/>
  <c r="O487"/>
  <c r="M487"/>
  <c r="I487"/>
  <c r="AA483"/>
  <c r="O483"/>
  <c r="M483"/>
  <c r="I483"/>
  <c r="AA479"/>
  <c r="O479"/>
  <c r="M479"/>
  <c r="I479"/>
  <c r="AA475"/>
  <c r="O475"/>
  <c r="M475"/>
  <c r="I475"/>
  <c r="AA471"/>
  <c r="O471"/>
  <c r="M471"/>
  <c r="I471"/>
  <c r="M229"/>
  <c r="L229"/>
  <c r="AA466"/>
  <c r="O466"/>
  <c r="M466"/>
  <c r="I466"/>
  <c r="AA462"/>
  <c r="O462"/>
  <c r="M462"/>
  <c r="I462"/>
  <c r="AA458"/>
  <c r="O458"/>
  <c r="M458"/>
  <c r="I458"/>
  <c r="AA454"/>
  <c r="O454"/>
  <c r="M454"/>
  <c r="I454"/>
  <c r="AA450"/>
  <c r="O450"/>
  <c r="M450"/>
  <c r="I450"/>
  <c r="AA446"/>
  <c r="O446"/>
  <c r="M446"/>
  <c r="I446"/>
  <c r="AA442"/>
  <c r="O442"/>
  <c r="M442"/>
  <c r="I442"/>
  <c r="AA438"/>
  <c r="O438"/>
  <c r="M438"/>
  <c r="I438"/>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M72"/>
  <c r="L72"/>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51"/>
  <c r="L51"/>
  <c r="AA68"/>
  <c r="O68"/>
  <c r="M68"/>
  <c r="I68"/>
  <c r="AA64"/>
  <c r="O64"/>
  <c r="M64"/>
  <c r="I64"/>
  <c r="AA60"/>
  <c r="O60"/>
  <c r="M60"/>
  <c r="I60"/>
  <c r="AA56"/>
  <c r="O56"/>
  <c r="M56"/>
  <c r="I56"/>
  <c r="AA52"/>
  <c r="O52"/>
  <c r="M52"/>
  <c r="I52"/>
  <c r="M46"/>
  <c r="L46"/>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9" r="T7"/>
  <c r="M8"/>
  <c r="L8"/>
  <c r="M743"/>
  <c r="L743"/>
  <c r="AA744"/>
  <c r="O744"/>
  <c r="M744"/>
  <c r="I744"/>
  <c r="M738"/>
  <c r="L738"/>
  <c r="AA739"/>
  <c r="O739"/>
  <c r="M739"/>
  <c r="I739"/>
  <c r="M725"/>
  <c r="L725"/>
  <c r="AA734"/>
  <c r="O734"/>
  <c r="M734"/>
  <c r="I734"/>
  <c r="AA730"/>
  <c r="O730"/>
  <c r="M730"/>
  <c r="I730"/>
  <c r="AA726"/>
  <c r="O726"/>
  <c r="M726"/>
  <c r="I726"/>
  <c r="M660"/>
  <c r="L660"/>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M611"/>
  <c r="L611"/>
  <c r="AA656"/>
  <c r="O656"/>
  <c r="M656"/>
  <c r="I656"/>
  <c r="AA652"/>
  <c r="O652"/>
  <c r="M652"/>
  <c r="I652"/>
  <c r="AA648"/>
  <c r="O648"/>
  <c r="M648"/>
  <c r="I648"/>
  <c r="AA644"/>
  <c r="O644"/>
  <c r="M644"/>
  <c r="I644"/>
  <c r="AA640"/>
  <c r="O640"/>
  <c r="M640"/>
  <c r="I640"/>
  <c r="AA636"/>
  <c r="O636"/>
  <c r="M636"/>
  <c r="I636"/>
  <c r="AA632"/>
  <c r="O632"/>
  <c r="M632"/>
  <c r="I632"/>
  <c r="AA628"/>
  <c r="O628"/>
  <c r="M628"/>
  <c r="I628"/>
  <c r="AA624"/>
  <c r="O624"/>
  <c r="M624"/>
  <c r="I624"/>
  <c r="AA620"/>
  <c r="O620"/>
  <c r="M620"/>
  <c r="I620"/>
  <c r="AA616"/>
  <c r="O616"/>
  <c r="M616"/>
  <c r="I616"/>
  <c r="AA612"/>
  <c r="O612"/>
  <c r="M612"/>
  <c r="I612"/>
  <c r="M602"/>
  <c r="L602"/>
  <c r="AA607"/>
  <c r="O607"/>
  <c r="M607"/>
  <c r="I607"/>
  <c r="AA603"/>
  <c r="O603"/>
  <c r="M603"/>
  <c r="I603"/>
  <c r="M421"/>
  <c r="L421"/>
  <c r="AA598"/>
  <c r="O598"/>
  <c r="M598"/>
  <c r="I598"/>
  <c r="AA594"/>
  <c r="O594"/>
  <c r="M594"/>
  <c r="I594"/>
  <c r="AA590"/>
  <c r="O590"/>
  <c r="M590"/>
  <c r="I590"/>
  <c r="AA586"/>
  <c r="O586"/>
  <c r="M586"/>
  <c r="I586"/>
  <c r="AA582"/>
  <c r="O582"/>
  <c r="M582"/>
  <c r="I582"/>
  <c r="AA578"/>
  <c r="O578"/>
  <c r="M578"/>
  <c r="I578"/>
  <c r="AA574"/>
  <c r="O574"/>
  <c r="M574"/>
  <c r="I574"/>
  <c r="AA570"/>
  <c r="O570"/>
  <c r="M570"/>
  <c r="I570"/>
  <c r="AA566"/>
  <c r="O566"/>
  <c r="M566"/>
  <c r="I566"/>
  <c r="AA562"/>
  <c r="O562"/>
  <c r="M562"/>
  <c r="I562"/>
  <c r="AA558"/>
  <c r="O558"/>
  <c r="M558"/>
  <c r="I558"/>
  <c r="AA554"/>
  <c r="O554"/>
  <c r="M554"/>
  <c r="I554"/>
  <c r="AA550"/>
  <c r="O550"/>
  <c r="M550"/>
  <c r="I550"/>
  <c r="AA546"/>
  <c r="O546"/>
  <c r="M546"/>
  <c r="I546"/>
  <c r="AA542"/>
  <c r="O542"/>
  <c r="M542"/>
  <c r="I542"/>
  <c r="AA538"/>
  <c r="O538"/>
  <c r="M538"/>
  <c r="I538"/>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AA494"/>
  <c r="O494"/>
  <c r="M494"/>
  <c r="I494"/>
  <c r="AA490"/>
  <c r="O490"/>
  <c r="M490"/>
  <c r="I490"/>
  <c r="AA486"/>
  <c r="O486"/>
  <c r="M486"/>
  <c r="I486"/>
  <c r="AA482"/>
  <c r="O482"/>
  <c r="M482"/>
  <c r="I482"/>
  <c r="AA478"/>
  <c r="O478"/>
  <c r="M478"/>
  <c r="I478"/>
  <c r="AA474"/>
  <c r="O474"/>
  <c r="M474"/>
  <c r="I474"/>
  <c r="AA470"/>
  <c r="O470"/>
  <c r="M470"/>
  <c r="I470"/>
  <c r="AA466"/>
  <c r="O466"/>
  <c r="M466"/>
  <c r="I466"/>
  <c r="AA462"/>
  <c r="O462"/>
  <c r="M462"/>
  <c r="I462"/>
  <c r="AA458"/>
  <c r="O458"/>
  <c r="M458"/>
  <c r="I458"/>
  <c r="AA454"/>
  <c r="O454"/>
  <c r="M454"/>
  <c r="I454"/>
  <c r="AA450"/>
  <c r="O450"/>
  <c r="M450"/>
  <c r="I450"/>
  <c r="AA446"/>
  <c r="O446"/>
  <c r="M446"/>
  <c r="I446"/>
  <c r="AA442"/>
  <c r="O442"/>
  <c r="M442"/>
  <c r="I442"/>
  <c r="AA438"/>
  <c r="O438"/>
  <c r="M438"/>
  <c r="I438"/>
  <c r="AA434"/>
  <c r="O434"/>
  <c r="M434"/>
  <c r="I434"/>
  <c r="AA430"/>
  <c r="O430"/>
  <c r="M430"/>
  <c r="I430"/>
  <c r="AA426"/>
  <c r="O426"/>
  <c r="M426"/>
  <c r="I426"/>
  <c r="AA422"/>
  <c r="O422"/>
  <c r="M422"/>
  <c r="I422"/>
  <c r="M328"/>
  <c r="L328"/>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M203"/>
  <c r="L203"/>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M98"/>
  <c r="L98"/>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M9"/>
  <c r="L9"/>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8" r="T7"/>
  <c r="M8"/>
  <c r="L8"/>
  <c r="M2719"/>
  <c r="L2719"/>
  <c r="AA2720"/>
  <c r="O2720"/>
  <c r="M2720"/>
  <c r="I2720"/>
  <c r="M2714"/>
  <c r="L2714"/>
  <c r="AA2715"/>
  <c r="O2715"/>
  <c r="M2715"/>
  <c r="I2715"/>
  <c r="M2693"/>
  <c r="L2693"/>
  <c r="AA2710"/>
  <c r="O2710"/>
  <c r="M2710"/>
  <c r="I2710"/>
  <c r="AA2706"/>
  <c r="O2706"/>
  <c r="M2706"/>
  <c r="I2706"/>
  <c r="AA2702"/>
  <c r="O2702"/>
  <c r="M2702"/>
  <c r="I2702"/>
  <c r="AA2698"/>
  <c r="O2698"/>
  <c r="M2698"/>
  <c r="I2698"/>
  <c r="AA2694"/>
  <c r="O2694"/>
  <c r="M2694"/>
  <c r="I2694"/>
  <c r="M2564"/>
  <c r="L2564"/>
  <c r="AA2689"/>
  <c r="O2689"/>
  <c r="M2689"/>
  <c r="I2689"/>
  <c r="AA2685"/>
  <c r="O2685"/>
  <c r="M2685"/>
  <c r="I2685"/>
  <c r="AA2681"/>
  <c r="O2681"/>
  <c r="M2681"/>
  <c r="I2681"/>
  <c r="AA2677"/>
  <c r="O2677"/>
  <c r="M2677"/>
  <c r="I2677"/>
  <c r="AA2673"/>
  <c r="O2673"/>
  <c r="M2673"/>
  <c r="I2673"/>
  <c r="AA2669"/>
  <c r="O2669"/>
  <c r="M2669"/>
  <c r="I2669"/>
  <c r="AA2665"/>
  <c r="O2665"/>
  <c r="M2665"/>
  <c r="I2665"/>
  <c r="AA2661"/>
  <c r="O2661"/>
  <c r="M2661"/>
  <c r="I2661"/>
  <c r="AA2657"/>
  <c r="O2657"/>
  <c r="M2657"/>
  <c r="I2657"/>
  <c r="AA2653"/>
  <c r="O2653"/>
  <c r="M2653"/>
  <c r="I2653"/>
  <c r="AA2649"/>
  <c r="O2649"/>
  <c r="M2649"/>
  <c r="I2649"/>
  <c r="AA2645"/>
  <c r="O2645"/>
  <c r="M2645"/>
  <c r="I2645"/>
  <c r="AA2641"/>
  <c r="O2641"/>
  <c r="M2641"/>
  <c r="I2641"/>
  <c r="AA2637"/>
  <c r="O2637"/>
  <c r="M2637"/>
  <c r="I2637"/>
  <c r="AA2633"/>
  <c r="O2633"/>
  <c r="M2633"/>
  <c r="I2633"/>
  <c r="AA2629"/>
  <c r="O2629"/>
  <c r="M2629"/>
  <c r="I2629"/>
  <c r="AA2625"/>
  <c r="O2625"/>
  <c r="M2625"/>
  <c r="I2625"/>
  <c r="AA2621"/>
  <c r="O2621"/>
  <c r="M2621"/>
  <c r="I2621"/>
  <c r="AA2617"/>
  <c r="O2617"/>
  <c r="M2617"/>
  <c r="I2617"/>
  <c r="AA2613"/>
  <c r="O2613"/>
  <c r="M2613"/>
  <c r="I2613"/>
  <c r="AA2609"/>
  <c r="O2609"/>
  <c r="M2609"/>
  <c r="I2609"/>
  <c r="AA2605"/>
  <c r="O2605"/>
  <c r="M2605"/>
  <c r="I2605"/>
  <c r="AA2601"/>
  <c r="O2601"/>
  <c r="M2601"/>
  <c r="I2601"/>
  <c r="AA2597"/>
  <c r="O2597"/>
  <c r="M2597"/>
  <c r="I2597"/>
  <c r="AA2593"/>
  <c r="O2593"/>
  <c r="M2593"/>
  <c r="I2593"/>
  <c r="AA2589"/>
  <c r="O2589"/>
  <c r="M2589"/>
  <c r="I2589"/>
  <c r="AA2585"/>
  <c r="O2585"/>
  <c r="M2585"/>
  <c r="I2585"/>
  <c r="AA2581"/>
  <c r="O2581"/>
  <c r="M2581"/>
  <c r="I2581"/>
  <c r="AA2577"/>
  <c r="O2577"/>
  <c r="M2577"/>
  <c r="I2577"/>
  <c r="AA2573"/>
  <c r="O2573"/>
  <c r="M2573"/>
  <c r="I2573"/>
  <c r="AA2569"/>
  <c r="O2569"/>
  <c r="M2569"/>
  <c r="I2569"/>
  <c r="AA2565"/>
  <c r="O2565"/>
  <c r="M2565"/>
  <c r="I2565"/>
  <c r="M2547"/>
  <c r="L2547"/>
  <c r="AA2560"/>
  <c r="O2560"/>
  <c r="M2560"/>
  <c r="I2560"/>
  <c r="AA2556"/>
  <c r="O2556"/>
  <c r="M2556"/>
  <c r="I2556"/>
  <c r="AA2552"/>
  <c r="O2552"/>
  <c r="M2552"/>
  <c r="I2552"/>
  <c r="AA2548"/>
  <c r="O2548"/>
  <c r="M2548"/>
  <c r="I2548"/>
  <c r="M2486"/>
  <c r="L2486"/>
  <c r="AA2543"/>
  <c r="O2543"/>
  <c r="M2543"/>
  <c r="I2543"/>
  <c r="AA2539"/>
  <c r="O2539"/>
  <c r="M2539"/>
  <c r="I2539"/>
  <c r="AA2535"/>
  <c r="O2535"/>
  <c r="M2535"/>
  <c r="I2535"/>
  <c r="AA2531"/>
  <c r="O2531"/>
  <c r="M2531"/>
  <c r="I2531"/>
  <c r="AA2527"/>
  <c r="O2527"/>
  <c r="M2527"/>
  <c r="I2527"/>
  <c r="AA2523"/>
  <c r="O2523"/>
  <c r="M2523"/>
  <c r="I2523"/>
  <c r="AA2519"/>
  <c r="O2519"/>
  <c r="M2519"/>
  <c r="I2519"/>
  <c r="AA2515"/>
  <c r="O2515"/>
  <c r="M2515"/>
  <c r="I2515"/>
  <c r="AA2511"/>
  <c r="O2511"/>
  <c r="M2511"/>
  <c r="I2511"/>
  <c r="AA2507"/>
  <c r="O2507"/>
  <c r="M2507"/>
  <c r="I2507"/>
  <c r="AA2503"/>
  <c r="O2503"/>
  <c r="M2503"/>
  <c r="I2503"/>
  <c r="AA2499"/>
  <c r="O2499"/>
  <c r="M2499"/>
  <c r="I2499"/>
  <c r="AA2495"/>
  <c r="O2495"/>
  <c r="M2495"/>
  <c r="I2495"/>
  <c r="AA2491"/>
  <c r="O2491"/>
  <c r="M2491"/>
  <c r="I2491"/>
  <c r="AA2487"/>
  <c r="O2487"/>
  <c r="M2487"/>
  <c r="I2487"/>
  <c r="M2401"/>
  <c r="L2401"/>
  <c r="AA2482"/>
  <c r="O2482"/>
  <c r="M2482"/>
  <c r="I2482"/>
  <c r="AA2478"/>
  <c r="O2478"/>
  <c r="M2478"/>
  <c r="I2478"/>
  <c r="AA2474"/>
  <c r="O2474"/>
  <c r="M2474"/>
  <c r="I2474"/>
  <c r="AA2470"/>
  <c r="O2470"/>
  <c r="M2470"/>
  <c r="I2470"/>
  <c r="AA2466"/>
  <c r="O2466"/>
  <c r="M2466"/>
  <c r="I2466"/>
  <c r="AA2462"/>
  <c r="O2462"/>
  <c r="M2462"/>
  <c r="I2462"/>
  <c r="AA2458"/>
  <c r="O2458"/>
  <c r="M2458"/>
  <c r="I2458"/>
  <c r="AA2454"/>
  <c r="O2454"/>
  <c r="M2454"/>
  <c r="I2454"/>
  <c r="AA2450"/>
  <c r="O2450"/>
  <c r="M2450"/>
  <c r="I2450"/>
  <c r="AA2446"/>
  <c r="O2446"/>
  <c r="M2446"/>
  <c r="I2446"/>
  <c r="AA2442"/>
  <c r="O2442"/>
  <c r="M2442"/>
  <c r="I2442"/>
  <c r="AA2438"/>
  <c r="O2438"/>
  <c r="M2438"/>
  <c r="I2438"/>
  <c r="AA2434"/>
  <c r="O2434"/>
  <c r="M2434"/>
  <c r="I2434"/>
  <c r="AA2430"/>
  <c r="O2430"/>
  <c r="M2430"/>
  <c r="I2430"/>
  <c r="AA2426"/>
  <c r="O2426"/>
  <c r="M2426"/>
  <c r="I2426"/>
  <c r="AA2422"/>
  <c r="O2422"/>
  <c r="M2422"/>
  <c r="I2422"/>
  <c r="AA2418"/>
  <c r="O2418"/>
  <c r="M2418"/>
  <c r="I2418"/>
  <c r="AA2414"/>
  <c r="O2414"/>
  <c r="M2414"/>
  <c r="I2414"/>
  <c r="AA2410"/>
  <c r="O2410"/>
  <c r="M2410"/>
  <c r="I2410"/>
  <c r="AA2406"/>
  <c r="O2406"/>
  <c r="M2406"/>
  <c r="I2406"/>
  <c r="AA2402"/>
  <c r="O2402"/>
  <c r="M2402"/>
  <c r="I2402"/>
  <c r="M2376"/>
  <c r="L2376"/>
  <c r="AA2397"/>
  <c r="O2397"/>
  <c r="M2397"/>
  <c r="I2397"/>
  <c r="AA2393"/>
  <c r="O2393"/>
  <c r="M2393"/>
  <c r="I2393"/>
  <c r="AA2389"/>
  <c r="O2389"/>
  <c r="M2389"/>
  <c r="I2389"/>
  <c r="AA2385"/>
  <c r="O2385"/>
  <c r="M2385"/>
  <c r="I2385"/>
  <c r="AA2381"/>
  <c r="O2381"/>
  <c r="M2381"/>
  <c r="I2381"/>
  <c r="AA2377"/>
  <c r="O2377"/>
  <c r="M2377"/>
  <c r="I2377"/>
  <c r="M2279"/>
  <c r="L2279"/>
  <c r="AA2372"/>
  <c r="O2372"/>
  <c r="M2372"/>
  <c r="I2372"/>
  <c r="AA2368"/>
  <c r="O2368"/>
  <c r="M2368"/>
  <c r="I2368"/>
  <c r="AA2364"/>
  <c r="O2364"/>
  <c r="M2364"/>
  <c r="I2364"/>
  <c r="AA2360"/>
  <c r="O2360"/>
  <c r="M2360"/>
  <c r="I2360"/>
  <c r="AA2356"/>
  <c r="O2356"/>
  <c r="M2356"/>
  <c r="I2356"/>
  <c r="AA2352"/>
  <c r="O2352"/>
  <c r="M2352"/>
  <c r="I2352"/>
  <c r="AA2348"/>
  <c r="O2348"/>
  <c r="M2348"/>
  <c r="I2348"/>
  <c r="AA2344"/>
  <c r="O2344"/>
  <c r="M2344"/>
  <c r="I2344"/>
  <c r="AA2340"/>
  <c r="O2340"/>
  <c r="M2340"/>
  <c r="I2340"/>
  <c r="AA2336"/>
  <c r="O2336"/>
  <c r="M2336"/>
  <c r="I2336"/>
  <c r="AA2332"/>
  <c r="O2332"/>
  <c r="M2332"/>
  <c r="I2332"/>
  <c r="AA2328"/>
  <c r="O2328"/>
  <c r="M2328"/>
  <c r="I2328"/>
  <c r="AA2324"/>
  <c r="O2324"/>
  <c r="M2324"/>
  <c r="I2324"/>
  <c r="AA2320"/>
  <c r="O2320"/>
  <c r="M2320"/>
  <c r="I2320"/>
  <c r="AA2316"/>
  <c r="O2316"/>
  <c r="M2316"/>
  <c r="I2316"/>
  <c r="AA2312"/>
  <c r="O2312"/>
  <c r="M2312"/>
  <c r="I2312"/>
  <c r="AA2308"/>
  <c r="O2308"/>
  <c r="M2308"/>
  <c r="I2308"/>
  <c r="AA2304"/>
  <c r="O2304"/>
  <c r="M2304"/>
  <c r="I2304"/>
  <c r="AA2300"/>
  <c r="O2300"/>
  <c r="M2300"/>
  <c r="I2300"/>
  <c r="AA2296"/>
  <c r="O2296"/>
  <c r="M2296"/>
  <c r="I2296"/>
  <c r="AA2292"/>
  <c r="O2292"/>
  <c r="M2292"/>
  <c r="I2292"/>
  <c r="AA2288"/>
  <c r="O2288"/>
  <c r="M2288"/>
  <c r="I2288"/>
  <c r="AA2284"/>
  <c r="O2284"/>
  <c r="M2284"/>
  <c r="I2284"/>
  <c r="AA2280"/>
  <c r="O2280"/>
  <c r="M2280"/>
  <c r="I2280"/>
  <c r="M2218"/>
  <c r="L2218"/>
  <c r="AA2275"/>
  <c r="O2275"/>
  <c r="M2275"/>
  <c r="I2275"/>
  <c r="AA2271"/>
  <c r="O2271"/>
  <c r="M2271"/>
  <c r="I2271"/>
  <c r="AA2267"/>
  <c r="O2267"/>
  <c r="M2267"/>
  <c r="I2267"/>
  <c r="AA2263"/>
  <c r="O2263"/>
  <c r="M2263"/>
  <c r="I2263"/>
  <c r="AA2259"/>
  <c r="O2259"/>
  <c r="M2259"/>
  <c r="I2259"/>
  <c r="AA2255"/>
  <c r="O2255"/>
  <c r="M2255"/>
  <c r="I2255"/>
  <c r="AA2251"/>
  <c r="O2251"/>
  <c r="M2251"/>
  <c r="I2251"/>
  <c r="AA2247"/>
  <c r="O2247"/>
  <c r="M2247"/>
  <c r="I2247"/>
  <c r="AA2243"/>
  <c r="O2243"/>
  <c r="M2243"/>
  <c r="I2243"/>
  <c r="AA2239"/>
  <c r="O2239"/>
  <c r="M2239"/>
  <c r="I2239"/>
  <c r="AA2235"/>
  <c r="O2235"/>
  <c r="M2235"/>
  <c r="I2235"/>
  <c r="AA2231"/>
  <c r="O2231"/>
  <c r="M2231"/>
  <c r="I2231"/>
  <c r="AA2227"/>
  <c r="O2227"/>
  <c r="M2227"/>
  <c r="I2227"/>
  <c r="AA2223"/>
  <c r="O2223"/>
  <c r="M2223"/>
  <c r="I2223"/>
  <c r="AA2219"/>
  <c r="O2219"/>
  <c r="M2219"/>
  <c r="I2219"/>
  <c r="M2189"/>
  <c r="L2189"/>
  <c r="AA2214"/>
  <c r="O2214"/>
  <c r="M2214"/>
  <c r="I2214"/>
  <c r="AA2210"/>
  <c r="O2210"/>
  <c r="M2210"/>
  <c r="I2210"/>
  <c r="AA2206"/>
  <c r="O2206"/>
  <c r="M2206"/>
  <c r="I2206"/>
  <c r="AA2202"/>
  <c r="O2202"/>
  <c r="M2202"/>
  <c r="I2202"/>
  <c r="AA2198"/>
  <c r="O2198"/>
  <c r="M2198"/>
  <c r="I2198"/>
  <c r="AA2194"/>
  <c r="O2194"/>
  <c r="M2194"/>
  <c r="I2194"/>
  <c r="AA2190"/>
  <c r="O2190"/>
  <c r="M2190"/>
  <c r="I2190"/>
  <c r="M2136"/>
  <c r="L2136"/>
  <c r="AA2185"/>
  <c r="O2185"/>
  <c r="M2185"/>
  <c r="I2185"/>
  <c r="AA2181"/>
  <c r="O2181"/>
  <c r="M2181"/>
  <c r="I2181"/>
  <c r="AA2177"/>
  <c r="O2177"/>
  <c r="M2177"/>
  <c r="I2177"/>
  <c r="AA2173"/>
  <c r="O2173"/>
  <c r="M2173"/>
  <c r="I2173"/>
  <c r="AA2169"/>
  <c r="O2169"/>
  <c r="M2169"/>
  <c r="I2169"/>
  <c r="AA2165"/>
  <c r="O2165"/>
  <c r="M2165"/>
  <c r="I2165"/>
  <c r="AA2161"/>
  <c r="O2161"/>
  <c r="M2161"/>
  <c r="I2161"/>
  <c r="AA2157"/>
  <c r="O2157"/>
  <c r="M2157"/>
  <c r="I2157"/>
  <c r="AA2153"/>
  <c r="O2153"/>
  <c r="M2153"/>
  <c r="I2153"/>
  <c r="AA2149"/>
  <c r="O2149"/>
  <c r="M2149"/>
  <c r="I2149"/>
  <c r="AA2145"/>
  <c r="O2145"/>
  <c r="M2145"/>
  <c r="I2145"/>
  <c r="AA2141"/>
  <c r="O2141"/>
  <c r="M2141"/>
  <c r="I2141"/>
  <c r="AA2137"/>
  <c r="O2137"/>
  <c r="M2137"/>
  <c r="I2137"/>
  <c r="M2087"/>
  <c r="L2087"/>
  <c r="AA2132"/>
  <c r="O2132"/>
  <c r="M2132"/>
  <c r="I2132"/>
  <c r="AA2128"/>
  <c r="O2128"/>
  <c r="M2128"/>
  <c r="I2128"/>
  <c r="AA2124"/>
  <c r="O2124"/>
  <c r="M2124"/>
  <c r="I2124"/>
  <c r="AA2120"/>
  <c r="O2120"/>
  <c r="M2120"/>
  <c r="I2120"/>
  <c r="AA2116"/>
  <c r="O2116"/>
  <c r="M2116"/>
  <c r="I2116"/>
  <c r="AA2112"/>
  <c r="O2112"/>
  <c r="M2112"/>
  <c r="I2112"/>
  <c r="AA2108"/>
  <c r="O2108"/>
  <c r="M2108"/>
  <c r="I2108"/>
  <c r="AA2104"/>
  <c r="O2104"/>
  <c r="M2104"/>
  <c r="I2104"/>
  <c r="AA2100"/>
  <c r="O2100"/>
  <c r="M2100"/>
  <c r="I2100"/>
  <c r="AA2096"/>
  <c r="O2096"/>
  <c r="M2096"/>
  <c r="I2096"/>
  <c r="AA2092"/>
  <c r="O2092"/>
  <c r="M2092"/>
  <c r="I2092"/>
  <c r="AA2088"/>
  <c r="O2088"/>
  <c r="M2088"/>
  <c r="I2088"/>
  <c r="M1738"/>
  <c r="L1738"/>
  <c r="AA2083"/>
  <c r="O2083"/>
  <c r="M2083"/>
  <c r="I2083"/>
  <c r="AA2079"/>
  <c r="O2079"/>
  <c r="M2079"/>
  <c r="I2079"/>
  <c r="AA2075"/>
  <c r="O2075"/>
  <c r="M2075"/>
  <c r="I2075"/>
  <c r="AA2071"/>
  <c r="O2071"/>
  <c r="M2071"/>
  <c r="I2071"/>
  <c r="AA2067"/>
  <c r="O2067"/>
  <c r="M2067"/>
  <c r="I2067"/>
  <c r="AA2063"/>
  <c r="O2063"/>
  <c r="M2063"/>
  <c r="I2063"/>
  <c r="AA2059"/>
  <c r="O2059"/>
  <c r="M2059"/>
  <c r="I2059"/>
  <c r="AA2055"/>
  <c r="O2055"/>
  <c r="M2055"/>
  <c r="I2055"/>
  <c r="AA2051"/>
  <c r="O2051"/>
  <c r="M2051"/>
  <c r="I2051"/>
  <c r="AA2047"/>
  <c r="O2047"/>
  <c r="M2047"/>
  <c r="I2047"/>
  <c r="AA2043"/>
  <c r="O2043"/>
  <c r="M2043"/>
  <c r="I2043"/>
  <c r="AA2039"/>
  <c r="O2039"/>
  <c r="M2039"/>
  <c r="I2039"/>
  <c r="AA2035"/>
  <c r="O2035"/>
  <c r="M2035"/>
  <c r="I2035"/>
  <c r="AA2031"/>
  <c r="O2031"/>
  <c r="M2031"/>
  <c r="I2031"/>
  <c r="AA2027"/>
  <c r="O2027"/>
  <c r="M2027"/>
  <c r="I2027"/>
  <c r="AA2023"/>
  <c r="O2023"/>
  <c r="M2023"/>
  <c r="I2023"/>
  <c r="AA2019"/>
  <c r="O2019"/>
  <c r="M2019"/>
  <c r="I2019"/>
  <c r="AA2015"/>
  <c r="O2015"/>
  <c r="M2015"/>
  <c r="I2015"/>
  <c r="AA2011"/>
  <c r="O2011"/>
  <c r="M2011"/>
  <c r="I2011"/>
  <c r="AA2007"/>
  <c r="O2007"/>
  <c r="M2007"/>
  <c r="I2007"/>
  <c r="AA2003"/>
  <c r="O2003"/>
  <c r="M2003"/>
  <c r="I2003"/>
  <c r="AA1999"/>
  <c r="O1999"/>
  <c r="M1999"/>
  <c r="I1999"/>
  <c r="AA1995"/>
  <c r="O1995"/>
  <c r="M1995"/>
  <c r="I1995"/>
  <c r="AA1991"/>
  <c r="O1991"/>
  <c r="M1991"/>
  <c r="I1991"/>
  <c r="AA1987"/>
  <c r="O1987"/>
  <c r="M1987"/>
  <c r="I1987"/>
  <c r="AA1983"/>
  <c r="O1983"/>
  <c r="M1983"/>
  <c r="I1983"/>
  <c r="AA1979"/>
  <c r="O1979"/>
  <c r="M1979"/>
  <c r="I1979"/>
  <c r="AA1975"/>
  <c r="O1975"/>
  <c r="M1975"/>
  <c r="I1975"/>
  <c r="AA1971"/>
  <c r="O1971"/>
  <c r="M1971"/>
  <c r="I1971"/>
  <c r="AA1967"/>
  <c r="O1967"/>
  <c r="M1967"/>
  <c r="I1967"/>
  <c r="AA1963"/>
  <c r="O1963"/>
  <c r="M1963"/>
  <c r="I1963"/>
  <c r="AA1959"/>
  <c r="O1959"/>
  <c r="M1959"/>
  <c r="I1959"/>
  <c r="AA1955"/>
  <c r="O1955"/>
  <c r="M1955"/>
  <c r="I1955"/>
  <c r="AA1951"/>
  <c r="O1951"/>
  <c r="M1951"/>
  <c r="I1951"/>
  <c r="AA1947"/>
  <c r="O1947"/>
  <c r="M1947"/>
  <c r="I1947"/>
  <c r="AA1943"/>
  <c r="O1943"/>
  <c r="M1943"/>
  <c r="I1943"/>
  <c r="AA1939"/>
  <c r="O1939"/>
  <c r="M1939"/>
  <c r="I1939"/>
  <c r="AA1935"/>
  <c r="O1935"/>
  <c r="M1935"/>
  <c r="I1935"/>
  <c r="AA1931"/>
  <c r="O1931"/>
  <c r="M1931"/>
  <c r="I1931"/>
  <c r="AA1927"/>
  <c r="O1927"/>
  <c r="M1927"/>
  <c r="I1927"/>
  <c r="AA1923"/>
  <c r="O1923"/>
  <c r="M1923"/>
  <c r="I1923"/>
  <c r="AA1919"/>
  <c r="O1919"/>
  <c r="M1919"/>
  <c r="I1919"/>
  <c r="AA1915"/>
  <c r="O1915"/>
  <c r="M1915"/>
  <c r="I1915"/>
  <c r="AA1911"/>
  <c r="O1911"/>
  <c r="M1911"/>
  <c r="I1911"/>
  <c r="AA1907"/>
  <c r="O1907"/>
  <c r="M1907"/>
  <c r="I1907"/>
  <c r="AA1903"/>
  <c r="O1903"/>
  <c r="M1903"/>
  <c r="I1903"/>
  <c r="AA1899"/>
  <c r="O1899"/>
  <c r="M1899"/>
  <c r="I1899"/>
  <c r="AA1895"/>
  <c r="O1895"/>
  <c r="M1895"/>
  <c r="I1895"/>
  <c r="AA1891"/>
  <c r="O1891"/>
  <c r="M1891"/>
  <c r="I1891"/>
  <c r="AA1887"/>
  <c r="O1887"/>
  <c r="M1887"/>
  <c r="I1887"/>
  <c r="AA1883"/>
  <c r="O1883"/>
  <c r="M1883"/>
  <c r="I1883"/>
  <c r="AA1879"/>
  <c r="O1879"/>
  <c r="M1879"/>
  <c r="I1879"/>
  <c r="AA1875"/>
  <c r="O1875"/>
  <c r="M1875"/>
  <c r="I1875"/>
  <c r="AA1871"/>
  <c r="O1871"/>
  <c r="M1871"/>
  <c r="I1871"/>
  <c r="AA1867"/>
  <c r="O1867"/>
  <c r="M1867"/>
  <c r="I1867"/>
  <c r="AA1863"/>
  <c r="O1863"/>
  <c r="M1863"/>
  <c r="I1863"/>
  <c r="AA1859"/>
  <c r="O1859"/>
  <c r="M1859"/>
  <c r="I1859"/>
  <c r="AA1855"/>
  <c r="O1855"/>
  <c r="M1855"/>
  <c r="I1855"/>
  <c r="AA1851"/>
  <c r="O1851"/>
  <c r="M1851"/>
  <c r="I1851"/>
  <c r="AA1847"/>
  <c r="O1847"/>
  <c r="M1847"/>
  <c r="I1847"/>
  <c r="AA1843"/>
  <c r="O1843"/>
  <c r="M1843"/>
  <c r="I1843"/>
  <c r="AA1839"/>
  <c r="O1839"/>
  <c r="M1839"/>
  <c r="I1839"/>
  <c r="AA1835"/>
  <c r="O1835"/>
  <c r="M1835"/>
  <c r="I1835"/>
  <c r="AA1831"/>
  <c r="O1831"/>
  <c r="M1831"/>
  <c r="I1831"/>
  <c r="AA1827"/>
  <c r="O1827"/>
  <c r="M1827"/>
  <c r="I1827"/>
  <c r="AA1823"/>
  <c r="O1823"/>
  <c r="M1823"/>
  <c r="I1823"/>
  <c r="AA1819"/>
  <c r="O1819"/>
  <c r="M1819"/>
  <c r="I1819"/>
  <c r="AA1815"/>
  <c r="O1815"/>
  <c r="M1815"/>
  <c r="I1815"/>
  <c r="AA1811"/>
  <c r="O1811"/>
  <c r="M1811"/>
  <c r="I1811"/>
  <c r="AA1807"/>
  <c r="O1807"/>
  <c r="M1807"/>
  <c r="I1807"/>
  <c r="AA1803"/>
  <c r="O1803"/>
  <c r="M1803"/>
  <c r="I1803"/>
  <c r="AA1799"/>
  <c r="O1799"/>
  <c r="M1799"/>
  <c r="I1799"/>
  <c r="AA1795"/>
  <c r="O1795"/>
  <c r="M1795"/>
  <c r="I1795"/>
  <c r="AA1791"/>
  <c r="O1791"/>
  <c r="M1791"/>
  <c r="I1791"/>
  <c r="AA1787"/>
  <c r="O1787"/>
  <c r="M1787"/>
  <c r="I1787"/>
  <c r="AA1783"/>
  <c r="O1783"/>
  <c r="M1783"/>
  <c r="I1783"/>
  <c r="AA1779"/>
  <c r="O1779"/>
  <c r="M1779"/>
  <c r="I1779"/>
  <c r="AA1775"/>
  <c r="O1775"/>
  <c r="M1775"/>
  <c r="I1775"/>
  <c r="AA1771"/>
  <c r="O1771"/>
  <c r="M1771"/>
  <c r="I1771"/>
  <c r="AA1767"/>
  <c r="O1767"/>
  <c r="M1767"/>
  <c r="I1767"/>
  <c r="AA1763"/>
  <c r="O1763"/>
  <c r="M1763"/>
  <c r="I1763"/>
  <c r="AA1759"/>
  <c r="O1759"/>
  <c r="M1759"/>
  <c r="I1759"/>
  <c r="AA1755"/>
  <c r="O1755"/>
  <c r="M1755"/>
  <c r="I1755"/>
  <c r="AA1751"/>
  <c r="O1751"/>
  <c r="M1751"/>
  <c r="I1751"/>
  <c r="AA1747"/>
  <c r="O1747"/>
  <c r="M1747"/>
  <c r="I1747"/>
  <c r="AA1743"/>
  <c r="O1743"/>
  <c r="M1743"/>
  <c r="I1743"/>
  <c r="AA1739"/>
  <c r="O1739"/>
  <c r="M1739"/>
  <c r="I1739"/>
  <c r="M1421"/>
  <c r="L1421"/>
  <c r="AA1734"/>
  <c r="O1734"/>
  <c r="M1734"/>
  <c r="I1734"/>
  <c r="AA1730"/>
  <c r="O1730"/>
  <c r="M1730"/>
  <c r="I1730"/>
  <c r="AA1726"/>
  <c r="O1726"/>
  <c r="M1726"/>
  <c r="I1726"/>
  <c r="AA1722"/>
  <c r="O1722"/>
  <c r="M1722"/>
  <c r="I1722"/>
  <c r="AA1718"/>
  <c r="O1718"/>
  <c r="M1718"/>
  <c r="I1718"/>
  <c r="AA1714"/>
  <c r="O1714"/>
  <c r="M1714"/>
  <c r="I1714"/>
  <c r="AA1710"/>
  <c r="O1710"/>
  <c r="M1710"/>
  <c r="I1710"/>
  <c r="AA1706"/>
  <c r="O1706"/>
  <c r="M1706"/>
  <c r="I1706"/>
  <c r="AA1702"/>
  <c r="O1702"/>
  <c r="M1702"/>
  <c r="I1702"/>
  <c r="AA1698"/>
  <c r="O1698"/>
  <c r="M1698"/>
  <c r="I1698"/>
  <c r="AA1694"/>
  <c r="O1694"/>
  <c r="M1694"/>
  <c r="I1694"/>
  <c r="AA1690"/>
  <c r="O1690"/>
  <c r="M1690"/>
  <c r="I1690"/>
  <c r="AA1686"/>
  <c r="O1686"/>
  <c r="M1686"/>
  <c r="I1686"/>
  <c r="AA1682"/>
  <c r="O1682"/>
  <c r="M1682"/>
  <c r="I1682"/>
  <c r="AA1678"/>
  <c r="O1678"/>
  <c r="M1678"/>
  <c r="I1678"/>
  <c r="AA1674"/>
  <c r="O1674"/>
  <c r="M1674"/>
  <c r="I1674"/>
  <c r="AA1670"/>
  <c r="O1670"/>
  <c r="M1670"/>
  <c r="I1670"/>
  <c r="AA1666"/>
  <c r="O1666"/>
  <c r="M1666"/>
  <c r="I1666"/>
  <c r="AA1662"/>
  <c r="O1662"/>
  <c r="M1662"/>
  <c r="I1662"/>
  <c r="AA1658"/>
  <c r="O1658"/>
  <c r="M1658"/>
  <c r="I1658"/>
  <c r="AA1654"/>
  <c r="O1654"/>
  <c r="M1654"/>
  <c r="I1654"/>
  <c r="AA1650"/>
  <c r="O1650"/>
  <c r="M1650"/>
  <c r="I1650"/>
  <c r="AA1646"/>
  <c r="O1646"/>
  <c r="M1646"/>
  <c r="I1646"/>
  <c r="AA1642"/>
  <c r="O1642"/>
  <c r="M1642"/>
  <c r="I1642"/>
  <c r="AA1638"/>
  <c r="O1638"/>
  <c r="M1638"/>
  <c r="I1638"/>
  <c r="AA1634"/>
  <c r="O1634"/>
  <c r="M1634"/>
  <c r="I1634"/>
  <c r="AA1630"/>
  <c r="O1630"/>
  <c r="M1630"/>
  <c r="I1630"/>
  <c r="AA1626"/>
  <c r="O1626"/>
  <c r="M1626"/>
  <c r="I1626"/>
  <c r="AA1622"/>
  <c r="O1622"/>
  <c r="M1622"/>
  <c r="I1622"/>
  <c r="AA1618"/>
  <c r="O1618"/>
  <c r="M1618"/>
  <c r="I1618"/>
  <c r="AA1614"/>
  <c r="O1614"/>
  <c r="M1614"/>
  <c r="I1614"/>
  <c r="AA1610"/>
  <c r="O1610"/>
  <c r="M1610"/>
  <c r="I1610"/>
  <c r="AA1606"/>
  <c r="O1606"/>
  <c r="M1606"/>
  <c r="I1606"/>
  <c r="AA1602"/>
  <c r="O1602"/>
  <c r="M1602"/>
  <c r="I1602"/>
  <c r="AA1598"/>
  <c r="O1598"/>
  <c r="M1598"/>
  <c r="I1598"/>
  <c r="AA1594"/>
  <c r="O1594"/>
  <c r="M1594"/>
  <c r="I1594"/>
  <c r="AA1590"/>
  <c r="O1590"/>
  <c r="M1590"/>
  <c r="I1590"/>
  <c r="AA1586"/>
  <c r="O1586"/>
  <c r="M1586"/>
  <c r="I1586"/>
  <c r="AA1582"/>
  <c r="O1582"/>
  <c r="M1582"/>
  <c r="I1582"/>
  <c r="AA1578"/>
  <c r="O1578"/>
  <c r="M1578"/>
  <c r="I1578"/>
  <c r="AA1574"/>
  <c r="O1574"/>
  <c r="M1574"/>
  <c r="I1574"/>
  <c r="AA1570"/>
  <c r="O1570"/>
  <c r="M1570"/>
  <c r="I1570"/>
  <c r="AA1566"/>
  <c r="O1566"/>
  <c r="M1566"/>
  <c r="I1566"/>
  <c r="AA1562"/>
  <c r="O1562"/>
  <c r="M1562"/>
  <c r="I1562"/>
  <c r="AA1558"/>
  <c r="O1558"/>
  <c r="M1558"/>
  <c r="I1558"/>
  <c r="AA1554"/>
  <c r="O1554"/>
  <c r="M1554"/>
  <c r="I1554"/>
  <c r="AA1550"/>
  <c r="O1550"/>
  <c r="M1550"/>
  <c r="I1550"/>
  <c r="AA1546"/>
  <c r="O1546"/>
  <c r="M1546"/>
  <c r="I1546"/>
  <c r="AA1542"/>
  <c r="O1542"/>
  <c r="M1542"/>
  <c r="I1542"/>
  <c r="AA1538"/>
  <c r="O1538"/>
  <c r="M1538"/>
  <c r="I1538"/>
  <c r="AA1534"/>
  <c r="O1534"/>
  <c r="M1534"/>
  <c r="I1534"/>
  <c r="AA1530"/>
  <c r="O1530"/>
  <c r="M1530"/>
  <c r="I1530"/>
  <c r="AA1526"/>
  <c r="O1526"/>
  <c r="M1526"/>
  <c r="I1526"/>
  <c r="AA1522"/>
  <c r="O1522"/>
  <c r="M1522"/>
  <c r="I1522"/>
  <c r="AA1518"/>
  <c r="O1518"/>
  <c r="M1518"/>
  <c r="I1518"/>
  <c r="AA1514"/>
  <c r="O1514"/>
  <c r="M1514"/>
  <c r="I1514"/>
  <c r="AA1510"/>
  <c r="O1510"/>
  <c r="M1510"/>
  <c r="I1510"/>
  <c r="AA1506"/>
  <c r="O1506"/>
  <c r="M1506"/>
  <c r="I1506"/>
  <c r="AA1502"/>
  <c r="O1502"/>
  <c r="M1502"/>
  <c r="I1502"/>
  <c r="AA1498"/>
  <c r="O1498"/>
  <c r="M1498"/>
  <c r="I1498"/>
  <c r="AA1494"/>
  <c r="O1494"/>
  <c r="M1494"/>
  <c r="I1494"/>
  <c r="AA1490"/>
  <c r="O1490"/>
  <c r="M1490"/>
  <c r="I1490"/>
  <c r="AA1486"/>
  <c r="O1486"/>
  <c r="M1486"/>
  <c r="I1486"/>
  <c r="AA1482"/>
  <c r="O1482"/>
  <c r="M1482"/>
  <c r="I1482"/>
  <c r="AA1478"/>
  <c r="O1478"/>
  <c r="M1478"/>
  <c r="I1478"/>
  <c r="AA1474"/>
  <c r="O1474"/>
  <c r="M1474"/>
  <c r="I1474"/>
  <c r="AA1470"/>
  <c r="O1470"/>
  <c r="M1470"/>
  <c r="I1470"/>
  <c r="AA1466"/>
  <c r="O1466"/>
  <c r="M1466"/>
  <c r="I1466"/>
  <c r="AA1462"/>
  <c r="O1462"/>
  <c r="M1462"/>
  <c r="I1462"/>
  <c r="AA1458"/>
  <c r="O1458"/>
  <c r="M1458"/>
  <c r="I1458"/>
  <c r="AA1454"/>
  <c r="O1454"/>
  <c r="M1454"/>
  <c r="I1454"/>
  <c r="AA1450"/>
  <c r="O1450"/>
  <c r="M1450"/>
  <c r="I1450"/>
  <c r="AA1446"/>
  <c r="O1446"/>
  <c r="M1446"/>
  <c r="I1446"/>
  <c r="AA1442"/>
  <c r="O1442"/>
  <c r="M1442"/>
  <c r="I1442"/>
  <c r="AA1438"/>
  <c r="O1438"/>
  <c r="M1438"/>
  <c r="I1438"/>
  <c r="AA1434"/>
  <c r="O1434"/>
  <c r="M1434"/>
  <c r="I1434"/>
  <c r="AA1430"/>
  <c r="O1430"/>
  <c r="M1430"/>
  <c r="I1430"/>
  <c r="AA1426"/>
  <c r="O1426"/>
  <c r="M1426"/>
  <c r="I1426"/>
  <c r="AA1422"/>
  <c r="O1422"/>
  <c r="M1422"/>
  <c r="I1422"/>
  <c r="M1324"/>
  <c r="L1324"/>
  <c r="AA1417"/>
  <c r="O1417"/>
  <c r="M1417"/>
  <c r="I1417"/>
  <c r="AA1413"/>
  <c r="O1413"/>
  <c r="M1413"/>
  <c r="I1413"/>
  <c r="AA1409"/>
  <c r="O1409"/>
  <c r="M1409"/>
  <c r="I1409"/>
  <c r="AA1405"/>
  <c r="O1405"/>
  <c r="M1405"/>
  <c r="I1405"/>
  <c r="AA1401"/>
  <c r="O1401"/>
  <c r="M1401"/>
  <c r="I1401"/>
  <c r="AA1397"/>
  <c r="O1397"/>
  <c r="M1397"/>
  <c r="I1397"/>
  <c r="AA1393"/>
  <c r="O1393"/>
  <c r="M1393"/>
  <c r="I1393"/>
  <c r="AA1389"/>
  <c r="O1389"/>
  <c r="M1389"/>
  <c r="I1389"/>
  <c r="AA1385"/>
  <c r="O1385"/>
  <c r="M1385"/>
  <c r="I1385"/>
  <c r="AA1381"/>
  <c r="O1381"/>
  <c r="M1381"/>
  <c r="I1381"/>
  <c r="AA1377"/>
  <c r="O1377"/>
  <c r="M1377"/>
  <c r="I1377"/>
  <c r="AA1373"/>
  <c r="O1373"/>
  <c r="M1373"/>
  <c r="I1373"/>
  <c r="AA1369"/>
  <c r="O1369"/>
  <c r="M1369"/>
  <c r="I1369"/>
  <c r="AA1365"/>
  <c r="O1365"/>
  <c r="M1365"/>
  <c r="I1365"/>
  <c r="AA1361"/>
  <c r="O1361"/>
  <c r="M1361"/>
  <c r="I1361"/>
  <c r="AA1357"/>
  <c r="O1357"/>
  <c r="M1357"/>
  <c r="I1357"/>
  <c r="AA1353"/>
  <c r="O1353"/>
  <c r="M1353"/>
  <c r="I1353"/>
  <c r="AA1349"/>
  <c r="O1349"/>
  <c r="M1349"/>
  <c r="I1349"/>
  <c r="AA1345"/>
  <c r="O1345"/>
  <c r="M1345"/>
  <c r="I1345"/>
  <c r="AA1341"/>
  <c r="O1341"/>
  <c r="M1341"/>
  <c r="I1341"/>
  <c r="AA1337"/>
  <c r="O1337"/>
  <c r="M1337"/>
  <c r="I1337"/>
  <c r="AA1333"/>
  <c r="O1333"/>
  <c r="M1333"/>
  <c r="I1333"/>
  <c r="AA1329"/>
  <c r="O1329"/>
  <c r="M1329"/>
  <c r="I1329"/>
  <c r="AA1325"/>
  <c r="O1325"/>
  <c r="M1325"/>
  <c r="I1325"/>
  <c r="M1195"/>
  <c r="L1195"/>
  <c r="AA1320"/>
  <c r="O1320"/>
  <c r="M1320"/>
  <c r="I1320"/>
  <c r="AA1316"/>
  <c r="O1316"/>
  <c r="M1316"/>
  <c r="I1316"/>
  <c r="AA1312"/>
  <c r="O1312"/>
  <c r="M1312"/>
  <c r="I1312"/>
  <c r="AA1308"/>
  <c r="O1308"/>
  <c r="M1308"/>
  <c r="I1308"/>
  <c r="AA1304"/>
  <c r="O1304"/>
  <c r="M1304"/>
  <c r="I1304"/>
  <c r="AA1300"/>
  <c r="O1300"/>
  <c r="M1300"/>
  <c r="I1300"/>
  <c r="AA1296"/>
  <c r="O1296"/>
  <c r="M1296"/>
  <c r="I1296"/>
  <c r="AA1292"/>
  <c r="O1292"/>
  <c r="M1292"/>
  <c r="I1292"/>
  <c r="AA1288"/>
  <c r="O1288"/>
  <c r="M1288"/>
  <c r="I1288"/>
  <c r="AA1284"/>
  <c r="O1284"/>
  <c r="M1284"/>
  <c r="I1284"/>
  <c r="AA1280"/>
  <c r="O1280"/>
  <c r="M1280"/>
  <c r="I1280"/>
  <c r="AA1276"/>
  <c r="O1276"/>
  <c r="M1276"/>
  <c r="I1276"/>
  <c r="AA1272"/>
  <c r="O1272"/>
  <c r="M1272"/>
  <c r="I1272"/>
  <c r="AA1268"/>
  <c r="O1268"/>
  <c r="M1268"/>
  <c r="I1268"/>
  <c r="AA1264"/>
  <c r="O1264"/>
  <c r="M1264"/>
  <c r="I1264"/>
  <c r="AA1260"/>
  <c r="O1260"/>
  <c r="M1260"/>
  <c r="I1260"/>
  <c r="AA1256"/>
  <c r="O1256"/>
  <c r="M1256"/>
  <c r="I1256"/>
  <c r="AA1252"/>
  <c r="O1252"/>
  <c r="M1252"/>
  <c r="I1252"/>
  <c r="AA1248"/>
  <c r="O1248"/>
  <c r="M1248"/>
  <c r="I1248"/>
  <c r="AA1244"/>
  <c r="O1244"/>
  <c r="M1244"/>
  <c r="I1244"/>
  <c r="AA1240"/>
  <c r="O1240"/>
  <c r="M1240"/>
  <c r="I1240"/>
  <c r="AA1236"/>
  <c r="O1236"/>
  <c r="M1236"/>
  <c r="I1236"/>
  <c r="AA1232"/>
  <c r="O1232"/>
  <c r="M1232"/>
  <c r="I1232"/>
  <c r="AA1228"/>
  <c r="O1228"/>
  <c r="M1228"/>
  <c r="I1228"/>
  <c r="AA1224"/>
  <c r="O1224"/>
  <c r="M1224"/>
  <c r="I1224"/>
  <c r="AA1220"/>
  <c r="O1220"/>
  <c r="M1220"/>
  <c r="I1220"/>
  <c r="AA1216"/>
  <c r="O1216"/>
  <c r="M1216"/>
  <c r="I1216"/>
  <c r="AA1212"/>
  <c r="O1212"/>
  <c r="M1212"/>
  <c r="I1212"/>
  <c r="AA1208"/>
  <c r="O1208"/>
  <c r="M1208"/>
  <c r="I1208"/>
  <c r="AA1204"/>
  <c r="O1204"/>
  <c r="M1204"/>
  <c r="I1204"/>
  <c r="AA1200"/>
  <c r="O1200"/>
  <c r="M1200"/>
  <c r="I1200"/>
  <c r="AA1196"/>
  <c r="O1196"/>
  <c r="M1196"/>
  <c r="I1196"/>
  <c r="M1030"/>
  <c r="L1030"/>
  <c r="AA1191"/>
  <c r="O1191"/>
  <c r="M1191"/>
  <c r="I1191"/>
  <c r="AA1187"/>
  <c r="O1187"/>
  <c r="M1187"/>
  <c r="I1187"/>
  <c r="AA1183"/>
  <c r="O1183"/>
  <c r="M1183"/>
  <c r="I1183"/>
  <c r="AA1179"/>
  <c r="O1179"/>
  <c r="M1179"/>
  <c r="I1179"/>
  <c r="AA1175"/>
  <c r="O1175"/>
  <c r="M1175"/>
  <c r="I1175"/>
  <c r="AA1171"/>
  <c r="O1171"/>
  <c r="M1171"/>
  <c r="I1171"/>
  <c r="AA1167"/>
  <c r="O1167"/>
  <c r="M1167"/>
  <c r="I1167"/>
  <c r="AA1163"/>
  <c r="O1163"/>
  <c r="M1163"/>
  <c r="I1163"/>
  <c r="AA1159"/>
  <c r="O1159"/>
  <c r="M1159"/>
  <c r="I1159"/>
  <c r="AA1155"/>
  <c r="O1155"/>
  <c r="M1155"/>
  <c r="I1155"/>
  <c r="AA1151"/>
  <c r="O1151"/>
  <c r="M1151"/>
  <c r="I1151"/>
  <c r="AA1147"/>
  <c r="O1147"/>
  <c r="M1147"/>
  <c r="I1147"/>
  <c r="AA1143"/>
  <c r="O1143"/>
  <c r="M1143"/>
  <c r="I1143"/>
  <c r="AA1139"/>
  <c r="O1139"/>
  <c r="M1139"/>
  <c r="I1139"/>
  <c r="AA1135"/>
  <c r="O1135"/>
  <c r="M1135"/>
  <c r="I1135"/>
  <c r="AA1131"/>
  <c r="O1131"/>
  <c r="M1131"/>
  <c r="I1131"/>
  <c r="AA1127"/>
  <c r="O1127"/>
  <c r="M1127"/>
  <c r="I1127"/>
  <c r="AA1123"/>
  <c r="O1123"/>
  <c r="M1123"/>
  <c r="I1123"/>
  <c r="AA1119"/>
  <c r="O1119"/>
  <c r="M1119"/>
  <c r="I1119"/>
  <c r="AA1115"/>
  <c r="O1115"/>
  <c r="M1115"/>
  <c r="I1115"/>
  <c r="AA1111"/>
  <c r="O1111"/>
  <c r="M1111"/>
  <c r="I1111"/>
  <c r="AA1107"/>
  <c r="O1107"/>
  <c r="M1107"/>
  <c r="I1107"/>
  <c r="AA1103"/>
  <c r="O1103"/>
  <c r="M1103"/>
  <c r="I1103"/>
  <c r="AA1099"/>
  <c r="O1099"/>
  <c r="M1099"/>
  <c r="I1099"/>
  <c r="AA1095"/>
  <c r="O1095"/>
  <c r="M1095"/>
  <c r="I1095"/>
  <c r="AA1091"/>
  <c r="O1091"/>
  <c r="M1091"/>
  <c r="I1091"/>
  <c r="AA1087"/>
  <c r="O1087"/>
  <c r="M1087"/>
  <c r="I1087"/>
  <c r="AA1083"/>
  <c r="O1083"/>
  <c r="M1083"/>
  <c r="I1083"/>
  <c r="AA1079"/>
  <c r="O1079"/>
  <c r="M1079"/>
  <c r="I1079"/>
  <c r="AA1075"/>
  <c r="O1075"/>
  <c r="M1075"/>
  <c r="I1075"/>
  <c r="AA1071"/>
  <c r="O1071"/>
  <c r="M1071"/>
  <c r="I1071"/>
  <c r="AA1067"/>
  <c r="O1067"/>
  <c r="M1067"/>
  <c r="I1067"/>
  <c r="AA1063"/>
  <c r="O1063"/>
  <c r="M1063"/>
  <c r="I1063"/>
  <c r="AA1059"/>
  <c r="O1059"/>
  <c r="M1059"/>
  <c r="I1059"/>
  <c r="AA1055"/>
  <c r="O1055"/>
  <c r="M1055"/>
  <c r="I1055"/>
  <c r="AA1051"/>
  <c r="O1051"/>
  <c r="M1051"/>
  <c r="I1051"/>
  <c r="AA1047"/>
  <c r="O1047"/>
  <c r="M1047"/>
  <c r="I1047"/>
  <c r="AA1043"/>
  <c r="O1043"/>
  <c r="M1043"/>
  <c r="I1043"/>
  <c r="AA1039"/>
  <c r="O1039"/>
  <c r="M1039"/>
  <c r="I1039"/>
  <c r="AA1035"/>
  <c r="O1035"/>
  <c r="M1035"/>
  <c r="I1035"/>
  <c r="AA1031"/>
  <c r="O1031"/>
  <c r="M1031"/>
  <c r="I1031"/>
  <c r="M873"/>
  <c r="L873"/>
  <c r="AA1026"/>
  <c r="O1026"/>
  <c r="M1026"/>
  <c r="I1026"/>
  <c r="AA1022"/>
  <c r="O1022"/>
  <c r="M1022"/>
  <c r="I1022"/>
  <c r="AA1018"/>
  <c r="O1018"/>
  <c r="M1018"/>
  <c r="I1018"/>
  <c r="AA1014"/>
  <c r="O1014"/>
  <c r="M1014"/>
  <c r="I1014"/>
  <c r="AA1010"/>
  <c r="O1010"/>
  <c r="M1010"/>
  <c r="I1010"/>
  <c r="AA1006"/>
  <c r="O1006"/>
  <c r="M1006"/>
  <c r="I1006"/>
  <c r="AA1002"/>
  <c r="O1002"/>
  <c r="M1002"/>
  <c r="I1002"/>
  <c r="AA998"/>
  <c r="O998"/>
  <c r="M998"/>
  <c r="I998"/>
  <c r="AA994"/>
  <c r="O994"/>
  <c r="M994"/>
  <c r="I994"/>
  <c r="AA990"/>
  <c r="O990"/>
  <c r="M990"/>
  <c r="I990"/>
  <c r="AA986"/>
  <c r="O986"/>
  <c r="M986"/>
  <c r="I986"/>
  <c r="AA982"/>
  <c r="O982"/>
  <c r="M982"/>
  <c r="I982"/>
  <c r="AA978"/>
  <c r="O978"/>
  <c r="M978"/>
  <c r="I978"/>
  <c r="AA974"/>
  <c r="O974"/>
  <c r="M974"/>
  <c r="I974"/>
  <c r="AA970"/>
  <c r="O970"/>
  <c r="M970"/>
  <c r="I970"/>
  <c r="AA966"/>
  <c r="O966"/>
  <c r="M966"/>
  <c r="I966"/>
  <c r="AA962"/>
  <c r="O962"/>
  <c r="M962"/>
  <c r="I962"/>
  <c r="AA958"/>
  <c r="O958"/>
  <c r="M958"/>
  <c r="I958"/>
  <c r="AA954"/>
  <c r="O954"/>
  <c r="M954"/>
  <c r="I954"/>
  <c r="AA950"/>
  <c r="O950"/>
  <c r="M950"/>
  <c r="I950"/>
  <c r="AA946"/>
  <c r="O946"/>
  <c r="M946"/>
  <c r="I946"/>
  <c r="AA942"/>
  <c r="O942"/>
  <c r="M942"/>
  <c r="I942"/>
  <c r="AA938"/>
  <c r="O938"/>
  <c r="M938"/>
  <c r="I938"/>
  <c r="AA934"/>
  <c r="O934"/>
  <c r="M934"/>
  <c r="I934"/>
  <c r="AA930"/>
  <c r="O930"/>
  <c r="M930"/>
  <c r="I930"/>
  <c r="AA926"/>
  <c r="O926"/>
  <c r="M926"/>
  <c r="I926"/>
  <c r="AA922"/>
  <c r="O922"/>
  <c r="M922"/>
  <c r="I922"/>
  <c r="AA918"/>
  <c r="O918"/>
  <c r="M918"/>
  <c r="I918"/>
  <c r="AA914"/>
  <c r="O914"/>
  <c r="M914"/>
  <c r="I914"/>
  <c r="AA910"/>
  <c r="O910"/>
  <c r="M910"/>
  <c r="I910"/>
  <c r="AA906"/>
  <c r="O906"/>
  <c r="M906"/>
  <c r="I906"/>
  <c r="AA902"/>
  <c r="O902"/>
  <c r="M902"/>
  <c r="I902"/>
  <c r="AA898"/>
  <c r="O898"/>
  <c r="M898"/>
  <c r="I898"/>
  <c r="AA894"/>
  <c r="O894"/>
  <c r="M894"/>
  <c r="I894"/>
  <c r="AA890"/>
  <c r="O890"/>
  <c r="M890"/>
  <c r="I890"/>
  <c r="AA886"/>
  <c r="O886"/>
  <c r="M886"/>
  <c r="I886"/>
  <c r="AA882"/>
  <c r="O882"/>
  <c r="M882"/>
  <c r="I882"/>
  <c r="AA878"/>
  <c r="O878"/>
  <c r="M878"/>
  <c r="I878"/>
  <c r="AA874"/>
  <c r="O874"/>
  <c r="M874"/>
  <c r="I874"/>
  <c r="M864"/>
  <c r="L864"/>
  <c r="AA869"/>
  <c r="O869"/>
  <c r="M869"/>
  <c r="I869"/>
  <c r="AA865"/>
  <c r="O865"/>
  <c r="M865"/>
  <c r="I865"/>
  <c r="M723"/>
  <c r="L723"/>
  <c r="AA860"/>
  <c r="O860"/>
  <c r="M860"/>
  <c r="I860"/>
  <c r="AA856"/>
  <c r="O856"/>
  <c r="M856"/>
  <c r="I856"/>
  <c r="AA852"/>
  <c r="O852"/>
  <c r="M852"/>
  <c r="I852"/>
  <c r="AA848"/>
  <c r="O848"/>
  <c r="M848"/>
  <c r="I848"/>
  <c r="AA844"/>
  <c r="O844"/>
  <c r="M844"/>
  <c r="I844"/>
  <c r="AA840"/>
  <c r="O840"/>
  <c r="M840"/>
  <c r="I840"/>
  <c r="AA836"/>
  <c r="O836"/>
  <c r="M836"/>
  <c r="I836"/>
  <c r="AA832"/>
  <c r="O832"/>
  <c r="M832"/>
  <c r="I832"/>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AA792"/>
  <c r="O792"/>
  <c r="M792"/>
  <c r="I792"/>
  <c r="AA788"/>
  <c r="O788"/>
  <c r="M788"/>
  <c r="I788"/>
  <c r="AA784"/>
  <c r="O784"/>
  <c r="M784"/>
  <c r="I784"/>
  <c r="AA780"/>
  <c r="O780"/>
  <c r="M780"/>
  <c r="I780"/>
  <c r="AA776"/>
  <c r="O776"/>
  <c r="M776"/>
  <c r="I776"/>
  <c r="AA772"/>
  <c r="O772"/>
  <c r="M772"/>
  <c r="I772"/>
  <c r="AA768"/>
  <c r="O768"/>
  <c r="M768"/>
  <c r="I768"/>
  <c r="AA764"/>
  <c r="O764"/>
  <c r="M764"/>
  <c r="I764"/>
  <c r="AA760"/>
  <c r="O760"/>
  <c r="M760"/>
  <c r="I760"/>
  <c r="AA756"/>
  <c r="O756"/>
  <c r="M756"/>
  <c r="I756"/>
  <c r="AA752"/>
  <c r="O752"/>
  <c r="M752"/>
  <c r="I752"/>
  <c r="AA748"/>
  <c r="O748"/>
  <c r="M748"/>
  <c r="I748"/>
  <c r="AA744"/>
  <c r="O744"/>
  <c r="M744"/>
  <c r="I744"/>
  <c r="AA740"/>
  <c r="O740"/>
  <c r="M740"/>
  <c r="I740"/>
  <c r="AA736"/>
  <c r="O736"/>
  <c r="M736"/>
  <c r="I736"/>
  <c r="AA732"/>
  <c r="O732"/>
  <c r="M732"/>
  <c r="I732"/>
  <c r="AA728"/>
  <c r="O728"/>
  <c r="M728"/>
  <c r="I728"/>
  <c r="AA724"/>
  <c r="O724"/>
  <c r="M724"/>
  <c r="I724"/>
  <c r="M642"/>
  <c r="L642"/>
  <c r="AA719"/>
  <c r="O719"/>
  <c r="M719"/>
  <c r="I719"/>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AA679"/>
  <c r="O679"/>
  <c r="M679"/>
  <c r="I679"/>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M585"/>
  <c r="L585"/>
  <c r="AA638"/>
  <c r="O638"/>
  <c r="M638"/>
  <c r="I638"/>
  <c r="AA634"/>
  <c r="O634"/>
  <c r="M634"/>
  <c r="I634"/>
  <c r="AA630"/>
  <c r="O630"/>
  <c r="M630"/>
  <c r="I630"/>
  <c r="AA626"/>
  <c r="O626"/>
  <c r="M626"/>
  <c r="I626"/>
  <c r="AA622"/>
  <c r="O622"/>
  <c r="M622"/>
  <c r="I622"/>
  <c r="AA618"/>
  <c r="O618"/>
  <c r="M618"/>
  <c r="I618"/>
  <c r="AA614"/>
  <c r="O614"/>
  <c r="M614"/>
  <c r="I614"/>
  <c r="AA610"/>
  <c r="O610"/>
  <c r="M610"/>
  <c r="I610"/>
  <c r="AA606"/>
  <c r="O606"/>
  <c r="M606"/>
  <c r="I606"/>
  <c r="AA602"/>
  <c r="O602"/>
  <c r="M602"/>
  <c r="I602"/>
  <c r="AA598"/>
  <c r="O598"/>
  <c r="M598"/>
  <c r="I598"/>
  <c r="AA594"/>
  <c r="O594"/>
  <c r="M594"/>
  <c r="I594"/>
  <c r="AA590"/>
  <c r="O590"/>
  <c r="M590"/>
  <c r="I590"/>
  <c r="AA586"/>
  <c r="O586"/>
  <c r="M586"/>
  <c r="I586"/>
  <c r="M552"/>
  <c r="L552"/>
  <c r="AA581"/>
  <c r="O581"/>
  <c r="M581"/>
  <c r="I581"/>
  <c r="AA577"/>
  <c r="O577"/>
  <c r="M577"/>
  <c r="I577"/>
  <c r="AA573"/>
  <c r="O573"/>
  <c r="M573"/>
  <c r="I573"/>
  <c r="AA569"/>
  <c r="O569"/>
  <c r="M569"/>
  <c r="I569"/>
  <c r="AA565"/>
  <c r="O565"/>
  <c r="M565"/>
  <c r="I565"/>
  <c r="AA561"/>
  <c r="O561"/>
  <c r="M561"/>
  <c r="I561"/>
  <c r="AA557"/>
  <c r="O557"/>
  <c r="M557"/>
  <c r="I557"/>
  <c r="AA553"/>
  <c r="O553"/>
  <c r="M553"/>
  <c r="I553"/>
  <c r="M219"/>
  <c r="L219"/>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M198"/>
  <c r="L198"/>
  <c r="AA215"/>
  <c r="O215"/>
  <c r="M215"/>
  <c r="I215"/>
  <c r="AA211"/>
  <c r="O211"/>
  <c r="M211"/>
  <c r="I211"/>
  <c r="AA207"/>
  <c r="O207"/>
  <c r="M207"/>
  <c r="I207"/>
  <c r="AA203"/>
  <c r="O203"/>
  <c r="M203"/>
  <c r="I203"/>
  <c r="AA199"/>
  <c r="O199"/>
  <c r="M199"/>
  <c r="I199"/>
  <c r="M193"/>
  <c r="L193"/>
  <c r="AA194"/>
  <c r="O194"/>
  <c r="M194"/>
  <c r="I194"/>
  <c r="M100"/>
  <c r="L100"/>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M79"/>
  <c r="L79"/>
  <c r="AA96"/>
  <c r="O96"/>
  <c r="M96"/>
  <c r="I96"/>
  <c r="AA92"/>
  <c r="O92"/>
  <c r="M92"/>
  <c r="I92"/>
  <c r="AA88"/>
  <c r="O88"/>
  <c r="M88"/>
  <c r="I88"/>
  <c r="AA84"/>
  <c r="O84"/>
  <c r="M84"/>
  <c r="I84"/>
  <c r="AA80"/>
  <c r="O80"/>
  <c r="M80"/>
  <c r="I80"/>
  <c r="M66"/>
  <c r="L66"/>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7" r="T7"/>
  <c r="M8"/>
  <c r="L8"/>
  <c r="M509"/>
  <c r="L509"/>
  <c r="AA514"/>
  <c r="O514"/>
  <c r="M514"/>
  <c r="I514"/>
  <c r="AA510"/>
  <c r="O510"/>
  <c r="M510"/>
  <c r="I510"/>
  <c r="M504"/>
  <c r="L504"/>
  <c r="AA505"/>
  <c r="O505"/>
  <c r="M505"/>
  <c r="I505"/>
  <c r="M499"/>
  <c r="L499"/>
  <c r="AA500"/>
  <c r="O500"/>
  <c r="M500"/>
  <c r="I500"/>
  <c r="M438"/>
  <c r="L438"/>
  <c r="AA495"/>
  <c r="O495"/>
  <c r="M495"/>
  <c r="I495"/>
  <c r="AA491"/>
  <c r="O491"/>
  <c r="M491"/>
  <c r="I491"/>
  <c r="AA487"/>
  <c r="O487"/>
  <c r="M487"/>
  <c r="I487"/>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M229"/>
  <c r="L229"/>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M224"/>
  <c r="L224"/>
  <c r="AA225"/>
  <c r="O225"/>
  <c r="M225"/>
  <c r="I225"/>
  <c r="M219"/>
  <c r="L219"/>
  <c r="AA220"/>
  <c r="O220"/>
  <c r="M220"/>
  <c r="I220"/>
  <c r="M210"/>
  <c r="L210"/>
  <c r="AA215"/>
  <c r="O215"/>
  <c r="M215"/>
  <c r="I215"/>
  <c r="AA211"/>
  <c r="O211"/>
  <c r="M211"/>
  <c r="I211"/>
  <c r="M205"/>
  <c r="L205"/>
  <c r="AA206"/>
  <c r="O206"/>
  <c r="M206"/>
  <c r="I206"/>
  <c r="M196"/>
  <c r="L196"/>
  <c r="AA201"/>
  <c r="O201"/>
  <c r="M201"/>
  <c r="I201"/>
  <c r="AA197"/>
  <c r="O197"/>
  <c r="M197"/>
  <c r="I197"/>
  <c r="M163"/>
  <c r="L163"/>
  <c r="AA192"/>
  <c r="O192"/>
  <c r="M192"/>
  <c r="I192"/>
  <c r="AA188"/>
  <c r="O188"/>
  <c r="M188"/>
  <c r="I188"/>
  <c r="AA184"/>
  <c r="O184"/>
  <c r="M184"/>
  <c r="I184"/>
  <c r="AA180"/>
  <c r="O180"/>
  <c r="M180"/>
  <c r="I180"/>
  <c r="AA176"/>
  <c r="O176"/>
  <c r="M176"/>
  <c r="I176"/>
  <c r="AA172"/>
  <c r="O172"/>
  <c r="M172"/>
  <c r="I172"/>
  <c r="AA168"/>
  <c r="O168"/>
  <c r="M168"/>
  <c r="I168"/>
  <c r="AA164"/>
  <c r="O164"/>
  <c r="M164"/>
  <c r="I164"/>
  <c r="M126"/>
  <c r="L126"/>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M113"/>
  <c r="L113"/>
  <c r="AA122"/>
  <c r="O122"/>
  <c r="M122"/>
  <c r="I122"/>
  <c r="AA118"/>
  <c r="O118"/>
  <c r="M118"/>
  <c r="I118"/>
  <c r="AA114"/>
  <c r="O114"/>
  <c r="M114"/>
  <c r="I114"/>
  <c r="M72"/>
  <c r="L72"/>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55"/>
  <c r="L55"/>
  <c r="AA68"/>
  <c r="O68"/>
  <c r="M68"/>
  <c r="I68"/>
  <c r="AA64"/>
  <c r="O64"/>
  <c r="M64"/>
  <c r="I64"/>
  <c r="AA60"/>
  <c r="O60"/>
  <c r="M60"/>
  <c r="I60"/>
  <c r="AA56"/>
  <c r="O56"/>
  <c r="M56"/>
  <c r="I56"/>
  <c r="M14"/>
  <c r="L14"/>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6" r="T7"/>
  <c r="M8"/>
  <c r="L8"/>
  <c r="M140"/>
  <c r="L140"/>
  <c r="AA153"/>
  <c r="O153"/>
  <c r="M153"/>
  <c r="I153"/>
  <c r="AA149"/>
  <c r="O149"/>
  <c r="M149"/>
  <c r="I149"/>
  <c r="AA145"/>
  <c r="O145"/>
  <c r="M145"/>
  <c r="I145"/>
  <c r="AA141"/>
  <c r="O141"/>
  <c r="M141"/>
  <c r="I141"/>
  <c r="M135"/>
  <c r="L135"/>
  <c r="AA136"/>
  <c r="O136"/>
  <c r="M136"/>
  <c r="I136"/>
  <c r="M114"/>
  <c r="L114"/>
  <c r="AA131"/>
  <c r="O131"/>
  <c r="M131"/>
  <c r="I131"/>
  <c r="AA127"/>
  <c r="O127"/>
  <c r="M127"/>
  <c r="I127"/>
  <c r="AA123"/>
  <c r="O123"/>
  <c r="M123"/>
  <c r="I123"/>
  <c r="AA119"/>
  <c r="O119"/>
  <c r="M119"/>
  <c r="I119"/>
  <c r="AA115"/>
  <c r="O115"/>
  <c r="M115"/>
  <c r="I115"/>
  <c r="M101"/>
  <c r="L101"/>
  <c r="AA110"/>
  <c r="O110"/>
  <c r="M110"/>
  <c r="I110"/>
  <c r="AA106"/>
  <c r="O106"/>
  <c r="M106"/>
  <c r="I106"/>
  <c r="AA102"/>
  <c r="O102"/>
  <c r="M102"/>
  <c r="I102"/>
  <c r="M88"/>
  <c r="L88"/>
  <c r="AA97"/>
  <c r="O97"/>
  <c r="M97"/>
  <c r="I97"/>
  <c r="AA93"/>
  <c r="O93"/>
  <c r="M93"/>
  <c r="I93"/>
  <c r="AA89"/>
  <c r="O89"/>
  <c r="M89"/>
  <c r="I89"/>
  <c r="M71"/>
  <c r="L71"/>
  <c r="AA84"/>
  <c r="O84"/>
  <c r="M84"/>
  <c r="I84"/>
  <c r="AA80"/>
  <c r="O80"/>
  <c r="M80"/>
  <c r="I80"/>
  <c r="AA76"/>
  <c r="O76"/>
  <c r="M76"/>
  <c r="I76"/>
  <c r="AA72"/>
  <c r="O72"/>
  <c r="M72"/>
  <c r="I72"/>
  <c r="M58"/>
  <c r="L58"/>
  <c r="AA67"/>
  <c r="O67"/>
  <c r="M67"/>
  <c r="I67"/>
  <c r="AA63"/>
  <c r="O63"/>
  <c r="M63"/>
  <c r="I63"/>
  <c r="AA59"/>
  <c r="O59"/>
  <c r="M59"/>
  <c r="I59"/>
  <c r="M45"/>
  <c r="L45"/>
  <c r="AA54"/>
  <c r="O54"/>
  <c r="M54"/>
  <c r="I54"/>
  <c r="AA50"/>
  <c r="O50"/>
  <c r="M50"/>
  <c r="I50"/>
  <c r="AA46"/>
  <c r="O46"/>
  <c r="M46"/>
  <c r="I46"/>
  <c r="M32"/>
  <c r="L32"/>
  <c r="AA41"/>
  <c r="O41"/>
  <c r="M41"/>
  <c r="I41"/>
  <c r="AA37"/>
  <c r="O37"/>
  <c r="M37"/>
  <c r="I37"/>
  <c r="AA33"/>
  <c r="O33"/>
  <c r="M33"/>
  <c r="I33"/>
  <c r="M23"/>
  <c r="L23"/>
  <c r="AA28"/>
  <c r="O28"/>
  <c r="M28"/>
  <c r="I28"/>
  <c r="AA24"/>
  <c r="O24"/>
  <c r="M24"/>
  <c r="I24"/>
  <c r="M18"/>
  <c r="L18"/>
  <c r="AA19"/>
  <c r="O19"/>
  <c r="M19"/>
  <c r="I19"/>
  <c r="M9"/>
  <c r="L9"/>
  <c r="AA14"/>
  <c r="O14"/>
  <c r="M14"/>
  <c r="I14"/>
  <c r="AA10"/>
  <c r="O10"/>
  <c r="M10"/>
  <c r="I10"/>
  <c i="15" r="T7"/>
  <c r="M8"/>
  <c r="L8"/>
  <c r="M261"/>
  <c r="L261"/>
  <c r="AA262"/>
  <c r="O262"/>
  <c r="M262"/>
  <c r="I262"/>
  <c r="M240"/>
  <c r="L240"/>
  <c r="AA257"/>
  <c r="O257"/>
  <c r="M257"/>
  <c r="I257"/>
  <c r="AA253"/>
  <c r="O253"/>
  <c r="M253"/>
  <c r="I253"/>
  <c r="AA249"/>
  <c r="O249"/>
  <c r="M249"/>
  <c r="I249"/>
  <c r="AA245"/>
  <c r="O245"/>
  <c r="M245"/>
  <c r="I245"/>
  <c r="AA241"/>
  <c r="O241"/>
  <c r="M241"/>
  <c r="I241"/>
  <c r="M135"/>
  <c r="L135"/>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M54"/>
  <c r="L54"/>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4" r="T7"/>
  <c r="M8"/>
  <c r="L8"/>
  <c r="M182"/>
  <c r="L182"/>
  <c r="AA187"/>
  <c r="O187"/>
  <c r="M187"/>
  <c r="I187"/>
  <c r="AA183"/>
  <c r="O183"/>
  <c r="M183"/>
  <c r="I183"/>
  <c r="M177"/>
  <c r="L177"/>
  <c r="AA178"/>
  <c r="O178"/>
  <c r="M178"/>
  <c r="I178"/>
  <c r="M28"/>
  <c r="L28"/>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M23"/>
  <c r="L23"/>
  <c r="AA24"/>
  <c r="O24"/>
  <c r="M24"/>
  <c r="I24"/>
  <c r="M18"/>
  <c r="L18"/>
  <c r="AA19"/>
  <c r="O19"/>
  <c r="M19"/>
  <c r="I19"/>
  <c r="M9"/>
  <c r="L9"/>
  <c r="AA14"/>
  <c r="O14"/>
  <c r="M14"/>
  <c r="I14"/>
  <c r="AA10"/>
  <c r="O10"/>
  <c r="M10"/>
  <c r="I10"/>
  <c i="13" r="T7"/>
  <c r="M8"/>
  <c r="L8"/>
  <c r="M223"/>
  <c r="L223"/>
  <c r="AA228"/>
  <c r="O228"/>
  <c r="M228"/>
  <c r="I228"/>
  <c r="AA224"/>
  <c r="O224"/>
  <c r="M224"/>
  <c r="I224"/>
  <c r="M218"/>
  <c r="L218"/>
  <c r="AA219"/>
  <c r="O219"/>
  <c r="M219"/>
  <c r="I219"/>
  <c r="M205"/>
  <c r="L205"/>
  <c r="AA214"/>
  <c r="O214"/>
  <c r="M214"/>
  <c r="I214"/>
  <c r="AA210"/>
  <c r="O210"/>
  <c r="M210"/>
  <c r="I210"/>
  <c r="AA206"/>
  <c r="O206"/>
  <c r="M206"/>
  <c r="I206"/>
  <c r="M60"/>
  <c r="L60"/>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M55"/>
  <c r="L55"/>
  <c r="AA56"/>
  <c r="O56"/>
  <c r="M56"/>
  <c r="I56"/>
  <c r="M18"/>
  <c r="L18"/>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2" r="T7"/>
  <c r="M8"/>
  <c r="L8"/>
  <c r="M643"/>
  <c r="L643"/>
  <c r="AA644"/>
  <c r="O644"/>
  <c r="M644"/>
  <c r="I644"/>
  <c r="M638"/>
  <c r="L638"/>
  <c r="AA639"/>
  <c r="O639"/>
  <c r="M639"/>
  <c r="I639"/>
  <c r="M633"/>
  <c r="L633"/>
  <c r="AA634"/>
  <c r="O634"/>
  <c r="M634"/>
  <c r="I634"/>
  <c r="M616"/>
  <c r="L616"/>
  <c r="AA629"/>
  <c r="O629"/>
  <c r="M629"/>
  <c r="I629"/>
  <c r="AA625"/>
  <c r="O625"/>
  <c r="M625"/>
  <c r="I625"/>
  <c r="AA621"/>
  <c r="O621"/>
  <c r="M621"/>
  <c r="I621"/>
  <c r="AA617"/>
  <c r="O617"/>
  <c r="M617"/>
  <c r="I617"/>
  <c r="M571"/>
  <c r="L571"/>
  <c r="AA612"/>
  <c r="O612"/>
  <c r="M612"/>
  <c r="I612"/>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M562"/>
  <c r="L562"/>
  <c r="AA567"/>
  <c r="O567"/>
  <c r="M567"/>
  <c r="I567"/>
  <c r="AA563"/>
  <c r="O563"/>
  <c r="M563"/>
  <c r="I563"/>
  <c r="M525"/>
  <c r="L525"/>
  <c r="AA558"/>
  <c r="O558"/>
  <c r="M558"/>
  <c r="I558"/>
  <c r="AA554"/>
  <c r="O554"/>
  <c r="M554"/>
  <c r="I554"/>
  <c r="AA550"/>
  <c r="O550"/>
  <c r="M550"/>
  <c r="I550"/>
  <c r="AA546"/>
  <c r="O546"/>
  <c r="M546"/>
  <c r="I546"/>
  <c r="AA542"/>
  <c r="O542"/>
  <c r="M542"/>
  <c r="I542"/>
  <c r="AA538"/>
  <c r="O538"/>
  <c r="M538"/>
  <c r="I538"/>
  <c r="AA534"/>
  <c r="O534"/>
  <c r="M534"/>
  <c r="I534"/>
  <c r="AA530"/>
  <c r="O530"/>
  <c r="M530"/>
  <c r="I530"/>
  <c r="AA526"/>
  <c r="O526"/>
  <c r="M526"/>
  <c r="I526"/>
  <c r="M512"/>
  <c r="L512"/>
  <c r="AA521"/>
  <c r="O521"/>
  <c r="M521"/>
  <c r="I521"/>
  <c r="AA517"/>
  <c r="O517"/>
  <c r="M517"/>
  <c r="I517"/>
  <c r="AA513"/>
  <c r="O513"/>
  <c r="M513"/>
  <c r="I513"/>
  <c r="M455"/>
  <c r="L455"/>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M426"/>
  <c r="L426"/>
  <c r="AA451"/>
  <c r="O451"/>
  <c r="M451"/>
  <c r="I451"/>
  <c r="AA447"/>
  <c r="O447"/>
  <c r="M447"/>
  <c r="I447"/>
  <c r="AA443"/>
  <c r="O443"/>
  <c r="M443"/>
  <c r="I443"/>
  <c r="AA439"/>
  <c r="O439"/>
  <c r="M439"/>
  <c r="I439"/>
  <c r="AA435"/>
  <c r="O435"/>
  <c r="M435"/>
  <c r="I435"/>
  <c r="AA431"/>
  <c r="O431"/>
  <c r="M431"/>
  <c r="I431"/>
  <c r="AA427"/>
  <c r="O427"/>
  <c r="M427"/>
  <c r="I427"/>
  <c r="M417"/>
  <c r="L417"/>
  <c r="AA422"/>
  <c r="O422"/>
  <c r="M422"/>
  <c r="I422"/>
  <c r="AA418"/>
  <c r="O418"/>
  <c r="M418"/>
  <c r="I418"/>
  <c r="M372"/>
  <c r="L372"/>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M331"/>
  <c r="L331"/>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M270"/>
  <c r="L270"/>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M261"/>
  <c r="L261"/>
  <c r="AA266"/>
  <c r="O266"/>
  <c r="M266"/>
  <c r="I266"/>
  <c r="AA262"/>
  <c r="O262"/>
  <c r="M262"/>
  <c r="I262"/>
  <c r="M196"/>
  <c r="L196"/>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M159"/>
  <c r="L159"/>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M46"/>
  <c r="L46"/>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1" r="T7"/>
  <c r="M8"/>
  <c r="L8"/>
  <c r="M31"/>
  <c r="L31"/>
  <c r="AA32"/>
  <c r="O32"/>
  <c r="M32"/>
  <c r="I32"/>
  <c r="M26"/>
  <c r="L26"/>
  <c r="AA27"/>
  <c r="O27"/>
  <c r="M27"/>
  <c r="I27"/>
  <c r="M9"/>
  <c r="L9"/>
  <c r="AA22"/>
  <c r="O22"/>
  <c r="M22"/>
  <c r="I22"/>
  <c r="AA18"/>
  <c r="O18"/>
  <c r="M18"/>
  <c r="I18"/>
  <c r="AA14"/>
  <c r="O14"/>
  <c r="M14"/>
  <c r="I14"/>
  <c r="AA10"/>
  <c r="O10"/>
  <c r="M10"/>
  <c r="I10"/>
  <c i="10" r="T7"/>
  <c r="M8"/>
  <c r="L8"/>
  <c r="M128"/>
  <c r="L128"/>
  <c r="AA141"/>
  <c r="O141"/>
  <c r="M141"/>
  <c r="I141"/>
  <c r="AA137"/>
  <c r="O137"/>
  <c r="M137"/>
  <c r="I137"/>
  <c r="AA133"/>
  <c r="O133"/>
  <c r="M133"/>
  <c r="I133"/>
  <c r="AA129"/>
  <c r="O129"/>
  <c r="M129"/>
  <c r="I129"/>
  <c r="M123"/>
  <c r="L123"/>
  <c r="AA124"/>
  <c r="O124"/>
  <c r="M124"/>
  <c r="I124"/>
  <c r="M22"/>
  <c r="L22"/>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9" r="T7"/>
  <c r="M8"/>
  <c r="L8"/>
  <c r="M386"/>
  <c r="L386"/>
  <c r="AA387"/>
  <c r="O387"/>
  <c r="M387"/>
  <c r="I387"/>
  <c r="M381"/>
  <c r="L381"/>
  <c r="AA382"/>
  <c r="O382"/>
  <c r="M382"/>
  <c r="I382"/>
  <c r="M364"/>
  <c r="L364"/>
  <c r="AA377"/>
  <c r="O377"/>
  <c r="M377"/>
  <c r="I377"/>
  <c r="AA373"/>
  <c r="O373"/>
  <c r="M373"/>
  <c r="I373"/>
  <c r="AA369"/>
  <c r="O369"/>
  <c r="M369"/>
  <c r="I369"/>
  <c r="AA365"/>
  <c r="O365"/>
  <c r="M365"/>
  <c r="I365"/>
  <c r="M223"/>
  <c r="L223"/>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M30"/>
  <c r="L30"/>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8" r="T7"/>
  <c r="M8"/>
  <c r="L8"/>
  <c r="M492"/>
  <c r="L492"/>
  <c r="AA493"/>
  <c r="O493"/>
  <c r="M493"/>
  <c r="I493"/>
  <c r="M487"/>
  <c r="L487"/>
  <c r="AA488"/>
  <c r="O488"/>
  <c r="M488"/>
  <c r="I488"/>
  <c r="M30"/>
  <c r="L30"/>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7" r="T7"/>
  <c r="M8"/>
  <c r="L8"/>
  <c r="M47"/>
  <c r="L47"/>
  <c r="AA60"/>
  <c r="O60"/>
  <c r="M60"/>
  <c r="I60"/>
  <c r="AA56"/>
  <c r="O56"/>
  <c r="M56"/>
  <c r="I56"/>
  <c r="AA52"/>
  <c r="O52"/>
  <c r="M52"/>
  <c r="I52"/>
  <c r="AA48"/>
  <c r="O48"/>
  <c r="M48"/>
  <c r="I48"/>
  <c r="M42"/>
  <c r="L42"/>
  <c r="AA43"/>
  <c r="O43"/>
  <c r="M43"/>
  <c r="I43"/>
  <c r="M9"/>
  <c r="L9"/>
  <c r="AA38"/>
  <c r="O38"/>
  <c r="M38"/>
  <c r="I38"/>
  <c r="AA34"/>
  <c r="O34"/>
  <c r="M34"/>
  <c r="I34"/>
  <c r="AA30"/>
  <c r="O30"/>
  <c r="M30"/>
  <c r="I30"/>
  <c r="AA26"/>
  <c r="O26"/>
  <c r="M26"/>
  <c r="I26"/>
  <c r="AA22"/>
  <c r="O22"/>
  <c r="M22"/>
  <c r="I22"/>
  <c r="AA18"/>
  <c r="O18"/>
  <c r="M18"/>
  <c r="I18"/>
  <c r="AA14"/>
  <c r="O14"/>
  <c r="M14"/>
  <c r="I14"/>
  <c r="AA10"/>
  <c r="O10"/>
  <c r="M10"/>
  <c r="I10"/>
  <c i="6" r="T7"/>
  <c r="M8"/>
  <c r="L8"/>
  <c r="M96"/>
  <c r="L96"/>
  <c r="AA109"/>
  <c r="O109"/>
  <c r="M109"/>
  <c r="I109"/>
  <c r="AA105"/>
  <c r="O105"/>
  <c r="M105"/>
  <c r="I105"/>
  <c r="AA101"/>
  <c r="O101"/>
  <c r="M101"/>
  <c r="I101"/>
  <c r="AA97"/>
  <c r="O97"/>
  <c r="M97"/>
  <c r="I97"/>
  <c r="M91"/>
  <c r="L91"/>
  <c r="AA92"/>
  <c r="O92"/>
  <c r="M92"/>
  <c r="I92"/>
  <c r="M22"/>
  <c r="L22"/>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5" r="T7"/>
  <c r="M8"/>
  <c r="L8"/>
  <c r="M308"/>
  <c r="L308"/>
  <c r="AA321"/>
  <c r="O321"/>
  <c r="M321"/>
  <c r="I321"/>
  <c r="AA317"/>
  <c r="O317"/>
  <c r="M317"/>
  <c r="I317"/>
  <c r="AA313"/>
  <c r="O313"/>
  <c r="M313"/>
  <c r="I313"/>
  <c r="AA309"/>
  <c r="O309"/>
  <c r="M309"/>
  <c r="I309"/>
  <c r="M303"/>
  <c r="L303"/>
  <c r="AA304"/>
  <c r="O304"/>
  <c r="M304"/>
  <c r="I304"/>
  <c r="M22"/>
  <c r="L22"/>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4" r="T7"/>
  <c r="M8"/>
  <c r="L8"/>
  <c r="M698"/>
  <c r="L698"/>
  <c r="AA711"/>
  <c r="O711"/>
  <c r="M711"/>
  <c r="I711"/>
  <c r="AA707"/>
  <c r="O707"/>
  <c r="M707"/>
  <c r="I707"/>
  <c r="AA703"/>
  <c r="O703"/>
  <c r="M703"/>
  <c r="I703"/>
  <c r="AA699"/>
  <c r="O699"/>
  <c r="M699"/>
  <c r="I699"/>
  <c r="M693"/>
  <c r="L693"/>
  <c r="AA694"/>
  <c r="O694"/>
  <c r="M694"/>
  <c r="I694"/>
  <c r="M624"/>
  <c r="L624"/>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M431"/>
  <c r="L431"/>
  <c r="AA620"/>
  <c r="O620"/>
  <c r="M620"/>
  <c r="I620"/>
  <c r="AA616"/>
  <c r="O616"/>
  <c r="M616"/>
  <c r="I616"/>
  <c r="AA612"/>
  <c r="O612"/>
  <c r="M612"/>
  <c r="I612"/>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AA568"/>
  <c r="O568"/>
  <c r="M568"/>
  <c r="I568"/>
  <c r="AA564"/>
  <c r="O564"/>
  <c r="M564"/>
  <c r="I564"/>
  <c r="AA560"/>
  <c r="O560"/>
  <c r="M560"/>
  <c r="I560"/>
  <c r="AA556"/>
  <c r="O556"/>
  <c r="M556"/>
  <c r="I556"/>
  <c r="AA552"/>
  <c r="O552"/>
  <c r="M552"/>
  <c r="I552"/>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M26"/>
  <c r="L26"/>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3" r="T7"/>
  <c r="M8"/>
  <c r="L8"/>
  <c r="M144"/>
  <c r="L144"/>
  <c r="AA157"/>
  <c r="O157"/>
  <c r="M157"/>
  <c r="I157"/>
  <c r="AA153"/>
  <c r="O153"/>
  <c r="M153"/>
  <c r="I153"/>
  <c r="AA149"/>
  <c r="O149"/>
  <c r="M149"/>
  <c r="I149"/>
  <c r="AA145"/>
  <c r="O145"/>
  <c r="M145"/>
  <c r="I145"/>
  <c r="M139"/>
  <c r="L139"/>
  <c r="AA140"/>
  <c r="O140"/>
  <c r="M140"/>
  <c r="I140"/>
  <c r="M30"/>
  <c r="L30"/>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2" r="T7"/>
  <c r="M8"/>
  <c r="L8"/>
  <c r="M223"/>
  <c r="L223"/>
  <c r="AA228"/>
  <c r="O228"/>
  <c r="M228"/>
  <c r="I228"/>
  <c r="AA224"/>
  <c r="O224"/>
  <c r="M224"/>
  <c r="I224"/>
  <c r="M78"/>
  <c r="L78"/>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M69"/>
  <c r="L69"/>
  <c r="AA74"/>
  <c r="O74"/>
  <c r="M74"/>
  <c r="I74"/>
  <c r="AA70"/>
  <c r="O70"/>
  <c r="M70"/>
  <c r="I70"/>
  <c r="M48"/>
  <c r="L48"/>
  <c r="AA65"/>
  <c r="O65"/>
  <c r="M65"/>
  <c r="I65"/>
  <c r="AA61"/>
  <c r="O61"/>
  <c r="M61"/>
  <c r="I61"/>
  <c r="AA57"/>
  <c r="O57"/>
  <c r="M57"/>
  <c r="I57"/>
  <c r="AA53"/>
  <c r="O53"/>
  <c r="M53"/>
  <c r="I53"/>
  <c r="AA49"/>
  <c r="O49"/>
  <c r="M49"/>
  <c r="I49"/>
  <c r="M19"/>
  <c r="L19"/>
  <c r="AA44"/>
  <c r="O44"/>
  <c r="M44"/>
  <c r="I44"/>
  <c r="AA40"/>
  <c r="O40"/>
  <c r="M40"/>
  <c r="I40"/>
  <c r="AA36"/>
  <c r="O36"/>
  <c r="M36"/>
  <c r="I36"/>
  <c r="AA32"/>
  <c r="O32"/>
  <c r="M32"/>
  <c r="I32"/>
  <c r="AA28"/>
  <c r="O28"/>
  <c r="M28"/>
  <c r="I28"/>
  <c r="AA24"/>
  <c r="O24"/>
  <c r="M24"/>
  <c r="I24"/>
  <c r="AA20"/>
  <c r="O20"/>
  <c r="M20"/>
  <c r="I20"/>
  <c r="M14"/>
  <c r="L14"/>
  <c r="AA15"/>
  <c r="O15"/>
  <c r="M15"/>
  <c r="I15"/>
  <c r="M9"/>
  <c r="L9"/>
  <c r="AA10"/>
  <c r="O10"/>
  <c r="M10"/>
  <c r="I10"/>
</calcChain>
</file>

<file path=xl/sharedStrings.xml><?xml version="1.0" encoding="utf-8"?>
<sst xmlns="http://schemas.openxmlformats.org/spreadsheetml/2006/main">
  <si>
    <t>Rekapitulace ceny</t>
  </si>
  <si>
    <t>5313520018</t>
  </si>
  <si>
    <t>Rekonstrukce výpravní budovy v žst. Tábor_V2_250521</t>
  </si>
  <si>
    <t>AspeEsticon</t>
  </si>
  <si>
    <t>Celková cena bez DPH:</t>
  </si>
  <si>
    <t>Celková cena s DPH:</t>
  </si>
  <si>
    <t>Objekt</t>
  </si>
  <si>
    <t>Popis</t>
  </si>
  <si>
    <t>Cena bez DPH</t>
  </si>
  <si>
    <t>DPH</t>
  </si>
  <si>
    <t>Cena s DPH</t>
  </si>
  <si>
    <t>Počet neoceněných položek</t>
  </si>
  <si>
    <t>D.1.2</t>
  </si>
  <si>
    <t>Sdělovací zařízení</t>
  </si>
  <si>
    <t xml:space="preserve">  PS 62-02-11</t>
  </si>
  <si>
    <t>D.1.2.10 - DDTS</t>
  </si>
  <si>
    <t xml:space="preserve">  PS 62-02-21</t>
  </si>
  <si>
    <t>D.1.2.2 - Rozhlasové zařízení</t>
  </si>
  <si>
    <t xml:space="preserve">  PS 62-02-41</t>
  </si>
  <si>
    <t>D.1.2.4 - EPS, PZTS, EKV, EPH</t>
  </si>
  <si>
    <t xml:space="preserve">  PS 62-02-42</t>
  </si>
  <si>
    <t>D.1.2.4 - Videodohledové systémy</t>
  </si>
  <si>
    <t xml:space="preserve">  PS 62-02-43</t>
  </si>
  <si>
    <t>D.1.2.4 - Nouzová signalizace WC</t>
  </si>
  <si>
    <t xml:space="preserve">  PS 62-02-61</t>
  </si>
  <si>
    <t>D.1.2.6 - Informační systém pro cestující</t>
  </si>
  <si>
    <t xml:space="preserve">  PS 62-02-71</t>
  </si>
  <si>
    <t>D.1.2.7.1 - Strukturovaná kabeláž</t>
  </si>
  <si>
    <t xml:space="preserve">  PS 62-02-72</t>
  </si>
  <si>
    <t>D.1.2.7.2 - Společná televizní anténa</t>
  </si>
  <si>
    <t xml:space="preserve">  PS 62-02-73</t>
  </si>
  <si>
    <t>D.1.2.7.3 - Jednotný čas</t>
  </si>
  <si>
    <t>D.1.4</t>
  </si>
  <si>
    <t>Ostatní technická zařízení</t>
  </si>
  <si>
    <t xml:space="preserve">  PS 62-02-11.a</t>
  </si>
  <si>
    <t>D.1.4.1 - Osobní výtah</t>
  </si>
  <si>
    <t>D.2.1</t>
  </si>
  <si>
    <t>Inženýrské objekty</t>
  </si>
  <si>
    <t xml:space="preserve">  SO 62-20-01</t>
  </si>
  <si>
    <t>D.2.1.4 - Úprava podchodu</t>
  </si>
  <si>
    <t xml:space="preserve">  SO 62-31-01</t>
  </si>
  <si>
    <t>D.2.1 - Areálové rozvody kanalizace</t>
  </si>
  <si>
    <t xml:space="preserve">  SO 62-32-01</t>
  </si>
  <si>
    <t>D.2.1 - Vodovodní přípojka</t>
  </si>
  <si>
    <t xml:space="preserve">  SO 62-52-01</t>
  </si>
  <si>
    <t>D.2.1.8 - Úprava zpevněných ploch</t>
  </si>
  <si>
    <t>D.2.2</t>
  </si>
  <si>
    <t>Pozemní stavební objekty a technické vybavení</t>
  </si>
  <si>
    <t xml:space="preserve">  POV</t>
  </si>
  <si>
    <t>Provizorní opatření</t>
  </si>
  <si>
    <t xml:space="preserve">  SO 62-71-01.00</t>
  </si>
  <si>
    <t>D.2.2.1 - Bourací práce a demolice</t>
  </si>
  <si>
    <t xml:space="preserve">  SO 62-71-01.01</t>
  </si>
  <si>
    <t>D.2.2.1 - Architektonicko stavební řešení</t>
  </si>
  <si>
    <t xml:space="preserve">  SO 62-71-01.02</t>
  </si>
  <si>
    <t>D.2.2.1 - Stavebně konstrukční řešení</t>
  </si>
  <si>
    <t xml:space="preserve">  SO 62-71-01.41</t>
  </si>
  <si>
    <t>D.2.2.1 - Zdravotně technické instalace</t>
  </si>
  <si>
    <t xml:space="preserve">  SO 62-71-01.42</t>
  </si>
  <si>
    <t>D.2.2.1 - Vytápění a vzduchotechnika</t>
  </si>
  <si>
    <t xml:space="preserve">  SO 62-71-01.46</t>
  </si>
  <si>
    <t>D.2.2.1 - Měření a regulace</t>
  </si>
  <si>
    <t xml:space="preserve">  SO 62-71-01.47</t>
  </si>
  <si>
    <t>D.2.2.1 - Silnoproudé elektroinstalace</t>
  </si>
  <si>
    <t xml:space="preserve">  SO 62-77-01</t>
  </si>
  <si>
    <t>D.2.2.4 - Orientační systém</t>
  </si>
  <si>
    <t>SO 90-90</t>
  </si>
  <si>
    <t>Odpadové hospodářství</t>
  </si>
  <si>
    <t xml:space="preserve">  SO 90-90</t>
  </si>
  <si>
    <t>SO 98-98</t>
  </si>
  <si>
    <t>Všeobecný objekt</t>
  </si>
  <si>
    <t xml:space="preserve">  SO 98-98</t>
  </si>
  <si>
    <t>SOOR</t>
  </si>
  <si>
    <t>Oblastní ředitelství</t>
  </si>
  <si>
    <t xml:space="preserve">  SoOŘ</t>
  </si>
  <si>
    <t>Vybavení provozní náklady OŘ</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</si>
  <si>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</si>
  <si>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</si>
  <si>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</si>
  <si>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</si>
  <si>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</si>
  <si>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</si>
  <si>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</si>
  <si>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</si>
  <si>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</si>
  <si>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</si>
  <si>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</si>
  <si>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</si>
  <si>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</si>
  <si>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</si>
  <si>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</si>
  <si>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</si>
  <si>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</si>
  <si>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</si>
  <si>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</si>
  <si>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</si>
  <si>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</si>
  <si>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62-02-11</t>
  </si>
  <si>
    <t>SD</t>
  </si>
  <si>
    <t>029</t>
  </si>
  <si>
    <t>Ostatní požadavky - vypracování dokumentace</t>
  </si>
  <si>
    <t>P</t>
  </si>
  <si>
    <t>02940</t>
  </si>
  <si>
    <t/>
  </si>
  <si>
    <t>OSTATNÍ POŽADAVKY - VYPRACOVÁNÍ DOKUMENTACE</t>
  </si>
  <si>
    <t>KUS</t>
  </si>
  <si>
    <t>PP</t>
  </si>
  <si>
    <t>VV</t>
  </si>
  <si>
    <t>"dle technické zprávy, TKP staveb státních drah, dle příloh projektové dokumentace" 1 _x000d_
Celkem 1 = 1,000_x000d_</t>
  </si>
  <si>
    <t>TS</t>
  </si>
  <si>
    <t>Položka zahrnuje: - veškeré náklady spojené s objednatelem požadovanými pracemi Položka nezahrnuje: - x</t>
  </si>
  <si>
    <t>741</t>
  </si>
  <si>
    <t>Elektroinstalační materiál, uzemnění, hromosvod</t>
  </si>
  <si>
    <t>741173</t>
  </si>
  <si>
    <t>KRABICE (ROZVODKA) INSTALAČNÍ KABELOVÁ VE VYŠŠÍM KRYTÍ - MIN. IP 44 VČETNĚ PRŮCHODEK SE SVORKAMI 3-F PŘES 10 DO 35 MM2</t>
  </si>
  <si>
    <t>"dle technické zprávy, TKP staveb státních drah, dle příloh projektové dokumentace" 1 
Součet 1 _x000d_
Celkem 1 = 1,000_x000d_</t>
  </si>
  <si>
    <t xml:space="preserve">1. Položka obsahuje:   – přípravu podkladu pro osazení   – veškerý materiál a práce pro upevnění nebo uchycení krabice  2. Položka neobsahuje:   3. Způsob měření:  – příchytky, spojky, koncovky, chráničky apod. – Udává se počet kusů kompletní konstrukce nebo práce.</t>
  </si>
  <si>
    <t>742</t>
  </si>
  <si>
    <t>Silnoproudé rozvody</t>
  </si>
  <si>
    <t>742F12</t>
  </si>
  <si>
    <t>KABEL NN NEBO VODIČ JEDNOŽÍLOVÝ CU S PLASTOVOU IZOLACÍ OD 4 DO 16 MM2</t>
  </si>
  <si>
    <t>M</t>
  </si>
  <si>
    <t>"dle technické zprávy, TKP staveb státních drah, dle příloh projektové dokumentace" 10 
Součet 10 _x000d_
Celkem 10 = 10,000_x000d_</t>
  </si>
  <si>
    <t xml:space="preserve">1. Položka obsahuje:   – manipulace a uložení kabelu (do země, chráničky, kanálu, na rošty, na TV a pod.)  2. Položka neobsahuje:   – příchytky, spojky, koncovky, chráničky apod.  3. Způsob měření:  – Měří se metr délkový.</t>
  </si>
  <si>
    <t>742G11</t>
  </si>
  <si>
    <t>KABEL NN DVOU- A TŘÍŽÍLOVÝ CU S PLASTOVOU IZOLACÍ DO 2,5 MM2</t>
  </si>
  <si>
    <t>R-742I13</t>
  </si>
  <si>
    <t>KABEL NN CU OVLÁDACÍ 2-7ŽÍLOVÝ DO 2,5 MM2 STÍNĚNÝ</t>
  </si>
  <si>
    <t>"dle technické zprávy, TKP staveb státních drah, dle příloh projektové dokumentace" 30 
Součet 30 _x000d_
Celkem 30 = 30,000_x000d_</t>
  </si>
  <si>
    <t>1. Položka obsahuje: – manipulace a uložení kabelu (do země, chráničky, kanálu, na rošty, na TV a pod.) 2. Položka neobsahuje: – příchytky, spojky, koncovky, chráničky apod. 3. Způsob měření: – Měří se metr délkový.</t>
  </si>
  <si>
    <t>742J29</t>
  </si>
  <si>
    <t>KABEL SDĚLOVACÍ LAN UTP/FTP UKONČENÝ KONEKTORY RJ45</t>
  </si>
  <si>
    <t xml:space="preserve">Položka obsahuje :  Dodávku a montáž kabelu včetně dovozu, manipulace a uložení kabelu (do trubky, na rošty, pod omítku, do rozvaděče ). Dále obsahuje cenu za pom. mechanismy včetně všech ostatních vedlejších nákladů</t>
  </si>
  <si>
    <t>742K12</t>
  </si>
  <si>
    <t>UKONČENÍ JEDNOŽÍLOVÉHO KABELU V ROZVADĚČI NEBO NA PŘÍSTROJI OD 4 DO 16 MM2</t>
  </si>
  <si>
    <t>"dle technické zprávy, TKP staveb státních drah, dle příloh projektové dokumentace" 2 
Součet 2 _x000d_
Celkem 2 = 2,000_x000d_</t>
  </si>
  <si>
    <t xml:space="preserve">1. Položka obsahuje:   – všechny práce spojené s úpravou kabelů pro montáž včetně veškerého příslušentsví   2. Položka neobsahuje:  – X  3. Způsob měření:  – Udává se počet kusů kompletní konstrukce nebo práce.</t>
  </si>
  <si>
    <t>742L11</t>
  </si>
  <si>
    <t>UKONČENÍ DVOU AŽ PĚTIŽÍLOVÉHO KABELU V ROZVADĚČI NEBO NA PŘÍSTROJI DO 2,5 MM2</t>
  </si>
  <si>
    <t>R-742M11</t>
  </si>
  <si>
    <t>UKONČENÍ 2-7ŽÍLOVÉHO KABELU V ROZVADĚČI NEBO NA PŘÍSTROJI DO 2,5 MM2</t>
  </si>
  <si>
    <t>"dle technické zprávy, TKP staveb státních drah, dle příloh projektové dokumentace" 8 
Součet 8 _x000d_
Celkem 8 = 8,000_x000d_</t>
  </si>
  <si>
    <t>747</t>
  </si>
  <si>
    <t>Zkoušky, revize a HZS</t>
  </si>
  <si>
    <t>747213</t>
  </si>
  <si>
    <t>CELKOVÁ PROHLÍDKA, ZKOUŠENÍ, MĚŘENÍ A VYHOTOVENÍ VÝCHOZÍ REVIZNÍ ZPRÁVY, PRO OBJEM IN PŘES 500 DO 1000 TIS.</t>
  </si>
  <si>
    <t xml:space="preserve">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 X  3. Způsob měření:  – Udává se počet kusů kompletní konstrukce nebo práce.</t>
  </si>
  <si>
    <t>747214</t>
  </si>
  <si>
    <t>CELKOVÁ PROHLÍDKA, ZKOUŠENÍ, MĚŘENÍ A VYHOTOVENÍ VÝCHOZÍ REVIZNÍ ZPRÁVY, PRO OBJEM IN - PŘÍPLATEK ZA KAŽDÝCH DALŠÍCH I ZAPOČATÝCH 500 TIS.</t>
  </si>
  <si>
    <t>"dle technické zprávy, TKP staveb státních drah, dle příloh projektové dokumentace" 5 
Součet 5 _x000d_
Celkem 5 = 5,000_x000d_</t>
  </si>
  <si>
    <t xml:space="preserve">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 X  3. Způsob měření:  – Udává se počet kusů kompletní konstrukce nebo práce.</t>
  </si>
  <si>
    <t>747301</t>
  </si>
  <si>
    <t>PROVEDENÍ PROHLÍDKY A ZKOUŠKY PRÁVNICKOU OSOBOU, VYDÁNÍ PRŮKAZU ZPŮSOBILOSTI</t>
  </si>
  <si>
    <t xml:space="preserve">1. Položka obsahuje:   – cenu za vyhotovení dokladu právnickou osobou o silnoproudých zařízeních a vydání průkazu způsobilosti 2. Položka neobsahuje:   – X  3. Způsob měření:  – Udává se počet kusů kompletní konstrukce nebo práce.</t>
  </si>
  <si>
    <t>747701</t>
  </si>
  <si>
    <t>DOKONČOVACÍ MONTÁŽNÍ PRÁCE NA ELEKTRICKÉM ZAŘÍZENÍ</t>
  </si>
  <si>
    <t>HOD</t>
  </si>
  <si>
    <t xml:space="preserve">1. Položka obsahuje:   – cenu za práce spojené s uváděním zařízení do provozu, drobné montážní práce v rozvaděčích, koordinaci se zhotoviteli souvisejících zařízení apod.  2. Položka neobsahuje:   – X  3. Způsob měření:  – Udává se čas v hodinách.</t>
  </si>
  <si>
    <t>747704</t>
  </si>
  <si>
    <t>ZAŠKOLENÍ OBSLUHY</t>
  </si>
  <si>
    <t xml:space="preserve">1. Položka obsahuje:   – cenu za dobu kdy je s funkcí seznamována obsluha zařízení, včetně odevzdání dokumentace skutečného provedení  2. Položka neobsahuje:   – X  3. Způsob měření:  – Udává se čas v hodinách.</t>
  </si>
  <si>
    <t>75K</t>
  </si>
  <si>
    <t>Proudové zdroje</t>
  </si>
  <si>
    <t>75K222</t>
  </si>
  <si>
    <t>NAPÁJECÍ ZDROJ 24 V DC, SAMOSTATNÝ DO 500W - DODÁVKA</t>
  </si>
  <si>
    <t xml:space="preserve">1. Položka obsahuje:   – dodávku specifikovaného bloku/zařízení včetně potřebného drobného montážního materiálu  – dodávku souvisejícího příslušenství pro specifikovaný blok/zařízení  – dopravu a skladování  2. Položka neobsahuje:   – X  3. Způsob měření:  – Udává se počet kusů kompletní konstrukce nebo práce.</t>
  </si>
  <si>
    <t>75K22X</t>
  </si>
  <si>
    <t>NAPÁJECÍ ZDROJ 24 V DC, SAMOSTATNÝ - MONTÁŽ</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</si>
  <si>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X  3. Způsob měření:  – Udává se počet kusů kompletní konstrukce nebo práce.</t>
  </si>
  <si>
    <t>75O</t>
  </si>
  <si>
    <t>Signalizační zařízení</t>
  </si>
  <si>
    <t>75O912</t>
  </si>
  <si>
    <t>DDTS ŽDC, ŘÍDICÍ STANICE PLC DO 24XDI / 24XDO / 12XAI</t>
  </si>
  <si>
    <t xml:space="preserve">1. Položka obsahuje:    – dodávku specifikovaného bloku/zařízení včetně potřebného drobného montážního materiálu  – dodávku souvisejícího příslušenství pro specifikovaný blok/zařízení  – řídicí stanici PLC, DI x 24, DO x 24, AI x 12,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</si>
  <si>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75O913</t>
  </si>
  <si>
    <t>DDTS ŽDC, ROZŠÍŘENÍ ŘÍDICÍ STANICE PLC DO 24XDI / 24XDO / 12XAI</t>
  </si>
  <si>
    <t xml:space="preserve">1. Položka obsahuje:   – dodávku specifikovaného bloku/zařízení včetně potřebného drobného montážního materiálu  – dodávku souvisejícího příslušenství pro specifikovaný blok/zařízení  – rozšiřovací moduly PLC, DI x 24, DO x 24, AI x 12, RS 485, Ethernet,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</si>
  <si>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75O916</t>
  </si>
  <si>
    <t>DDTS ŽDC, MODUL VYHODNOCENÍ VÝPADKU NAPĚTÍ</t>
  </si>
  <si>
    <t xml:space="preserve">1. Položka obsahuje:    – dodávku specifikovaného bloku/zařízení včetně potřebného drobného montážního materiálu  – dodávku souvisejícího příslušenství pro specifikovaný blok/zařízení  – modul vyhodnocení výpadku napětí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</si>
  <si>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R-75O918</t>
  </si>
  <si>
    <t>DDTS ŽDC, SNÍMAČ TEPLOTY A VLHKOSTI</t>
  </si>
  <si>
    <t>"dle technické zprávy, TKP staveb státních drah, dle příloh projektové dokumentace" 4 
Součet 4 _x000d_
Celkem 4 = 4,000_x000d_</t>
  </si>
  <si>
    <t xml:space="preserve">1. Položka obsahuje:    – dodávku specifikovaného bloku/zařízení včetně potřebného drobného montážního materiálu  – dodávku souvisejícího příslušenství pro specifikovaný blok/zařízení  – snímač teploty a vlhkosti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</si>
  <si>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R-75O917</t>
  </si>
  <si>
    <t>DDTS ŽDC, DOHLEDOVÝ SNÍMAČ HLADINY</t>
  </si>
  <si>
    <t>1. Položka obsahuje: - plovákový snímač hladiny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</si>
  <si>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75O91A</t>
  </si>
  <si>
    <t>DDTS ŽDC, KOMUNIKAČNÍ PŘEVODNÍK</t>
  </si>
  <si>
    <t xml:space="preserve">1. Položka obsahuje:   – dodávku specifikovaného bloku/zařízení včetně potřebného drobného montážního materiálu  – dodávku souvisejícího příslušenství pro specifikovaný blok/zařízení  – komunikační převodník, s konfigurací min. 1x RS 422/485/232, 1x Ethernet 10/100 MBit, napájení 12-48 V DC, pro max. 15 podružných zařízení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</si>
  <si>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75O932</t>
  </si>
  <si>
    <t>DDTS ŽDC, KLIENTSKÉ PRACOVIŠTĚ STACIONÁRNÍ</t>
  </si>
  <si>
    <t xml:space="preserve">1. Položka obsahuje:    – klient systému DDTS ŽDC, stacionární pracoviště s konfigurací dle TZ, min. dle technických podmínek k systému DDTS ŽDC, rozhraní Ethernet 100 Mbit / 1 Gb, napájení 230 V AC, monitor s rozlišením FullHD  – kompletní systémové a programové vybavení nového stacionárního klientského pracoviště  – vizualizační SW  – licence, protokoly ČSN EN 60870-5-104, XML  – aplikační a programové vybavení stacionárního klientského pracoviště  – klientská aplikace pro dohled technologií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</si>
  <si>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75O949</t>
  </si>
  <si>
    <t>DDTS ŽDC, INTEGRACE PZTS DO SERVERŮ A KLIENTŮ DDTS ŽDC</t>
  </si>
  <si>
    <t xml:space="preserve">1. Položka obsahuje:   – SW integraci jedné ústředny PZTS v rozsahu do dvaceti čidel do systému DDTS ŽDC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kusů čidel.</t>
  </si>
  <si>
    <t>75O94B</t>
  </si>
  <si>
    <t>DDTS ŽDC, INTEGRACE PZTS DO INK DDTS ŽDC</t>
  </si>
  <si>
    <t xml:space="preserve">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čidel.</t>
  </si>
  <si>
    <t>75O94L</t>
  </si>
  <si>
    <t>DDTS ŽDC, INTEGRACE ROZ DO SERVERŮ A KLIENTŮ DDTS ŽDC</t>
  </si>
  <si>
    <t xml:space="preserve">1. Položka obsahuje:   – SW integraci jedné ústředny ROZ do systému DDTS ŽDC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</si>
  <si>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75O94M</t>
  </si>
  <si>
    <t>DDTS ŽDC, INTEGRACE ROZ DO INK DDTS ŽDC</t>
  </si>
  <si>
    <t xml:space="preserve">1. Položka obsahuje:   – SW integraci jedné ústředny ROZ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</si>
  <si>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75O94N</t>
  </si>
  <si>
    <t>DDTS ŽDC, INTEGRACE ZPDP DO SERVERŮ A KLIENTŮ DDTS ŽDC</t>
  </si>
  <si>
    <t xml:space="preserve">1. Položka obsahuje:   – SW integraci jedné ústředny ZPDP v rozsahu do dvaceti čidel do systému DDTS ŽDC - zahrnuta integrace ve všech úrovních systému DDTS ŽDC mimo InK (InS, TeS, klienti) pro jednu lokalitu InS  – doplnění stávajících klientských pracovišť (stacionární, mobilní, tenký, terminálový) o jednu ústřednu ZPDP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ZPDP do dvaceti kusů čidel.</t>
  </si>
  <si>
    <t>R-75O94P</t>
  </si>
  <si>
    <t>DDTS ŽDC, INTEGRACE ZPDP DO INK DDTS ŽDC</t>
  </si>
  <si>
    <t xml:space="preserve">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náklady na mzdy  - programátorské práce včetně potřebného vybavení  2. Položka neobsahuje:   – X  3. Způsob měření:  – Udává se počet kusů ústředen PZTS do dvaceti čidel.</t>
  </si>
  <si>
    <t>75O94Q</t>
  </si>
  <si>
    <t>DDTS ŽDC, INTEGRACE KAM DO SERVERŮ A KLIENTŮ DDTS ŽDC</t>
  </si>
  <si>
    <t xml:space="preserve">1. Položka obsahuje:   – SW integraci jednoho kamerového serveru v rozsahu do deseti kamer do systému DDTS ŽDC - zahrnuta integrace ve všech úrovních systému DDTS ŽDC mimo InK (InS, TeS, klienti) pro jednu lokalitu InS  – doplnění stávajících klientských pracovišť (stacionární, mobilní, tenký, terminálový) o jeden kamerový server v rozsahu do deseti kamer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kamerového serveru do deseti kamer.</t>
  </si>
  <si>
    <t>75O94S</t>
  </si>
  <si>
    <t>DDTS ŽDC, INTEGRACE KAM DO INK DDTS ŽDC</t>
  </si>
  <si>
    <t xml:space="preserve">1. Položka obsahuje:   – SW integraci jednoho kamerového serveru v rozsahu do deseti kamer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kamerových serverů v rozsahu do deseti kamer.</t>
  </si>
  <si>
    <t>75O94U</t>
  </si>
  <si>
    <t>DDTS ŽDC, INTEGRACE AKTIVNÍHO PRVKU PŘENOSOVÉHO SYSTÉMU LTDS DO SERVERŮ A KLIENTŮ DDTS ŽDC</t>
  </si>
  <si>
    <t xml:space="preserve">1. Položka obsahuje:   – SW integraci jednoho aktivního prvku přenosového systému LTDS do systému DDTS ŽDC - zahrnuta integrace ve všech úrovních systému DDTS ŽDC mimo InK (InS, TeS, klienti) pro jednu lokalitu InS  – úprava stávajících klientských pracovišť (stacionární, mobilní, tenký, terminálový) o jeden aktivní prvek přenosového systému LTDS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t>
  </si>
  <si>
    <t>75O94V</t>
  </si>
  <si>
    <t>DDTS ŽDC, INTEGRACE AKTIVNÍHO PRVKU PŘENOSOVÉHO SYSTÉMU LTDS DO INK DDTS ŽDC</t>
  </si>
  <si>
    <t xml:space="preserve">1. Položka obsahuje:   – SW integraci jednoho aktivního prvku přenosového systému LTDS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t>
  </si>
  <si>
    <t>75O94W</t>
  </si>
  <si>
    <t>DDTS ŽDC, INTEGRACE ISC DO SERVERŮ A KLIENTŮ DDTS ŽDC</t>
  </si>
  <si>
    <t xml:space="preserve">1. Položka obsahuje:   – SW integraci informačního systému v žst./zast. v rozsahu do osmi tabulí do systému DDTS ŽDC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</si>
  <si>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75O94Y</t>
  </si>
  <si>
    <t>DDTS ŽDC, INTEGRACE ISC DO INK DDTS ŽDC</t>
  </si>
  <si>
    <t xml:space="preserve">1. Položka obsahuje:   – SW integraci jednoho informačního systému v žst./zast. v rozsahu do osmi tabulí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</si>
  <si>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75O94Z</t>
  </si>
  <si>
    <t>DDTS ŽDC, INTEGRACE NAPÁJECÍHO ZDROJE DO SERVERŮ A KLIENTŮ DDTS ŽDC</t>
  </si>
  <si>
    <t xml:space="preserve">1. Položka obsahuje:   – SW integraci jednoho napájecího zdroje do systému DDTS ŽDC - zahrnuta integrace ve všech úrovních systému DDTS ŽDC mimo InK (InS, TeS, klienti) pro jednu lokalitu InS  – úprava stávajících klientských pracovišť (stacionární, mobilní, tenký, terminálový) o jeden napájecí zdroj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t>
  </si>
  <si>
    <t>75O951</t>
  </si>
  <si>
    <t>DDTS ŽDC, INTEGRACE NAPÁJECÍHO ZDROJE DO INK DDTS ŽDC</t>
  </si>
  <si>
    <t xml:space="preserve">1. Položka obsahuje:   – SW integraci jednoho napájecího zdroje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t>
  </si>
  <si>
    <t>75O952</t>
  </si>
  <si>
    <t>DDTS ŽDC, INTEGRACE VYT DO SERVERŮ A KLIENTŮ DDTS ŽDC</t>
  </si>
  <si>
    <t xml:space="preserve">1. Položka obsahuje:   – SW integraci jednoho výtahu do systému DDTS ŽDC - zahrnuta integrace ve všech úrovních systému DDTS ŽDC mimo InK (InS, TeS, klienti) pro jednu lokalitu InS  – úprava stávajících klientských pracovišť (stacionární, mobilní, tenký, terminálový) o jeden výtah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</si>
  <si>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75O953</t>
  </si>
  <si>
    <t>DDTS ŽDC, INTEGRACE VYT DO INK DDTS ŽDC</t>
  </si>
  <si>
    <t xml:space="preserve">1. Položka obsahuje:   – SW integraci jednoho výtahu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</si>
  <si>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75O956</t>
  </si>
  <si>
    <t>DDTS ŽDC, INTEGRACE KLIMATIZAČNÍ NEBO VZT JEDNOTKY DO SERVERŮ A KLIENTŮ DDTS ŽDC</t>
  </si>
  <si>
    <t xml:space="preserve">1. Položka obsahuje:   – SW integraci jedné klimatizační nebo vzduchotechnické jednotky do systému DDTS ŽDC - zahrnuta integrace ve všech úrovních systému DDTS ŽDC mimo InK (InS, TeS, klienti) pro jednu lokalitu InS  – úprava stávajících klientských pracovišť (stacionární, mobilní, tenký, terminálový) o jednu klimatizační nebo vzduchotechnickou jednotku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</si>
  <si>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75O957</t>
  </si>
  <si>
    <t>DDTS ŽDC, INTEGRACE KLIMATIZAČNÍ NEBO VZT JEDNOTKY DO INK DDTS ŽDC</t>
  </si>
  <si>
    <t xml:space="preserve">1. Položka obsahuje:   – SW integraci jedné klimatizační nebo vzduchotechnické jednotky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</si>
  <si>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75O958</t>
  </si>
  <si>
    <t>DDTS ŽDC, INTEGRACE EE DO SERVERŮ A KLIENTŮ DDTS ŽDC</t>
  </si>
  <si>
    <t xml:space="preserve">1. Položka obsahuje:   – SW integraci signálů z energetických a elektrotechnických systémů stažených do jednoho PLC nebo do jednoho analyzátoru sítě v rozsahu do 24xDI / 24xDO / 12AI do systému DDTS ŽDC - zahrnuta 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t>
  </si>
  <si>
    <t>75O95C</t>
  </si>
  <si>
    <t>DDTS ŽDC, INTEGRACE EE DO INK DDTS ŽDC</t>
  </si>
  <si>
    <t xml:space="preserve">1. Položka obsahuje:   – SW integraci signálů z energetických a elektrotechnických systémů stažených do jednoho PLC nebo do jednoho analyzátoru sítě v rozsahu 24xDI / 24xDO / 12xAI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t>
  </si>
  <si>
    <t>75O95G</t>
  </si>
  <si>
    <t>DDTS ŽDC, INTEGRACE ZS DO SERVERŮ A KLIENTŮ DDTS ŽDC</t>
  </si>
  <si>
    <t xml:space="preserve">1. Položka obsahuje:   – SW integraci jednoho zásuvkového stojanu do systému DDTS ŽDC - zahrnuta integrace ve všech úrovních systému DDTS ŽDC mimo InK (InS, TeS, klienti) pro jednu lokalitu InS  – doplnění stávajících klientských pracovišť (stacionární, mobilní, tenký, terminálový) o jeden zásuvkový stojan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zásuvkových stojanů.</t>
  </si>
  <si>
    <t>75O95H</t>
  </si>
  <si>
    <t>DDTS ŽDC, INTEGRACE ZS DO INK DDTS ŽDC</t>
  </si>
  <si>
    <t xml:space="preserve">1. Položka obsahuje:   – SW integraci jednoho zásuvkového stojanu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zásuvkových stojanů</t>
  </si>
  <si>
    <t>75O95M</t>
  </si>
  <si>
    <t>DDTS ŽDC, INTEGRACE ČIDLA NEBO SENZORU DO SERVERŮ A KLIENTŮ DDTS ŽDC</t>
  </si>
  <si>
    <t xml:space="preserve">1. Položka obsahuje:   – SW integraci jednoho čidla nebo senzoru (např.: čidlo zaplavení, čidlo teploty) do systému DDTS ŽDC - zahrnuta integrace ve všech úrovních systému DDTS ŽDC mimo InK (InS, TeS, klienti) pro jednu lokalitu InS  – doplnění stávajících klientských pracovišť (stacionární, mobilní, tenký, terminálový) o jedno čidlo nebo senzor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</si>
  <si>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75O95N</t>
  </si>
  <si>
    <t>DDTS ŽDC, INTEGRACE ČIDLA NEBO SENZORU DO INK DDTS ŽDC</t>
  </si>
  <si>
    <t xml:space="preserve">1. Položka obsahuje:   – SW integraci jednoho čidla nebo senzoru (např.: čidlo zaplavení, čidlo teploty)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</si>
  <si>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75O95O</t>
  </si>
  <si>
    <t>DDTS ŽDC, INTEGRACE JINÉHO ZAŘÍZENÍ DO SERVERŮ A KLIENTŮ DDTS ŽDC</t>
  </si>
  <si>
    <t xml:space="preserve">1. Položka obsahuje:   – SW integraci jednoho jiného (nekategorizovaného) zařízení, dle specifikace v TZ do systému DDTS ŽDC - zahrnuta integrace ve všech úrovních systému DDTS ŽDC mimo InK (InS, TeS, klienti) pro jednu lokalitu InS  – úprava stávajících klientských pracovišť (stacionární, mobilní, tenký, terminálový) o jedno jiné (nekategorizované) zařízení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t>
  </si>
  <si>
    <t>75O95P</t>
  </si>
  <si>
    <t>DDTS ŽDC, INTEGRACE JINÉHO ZAŘÍZENÍ DO INK DDTS ŽDC</t>
  </si>
  <si>
    <t xml:space="preserve">1. Položka obsahuje:   – SW integraci jiného (nekategorizovaného) zařízení, dle specifikace v TZ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t>
  </si>
  <si>
    <t>75O972</t>
  </si>
  <si>
    <t>DDTS ŽDC, VYBAVENÁ SKŘÍŇ PRO DDTS ROZVADĚČOVÁ NA PODSTAVCI VÝŠKY DO 2200 MM</t>
  </si>
  <si>
    <t xml:space="preserve">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 Udává počet kusů kompletní konstrukce nebo práce.</t>
  </si>
  <si>
    <t>75O97X</t>
  </si>
  <si>
    <t>DDTS ŽDC, VYBAVENÁ SKŘÍŇ PRO DDTS ROZVADĚČOVÁ NA PODSTAVCI VÝŠKY DO 2200 MM - MONTÁŽ</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</si>
  <si>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</si>
  <si>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75O95Z</t>
  </si>
  <si>
    <t>DDTS ŽDC, ZÁVĚREČNÁ ZKOUŠKA</t>
  </si>
  <si>
    <t>"dle technické zprávy, TKP staveb státních drah, dle příloh projektové dokumentace" 32 
Součet 32 _x000d_
Celkem 32 = 32,000_x000d_</t>
  </si>
  <si>
    <t xml:space="preserve">1. Položka obsahuje:   – závěrečná zkouška DDTS ŽDC  – komplexní vyzkoušení zařízení DDTS ŽDC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hodin po dobu provádění zkoušky.</t>
  </si>
  <si>
    <t>VRN9</t>
  </si>
  <si>
    <t>Ostatní náklady</t>
  </si>
  <si>
    <t>R0211.01</t>
  </si>
  <si>
    <t>Protokol UTZ</t>
  </si>
  <si>
    <t>R0211.02</t>
  </si>
  <si>
    <t>Technicko bezpečnostní zkouška</t>
  </si>
  <si>
    <t>PS 62-02-21</t>
  </si>
  <si>
    <t>997</t>
  </si>
  <si>
    <t>Přesun sutě</t>
  </si>
  <si>
    <t>997013114</t>
  </si>
  <si>
    <t>Vnitrostaveništní doprava suti a vybouraných hmot vodorovně do 50 m s naložením základní pro budovy a haly výšky přes 12 do 15 m</t>
  </si>
  <si>
    <t>T</t>
  </si>
  <si>
    <t>R015997.902</t>
  </si>
  <si>
    <t>Likvidace odpadů na recyklační skládce odpadu cihelného zatříděného do Katalogu odpadů pod kódem 17 01 02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</si>
  <si>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</si>
  <si>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R015997.903</t>
  </si>
  <si>
    <t>Likvidace odpadů stavebního a demoličního odpadu pod kódem 17 09 04 včetně dopravy</t>
  </si>
  <si>
    <t>R015310.914</t>
  </si>
  <si>
    <t>Likvidace odpadů nekontaminovaných - 16 02 14 elektrošrot (vyřazená el. zařízení a přístr. - al, cu a vz. kovy) včetně dopravy</t>
  </si>
  <si>
    <t>R015997.916</t>
  </si>
  <si>
    <t>Likvidace odpadů na recyklační skládce odpadu z armovaného betonu zatříděného do Katalogu odpadů pod kódem 17 01 01 včetně dopravy</t>
  </si>
  <si>
    <t>D0221</t>
  </si>
  <si>
    <t>Rozhlas</t>
  </si>
  <si>
    <t>742410201</t>
  </si>
  <si>
    <t>Montáž rozhlasu nastavení a oživení ústředny rozhlasu a naprogramování</t>
  </si>
  <si>
    <t>742410101</t>
  </si>
  <si>
    <t>Montáž rozhlasu dálkové stanice hlasatele</t>
  </si>
  <si>
    <t>R0221.01</t>
  </si>
  <si>
    <t>VoIP telefon - pult obsluhy pro RÚ - ovládací pult pro manuální hlášení – mikrofonní pult</t>
  </si>
  <si>
    <t>R0221.02</t>
  </si>
  <si>
    <t>Propojovací kabel RJ45/RJ45, CAT.6, UTP, délka 10m</t>
  </si>
  <si>
    <t>742410061</t>
  </si>
  <si>
    <t>Montáž rozhlasu reproduktoru podhledového bez krytu</t>
  </si>
  <si>
    <t>R0221.03</t>
  </si>
  <si>
    <t>stropní reproduktor dvoupásmový koaxiální</t>
  </si>
  <si>
    <t>stropní reproduktor dvoupásmový koaxiální 8"+1" s bezrámečkovým designem, 80/40W @ 8 Ohm / 24/12/6W @ 100V, citlivost 89dB @ 1W/1m, frekvenční rozsah 40Hz-20kHz @ ±3dB / 33Hz-20kHz @ -10dB, vyzařovací úhel 140°, polypropylenová membrána, krycí mřížka TwistFix™ s bajonetovým uchycením, svorkovnice FastCon™ pro rychlé připojení k vedení. Rozměry (OxV) 270x82mm, hmotnost 1,75kg, bílý</t>
  </si>
  <si>
    <t>R0221.04</t>
  </si>
  <si>
    <t>Montáž reproduktoru se závěsným kabelem</t>
  </si>
  <si>
    <t>R0221.05</t>
  </si>
  <si>
    <t xml:space="preserve">závěsný reproduktor 5", 10W @ 100V, 10 W / 100 V, frekvence 120 - 16000 Hz, citlivost 95 dB / 1 W / 1 m,  prům. 180 x 155 mm, kabel 3,3 m, plast, bílý</t>
  </si>
  <si>
    <t>742410064</t>
  </si>
  <si>
    <t>Montáž rozhlasu reproduktoru směrového</t>
  </si>
  <si>
    <t>R0221.06</t>
  </si>
  <si>
    <t>tlakový reproduktor 15W @ 100V, citlivost 113dB @ 1W/1m, IP66, volba výkonů, ocelová konzola s nasměrováním</t>
  </si>
  <si>
    <t>741122201</t>
  </si>
  <si>
    <t>Montáž kabelů měděných bez ukončení uložených volně nebo v liště plných kulatých (např. CYKY) počtu a průřezu žil 2x1,5 až 6 mm2</t>
  </si>
  <si>
    <t>R0221.07</t>
  </si>
  <si>
    <t>NYY 2x1,5 - kabel napájecí</t>
  </si>
  <si>
    <t>500 * 1,15 ' Přepočtené koeficientem množství _x000d_
Celkem 575 = 575,000_x000d_</t>
  </si>
  <si>
    <t>R0221.08</t>
  </si>
  <si>
    <t>Montáž svazkového držáku 33x60</t>
  </si>
  <si>
    <t>R0221.09</t>
  </si>
  <si>
    <t>svazkový držák Grip 33x60mm, kovový</t>
  </si>
  <si>
    <t>742110011</t>
  </si>
  <si>
    <t>Montáž trubek elektroinstalačních plastových tuhých pro vnitřní rozvody uložených volně na příchytky</t>
  </si>
  <si>
    <t>R0221.10</t>
  </si>
  <si>
    <t>elektroinstalační tuhá trubka 32mm, samozhášivá, nízká mechanická odolnost, vč. příchytek a tvarovek</t>
  </si>
  <si>
    <t>12 * 1,05 ' Přepočtené koeficientem množství _x000d_
Celkem 12,6 = 12,600_x000d_</t>
  </si>
  <si>
    <t>R0221.11</t>
  </si>
  <si>
    <t>Součinnost při integraci do DDTS</t>
  </si>
  <si>
    <t>R0221.12</t>
  </si>
  <si>
    <t>Ostatní práce pro trasy požárně těsnící materiál do prostupu</t>
  </si>
  <si>
    <t>R0221.13</t>
  </si>
  <si>
    <t>protipožární pěna pro zdivo, beton a sádrokarton, přetíratelný, 325ml</t>
  </si>
  <si>
    <t>R0221.14</t>
  </si>
  <si>
    <t>Montáž lišt do 19" rozvaděče</t>
  </si>
  <si>
    <t>R0221.15</t>
  </si>
  <si>
    <t>DIN lišta určená k montáži do 19" rozvaděče</t>
  </si>
  <si>
    <t>742123001</t>
  </si>
  <si>
    <t>Montáž přepěťové ochrany pro slaboproudá zařízení</t>
  </si>
  <si>
    <t>R0221.16</t>
  </si>
  <si>
    <t>přepěťová ochrana typ T1+T2</t>
  </si>
  <si>
    <t>přepěťová ochrana typ T1+T2 (svodič bleskového proudu tř. B + svodič přepětí tř. C určena k ochraně rozhlasových ústředen a audiozesilovačů připojených ke 100 V rozvodům instalovaným ve venkovním prostředí (LPZ 0B, 0C) s výkonem do 400 W</t>
  </si>
  <si>
    <t>R0221.17</t>
  </si>
  <si>
    <t>Ostatní montážní materiál</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</si>
  <si>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</si>
  <si>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R0221.18</t>
  </si>
  <si>
    <t>Stavební přípomoci - Cena zahrnuje komplexní náklady na tyto drobné stavení činnosti včetně materiálu. Jedná se o veškeré průrazy a jejich utěsnění po montáži a jiné drobné stavební činnosti nutné pro</t>
  </si>
  <si>
    <t>R0221.19</t>
  </si>
  <si>
    <t>Demontáž stávajících kabelových tras a zařízení analogového rozhlasu</t>
  </si>
  <si>
    <t>998742103</t>
  </si>
  <si>
    <t>Přesun hmot pro slaboproud stanovený z hmotnosti přesunovaného materiálu vodorovná dopravní vzdálenost do 50 m základní v objektech výšky přes 12 do 24 m</t>
  </si>
  <si>
    <t>VRN1</t>
  </si>
  <si>
    <t>Průzkumné, geodetické a projektové práce</t>
  </si>
  <si>
    <t>013294000</t>
  </si>
  <si>
    <t>Ostatní dokumentace stavby</t>
  </si>
  <si>
    <t>SOUBOR</t>
  </si>
  <si>
    <t>dílenská dokumentace</t>
  </si>
  <si>
    <t>R0221.20</t>
  </si>
  <si>
    <t>Zajištění protokolu způsobilosti</t>
  </si>
  <si>
    <t>R0221.21</t>
  </si>
  <si>
    <t>R0221.22</t>
  </si>
  <si>
    <t>R0221.23</t>
  </si>
  <si>
    <t>Revize způsobilou osobou</t>
  </si>
  <si>
    <t>PS 62-02-41</t>
  </si>
  <si>
    <t>D0241.01</t>
  </si>
  <si>
    <t>Poplachový zabezpečovací a tísňový systém PZTS</t>
  </si>
  <si>
    <t>742330005</t>
  </si>
  <si>
    <t>Montáž strukturované kabeláže rozvaděče stojanového přes 30U</t>
  </si>
  <si>
    <t>R0241.01.01</t>
  </si>
  <si>
    <t>19' rozvaděč stojanový 47U/800x800</t>
  </si>
  <si>
    <t>19' rozvaděč stojanový 47U/800x800,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 konstrukce min z 1,5mm plechu, nosnost min. 500kg, krytí min. IP30, úhel otevírání dveří 180 st.</t>
  </si>
  <si>
    <t>R0241.01.02</t>
  </si>
  <si>
    <t>Montáž ventilační jednotky do 19" rozvaděče</t>
  </si>
  <si>
    <t>R0241.01.03</t>
  </si>
  <si>
    <t xml:space="preserve">ventilační jednotka -  4 x ventilátor s termostatem, instal. do střechy/dna rozvaděče hloubky 600, 800 a 1200 mm</t>
  </si>
  <si>
    <t>742330022</t>
  </si>
  <si>
    <t>Montáž strukturované kabeláže příslušenství a ostatní práce k rozvaděčům napájecího panelu</t>
  </si>
  <si>
    <t>R0241.01.04</t>
  </si>
  <si>
    <t>19',8xCZ zásuvka,bleskojistka,3x1.5mm 2m kabel CZ-DE, RAL9005</t>
  </si>
  <si>
    <t>742330021</t>
  </si>
  <si>
    <t>Montáž strukturované kabeláže příslušenství a ostatní práce k rozvaděčům police</t>
  </si>
  <si>
    <t>R0241.01.05</t>
  </si>
  <si>
    <t>19" ukládací polička s podpěrami, hloubka 450mm, výška 1U; pro 20kg</t>
  </si>
  <si>
    <t>R0241.01.06</t>
  </si>
  <si>
    <t>742220005</t>
  </si>
  <si>
    <t>Montáž ústředny PZTS se zdrojem s komunikátorem přes 1 do 4 linek</t>
  </si>
  <si>
    <t>R0241.01.07</t>
  </si>
  <si>
    <t xml:space="preserve">ústředna pro velké instalace, 16 zón na základní desce,  520 zón, 8 PGM výstupů na základní desce, 32 podsystémů, paměť 1500 událostí, vestavěný komunikátor s formátem Contact iD, homologace do katego</t>
  </si>
  <si>
    <t>742220171</t>
  </si>
  <si>
    <t>Montáž komunikátoru do ústředny bez držáku telefonního</t>
  </si>
  <si>
    <t>R0241.01.08</t>
  </si>
  <si>
    <t>systémový Ethernet (TCP/IP) komunikátor bez krytu v provedení plošného spoje. Modul slouží pro monitoring, správu uživatelů a konfiguraci ústředen ze softwaru v prostředí sítí LAN a WAN s protokolem T</t>
  </si>
  <si>
    <t>R0241.01.09</t>
  </si>
  <si>
    <t>komunikační modul pro integraci ústředen PZTS do programu třetích stran</t>
  </si>
  <si>
    <t>R0241.01.10</t>
  </si>
  <si>
    <t>volitelný plug-in modul TCPIP (XPORT) do komunikačního modulu</t>
  </si>
  <si>
    <t>742220141</t>
  </si>
  <si>
    <t>Montáž klávesnice pro dodanou ústřednu</t>
  </si>
  <si>
    <t>R0241.01.11</t>
  </si>
  <si>
    <t>programovací a ovládací klávesnice v klasickém provedení s LCD dvouřádkovým displejem a podsvícením</t>
  </si>
  <si>
    <t>742220031</t>
  </si>
  <si>
    <t>1</t>
  </si>
  <si>
    <t>Montáž koncentrátoru nebo expanderu v krytu pro PZTS do 8 vstupů</t>
  </si>
  <si>
    <t>742220051</t>
  </si>
  <si>
    <t>Montáž krabice pro expander uložené na omítce</t>
  </si>
  <si>
    <t>R0241.01.12</t>
  </si>
  <si>
    <t>koncentrátor v kovovém krytu pro 8 zón se 4 PGM výstupy</t>
  </si>
  <si>
    <t>742220071</t>
  </si>
  <si>
    <t>Montáž dveřního modulu pro připojení čteček v krytu bez vstupů</t>
  </si>
  <si>
    <t>R0241.01.13</t>
  </si>
  <si>
    <t>řídící modul</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</si>
  <si>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</si>
  <si>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</si>
  <si>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</si>
  <si>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R0241.01.14</t>
  </si>
  <si>
    <t>bezkontaktní čtečka</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</si>
  <si>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</si>
  <si>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</si>
  <si>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</si>
  <si>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R0241.01.15</t>
  </si>
  <si>
    <t>elektromechanický úzký samozamykací panikový zámek backset 35mm</t>
  </si>
  <si>
    <t>R0241.01.16</t>
  </si>
  <si>
    <t>6m propojovací kabel s konektorem pro el.zámky</t>
  </si>
  <si>
    <t>R0241.01.17</t>
  </si>
  <si>
    <t>kabelová průchodka do křídla dveří, délka 478 mm</t>
  </si>
  <si>
    <t>R0241.01.18</t>
  </si>
  <si>
    <t>bezpečnostní kování klika x klika pro elektromechanický zámek, dělený čtyřhran</t>
  </si>
  <si>
    <t>R0241.01.19</t>
  </si>
  <si>
    <t>Univerzální protiplech pro elektromech. zámky, šířka 23,8 mm</t>
  </si>
  <si>
    <t>35889540</t>
  </si>
  <si>
    <t>svodič přepětí - ochrana 3.stupně odnímatelné provedení, 230 V, signalizace, na DIN lištu</t>
  </si>
  <si>
    <t>742220211</t>
  </si>
  <si>
    <t>Montáž zálohového napájecího zdroje s dobíječem a akumulátorem</t>
  </si>
  <si>
    <t>R0241.01.20</t>
  </si>
  <si>
    <t>spínaný zdroj v kovovém krytu 13,8 VDC/10A s reléovými výstupy "výpadek sítě" a "vybitý AKU", prostor pro AKU 40Ah, max. velikost dobíj. proudu do AKU nastavitelná na 1-8 A, ochrana AKU proti hlubokém</t>
  </si>
  <si>
    <t>742220161</t>
  </si>
  <si>
    <t>Montáž akumulátoru 12 V</t>
  </si>
  <si>
    <t>R0241.01.21</t>
  </si>
  <si>
    <t>akumulátor 12VDC/24Ah</t>
  </si>
  <si>
    <t>R0241.01.22</t>
  </si>
  <si>
    <t>akumulátor 12VDC/40Ah</t>
  </si>
  <si>
    <t>R0241.01.23</t>
  </si>
  <si>
    <t>akumulátor 12VDC/65Ah</t>
  </si>
  <si>
    <t>742220255</t>
  </si>
  <si>
    <t>Montáž příslušenství pro PZTS siréna vnitřní pro vyhlášení poplachu</t>
  </si>
  <si>
    <t>R0241.01.24</t>
  </si>
  <si>
    <t>vnitřní nezálohovaná plastová siréna s blikačem, napájení 11 - 14 Vss / 110 mA, akustický výkon 110 dB / 1m, barva bílá</t>
  </si>
  <si>
    <t>742220232</t>
  </si>
  <si>
    <t>3</t>
  </si>
  <si>
    <t>Montáž příslušenství pro PZTS detektor na stěnu nebo na strop</t>
  </si>
  <si>
    <t>R0241.01.25</t>
  </si>
  <si>
    <t xml:space="preserve">duální čidlo PIR/MW, dosah 12x12m, odběr 10mA,  napájecí napětí 9-15VDC, montážní výška 2,2-2,75m, homologace do kategorie 2 dle ČSN EN 50131-2</t>
  </si>
  <si>
    <t>R0241.01.53</t>
  </si>
  <si>
    <t xml:space="preserve">duální čidlo PIR/MW s antimaskingem, dosah 15x15m, odběr 7mA,  napájecí napětí 9-15VDC, montážní výška 2,5m, homologace do kategorie 3 dle ČSN EN 50131-2</t>
  </si>
  <si>
    <t>2</t>
  </si>
  <si>
    <t>R0241.01.26</t>
  </si>
  <si>
    <t>detektor tříštění skla s dosahem až 7,6m i pro skla s fóliemi, napájení 6-18VDC, odběr 13mA, homologace do kategorie 2 dle ČSN EN 50131-2</t>
  </si>
  <si>
    <t>R0241.01.54</t>
  </si>
  <si>
    <t>detektor tříštění skla s antimaskingem s dosahem až 9m i pro skla s fóliemi, napájení 7-18VDC, odběr 12mA, homologace do kategorie 3 dle ČSN EN 50131-2</t>
  </si>
  <si>
    <t>R0241.01.27</t>
  </si>
  <si>
    <t>hlásič certifikovaný dle EN 54-5 a EN54-7 používá optickou detekci kouře s aut. dorovnáváním citlivosti a teplotní detekci reagující na dosažení nom. teploty 58 °C nebo na rychlý nárůst teploty, napáj</t>
  </si>
  <si>
    <t>742220052</t>
  </si>
  <si>
    <t>Montáž krabice s ocelovým štítem proti odvrtání se svorkovnicemi</t>
  </si>
  <si>
    <t>R0241.01.28</t>
  </si>
  <si>
    <t>propojovací krabice 18+2 pájecí svorky do krabice KU68</t>
  </si>
  <si>
    <t>742220236</t>
  </si>
  <si>
    <t>Montáž příslušenství pro PZTS magnetický kontakt závrtný čtyřdrátový</t>
  </si>
  <si>
    <t>R0241.01.29</t>
  </si>
  <si>
    <t>magnetický kontakt čtyřdrátový, závrtný, homologace do kategorie 2 dle ČSN EN 50131-3</t>
  </si>
  <si>
    <t>R0241.01.55</t>
  </si>
  <si>
    <t>magnetický kontakt čtyřdrátový, závrtný, přívodní kabel, homologace do kategorie 3 dle ČSN EN 50131-4</t>
  </si>
  <si>
    <t>742220053</t>
  </si>
  <si>
    <t>Montáž krabice pro magnetický kontakt propojovací</t>
  </si>
  <si>
    <t>R0241.01.30</t>
  </si>
  <si>
    <t>plastová nízká propojovací krabice, 7+1 pájecích svorek</t>
  </si>
  <si>
    <t>742121001</t>
  </si>
  <si>
    <t>Montáž kabelů sdělovacích pro vnitřní rozvody počtu žil do 15</t>
  </si>
  <si>
    <t>34121310</t>
  </si>
  <si>
    <t>kabel datový bezhalogenový celkově stíněný Al fólií jádro Cu plné (F/UTP) kategorie 5e</t>
  </si>
  <si>
    <t>750 * 1,2 ' Přepočtené koeficientem množství _x000d_
Celkem 900 = 900,000_x000d_</t>
  </si>
  <si>
    <t>210812001</t>
  </si>
  <si>
    <t>Montáž izolovaných kabelů měděných do 1 kV bez ukončení plných nebo laněných kulatých (např. CYKY, CHKE-R) uložených volně nebo v liště počtu a průřezu žil 2x1,5 až 6 mm2</t>
  </si>
  <si>
    <t>34143798</t>
  </si>
  <si>
    <t>kabel instalační flexibilní jádro Cu lanované izolace PVC plášť PVC 300/500V (H05VV-F) 2x1,50mm2</t>
  </si>
  <si>
    <t>400 * 1,15 ' Přepočtené koeficientem množství _x000d_
Celkem 460 = 460,000_x000d_</t>
  </si>
  <si>
    <t>34121044</t>
  </si>
  <si>
    <t>kabel sdělovací stíněný laminovanou Al fólií s příložným Cu drátem jádro Cu plné izolace PVC plášť PVC 100V (SYKFY) 2x2x0,5mm2</t>
  </si>
  <si>
    <t>570 * 1,2 ' Přepočtené koeficientem množství _x000d_
Celkem 684 = 684,000_x000d_</t>
  </si>
  <si>
    <t>34121046</t>
  </si>
  <si>
    <t>kabel sdělovací stíněný laminovanou Al fólií s příložným Cu drátem jádro Cu plné izolace PVC plášť PVC 100V (SYKFY) 3x2x0,5mm2</t>
  </si>
  <si>
    <t>500 * 1,2 ' Přepočtené koeficientem množství _x000d_
Celkem 600 = 600,000_x000d_</t>
  </si>
  <si>
    <t>R0241.01.31</t>
  </si>
  <si>
    <t>elektroinstalační tuhá trubka 25mm, samozhášivá, nízká mechanická odolnost, vč. příchytek a tvarovek</t>
  </si>
  <si>
    <t>48 * 1,05 ' Přepočtené koeficientem množství _x000d_
Celkem 50,4 = 50,400_x000d_</t>
  </si>
  <si>
    <t>R0241.01.32</t>
  </si>
  <si>
    <t>30 * 1,05 ' Přepočtené koeficientem množství _x000d_
Celkem 31,5 = 31,500_x000d_</t>
  </si>
  <si>
    <t>742110002</t>
  </si>
  <si>
    <t>Montáž trubek elektroinstalačních plastových ohebných uložených pod omítku</t>
  </si>
  <si>
    <t>R0241.01.33</t>
  </si>
  <si>
    <t>elektroinstalační ohebná trubka 32mm, samozhášivá, nízká mechanická odolnost</t>
  </si>
  <si>
    <t>200 * 1,05 ' Přepočtené koeficientem množství _x000d_
Celkem 210 = 210,000_x000d_</t>
  </si>
  <si>
    <t>R0241.01.34</t>
  </si>
  <si>
    <t>elektroinstalační ohebná trubka 25mm, samozhášivá, nízká mechanická odolnost</t>
  </si>
  <si>
    <t>300 * 1,05 ' Přepočtené koeficientem množství _x000d_
Celkem 315 = 315,000_x000d_</t>
  </si>
  <si>
    <t>R0241.01.35</t>
  </si>
  <si>
    <t>elektroinstalační ohebná trubka 48mm, samozhášivá, nízká mechanická odolnost</t>
  </si>
  <si>
    <t>100 * 1,05 ' Přepočtené koeficientem množství _x000d_
Celkem 105 = 105,000_x000d_</t>
  </si>
  <si>
    <t>R0241.01.36</t>
  </si>
  <si>
    <t>Montáž protahovacího drátu</t>
  </si>
  <si>
    <t>34176510</t>
  </si>
  <si>
    <t>vodič propojovací Al jádro plné izolace PVC 450/750V (AY) 1x2,5mm2</t>
  </si>
  <si>
    <t>600 * 1,15 ' Přepočtené koeficientem množství _x000d_
Celkem 690 = 690,000_x000d_</t>
  </si>
  <si>
    <t>R0241.01.37</t>
  </si>
  <si>
    <t>R0241.01.38</t>
  </si>
  <si>
    <t>742110504</t>
  </si>
  <si>
    <t>Montáž krabic elektroinstalačních s víčkem zapuštěných plastových odbočných kruhových</t>
  </si>
  <si>
    <t>R0241.01.39</t>
  </si>
  <si>
    <t>KU68 - krabice rozvodná univerzální pod omítku s víčkem</t>
  </si>
  <si>
    <t>742110505</t>
  </si>
  <si>
    <t>Montáž krabic elektroinstalačních s víčkem zapuštěných plastových odbočných čtyřhranných</t>
  </si>
  <si>
    <t>34571524</t>
  </si>
  <si>
    <t>krabice pod omítku PVC odbočná čtvercová 125x125mm s víčkem</t>
  </si>
  <si>
    <t>R0241.01.40</t>
  </si>
  <si>
    <t>R0241.01.41</t>
  </si>
  <si>
    <t>R0241.01.42</t>
  </si>
  <si>
    <t>R0241.01.43</t>
  </si>
  <si>
    <t>Integrace do stávající grafické nadstavby</t>
  </si>
  <si>
    <t>742220401</t>
  </si>
  <si>
    <t>Nastavení a oživení PZTS programování základních parametrů ústředny</t>
  </si>
  <si>
    <t>742220402</t>
  </si>
  <si>
    <t>Nastavení a oživení PZTS programování systému na jeden detektor</t>
  </si>
  <si>
    <t>742220411</t>
  </si>
  <si>
    <t>Nastavení a oživení PZTS oživení systému na jeden detektor</t>
  </si>
  <si>
    <t>742220511</t>
  </si>
  <si>
    <t>Zkoušky a revize PZTS revize výchozí systému PZTS</t>
  </si>
  <si>
    <t>R0241.01.44</t>
  </si>
  <si>
    <t>Kompletní programování systému PZTS</t>
  </si>
  <si>
    <t>742240022</t>
  </si>
  <si>
    <t>Montáž elektronické kontroly vstupu instalace přístupového softwaru k dodanému HW, multilicence</t>
  </si>
  <si>
    <t>R0241.01.45</t>
  </si>
  <si>
    <t>Software pro uživatelskou správu systému PZTS, pro OS Windows 7 a 10, zadávání nových karet či uživatelů, vyhodnocování historie událostí v objektu, provádění obsluhy, síťová verze, komunikace s ústře</t>
  </si>
  <si>
    <t>742240023</t>
  </si>
  <si>
    <t>Montáž elektronické kontroly vstupu nastavení PC, monitor, klávesnice, myš</t>
  </si>
  <si>
    <t>742240007</t>
  </si>
  <si>
    <t>Montáž elektronické kontroly vstupu ovládacího scriptu</t>
  </si>
  <si>
    <t>R0241.01.46</t>
  </si>
  <si>
    <t>Ruční tester detektorů tříštění skla pro dodaný typ detektorů, dodávka vč. baterie</t>
  </si>
  <si>
    <t>R0241.01.47</t>
  </si>
  <si>
    <t>Testovací hlavice pro kouřové požární hlásiče</t>
  </si>
  <si>
    <t>R0241.01.48</t>
  </si>
  <si>
    <t>Testovací hlavice pro teplotní hlásiče, vč. aku a nabíječky</t>
  </si>
  <si>
    <t>R0241.01.49</t>
  </si>
  <si>
    <t>Kompaktní teleskopická tyč, délka 1,7 m</t>
  </si>
  <si>
    <t>R0241.01.50</t>
  </si>
  <si>
    <t>Zkušební plyn pro optickokouřové hlásiče, obsah 250 ml</t>
  </si>
  <si>
    <t>R0241.01.51</t>
  </si>
  <si>
    <t xml:space="preserve">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</si>
  <si>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R0241.01.52</t>
  </si>
  <si>
    <t>D0241.02</t>
  </si>
  <si>
    <t>Dálkové zamykání</t>
  </si>
  <si>
    <t>R0241.02.01</t>
  </si>
  <si>
    <t>742220004</t>
  </si>
  <si>
    <t>Montáž ústředny PZTS se zdrojem s komunikátorem 1 linka</t>
  </si>
  <si>
    <t>R0241.02.02</t>
  </si>
  <si>
    <t xml:space="preserve">ústředna s kapacitou 1 linky RS485 (30 adres na lince),  pro střední instalace, obsahuje linkový modul 8 zón, modul 4 relé, Ethernet rozhraní RJ45, napájecí zdroj, kovový kryt</t>
  </si>
  <si>
    <t>R0241.02.03</t>
  </si>
  <si>
    <t>ovládací a programovací LCD klávesnice, 2 řádkový displej 2x20 znaků, napájení 12VDC, odběr 200mA</t>
  </si>
  <si>
    <t>R0241.02.04</t>
  </si>
  <si>
    <t>R0241.02.05</t>
  </si>
  <si>
    <t>R0241.02.06</t>
  </si>
  <si>
    <t xml:space="preserve">duální čidlo PIR/MW, dosah 12x12m,  odběr 10mA,  napájecí napětí 9-15VDC, montážní výška 2,2-2,75m, homologace do kategorie 2 dle ČSN EN 50131-2</t>
  </si>
  <si>
    <t>R0241.02.07</t>
  </si>
  <si>
    <t>koncentrátor 8 zón v kovovém krytu se sabotážním kontaktem, odběr 10mA</t>
  </si>
  <si>
    <t>R0241.02.08</t>
  </si>
  <si>
    <t>R0241.02.09</t>
  </si>
  <si>
    <t>R0241.02.10</t>
  </si>
  <si>
    <t>4</t>
  </si>
  <si>
    <t>140 * 1,2 ' Přepočtené koeficientem množství _x000d_
Celkem 168 = 168,000_x000d_</t>
  </si>
  <si>
    <t>140 * 1,15 ' Přepočtené koeficientem množství _x000d_
Celkem 161 = 161,000_x000d_</t>
  </si>
  <si>
    <t>410 * 1,2 ' Přepočtené koeficientem množství _x000d_
Celkem 492 = 492,000_x000d_</t>
  </si>
  <si>
    <t>200 * 1,2 ' Přepočtené koeficientem množství _x000d_
Celkem 240 = 240,000_x000d_</t>
  </si>
  <si>
    <t>R0241.02.11</t>
  </si>
  <si>
    <t>160 * 1,05 ' Přepočtené koeficientem množství _x000d_
Celkem 168 = 168,000_x000d_</t>
  </si>
  <si>
    <t>R0241.02.12</t>
  </si>
  <si>
    <t>160 * 1,15 ' Přepočtené koeficientem množství _x000d_
Celkem 184 = 184,000_x000d_</t>
  </si>
  <si>
    <t>R0241.02.13</t>
  </si>
  <si>
    <t>R0241.02.14</t>
  </si>
  <si>
    <t>R0241.02.15</t>
  </si>
  <si>
    <t>60 * 1,05 ' Přepočtené koeficientem množství _x000d_
Celkem 63 = 63,000_x000d_</t>
  </si>
  <si>
    <t>R0241.02.16</t>
  </si>
  <si>
    <t>R0241.02.17</t>
  </si>
  <si>
    <t>R0241.02.18</t>
  </si>
  <si>
    <t>R0241.02.19</t>
  </si>
  <si>
    <t>R0241.02.20</t>
  </si>
  <si>
    <t>R0241.02.21</t>
  </si>
  <si>
    <t>D0241.03</t>
  </si>
  <si>
    <t>IP ozvučení</t>
  </si>
  <si>
    <t>R0241.03.01</t>
  </si>
  <si>
    <t>Montáž IP reproduktoru do podhledu</t>
  </si>
  <si>
    <t>vč. zprovoznění, nastavení a naprogramování</t>
  </si>
  <si>
    <t>R0241.03.02</t>
  </si>
  <si>
    <t xml:space="preserve">network Ceiling Speaker - Síťový reproduktor, Podpora SIP a VoIP, ACAP, napájení PoE (IEEE 802.3af Type 1 Class 3), 93dB, 40Hz až 16kHz, vnitřní provedení  smontáží do podhledu, IP44</t>
  </si>
  <si>
    <t>742330032</t>
  </si>
  <si>
    <t>Montáž strukturované kabeláže příslušenství a ostatní práce k rozvaděčům patch panelu 12 portů neosazeného</t>
  </si>
  <si>
    <t>R0241.03.03</t>
  </si>
  <si>
    <t>patch panel pro 24 modulů RJ45, neosazený (modulární), popisky, černý</t>
  </si>
  <si>
    <t>R0241.03.04</t>
  </si>
  <si>
    <t>Montáž kestonu, zapojení kabelu</t>
  </si>
  <si>
    <t>R0241.03.05</t>
  </si>
  <si>
    <t>keystone modul UTP, CAT.6, černý</t>
  </si>
  <si>
    <t>R0241.03.06</t>
  </si>
  <si>
    <t>propojovací kabel RJ45/RJ45, CAT.6, UTP, délka 2m</t>
  </si>
  <si>
    <t>R0241.03.07</t>
  </si>
  <si>
    <t>Montáž konektoru RJ45</t>
  </si>
  <si>
    <t>R0241.03.08</t>
  </si>
  <si>
    <t>konektor RJ45, UTP, CAT.6</t>
  </si>
  <si>
    <t>34121263</t>
  </si>
  <si>
    <t>kabel datový jádro Cu plné plášť PVC (U/UTP) kategorie 6</t>
  </si>
  <si>
    <t>800 * 1,2 ' Přepočtené koeficientem množství _x000d_
Celkem 960 = 960,000_x000d_</t>
  </si>
  <si>
    <t>R0241.03.09</t>
  </si>
  <si>
    <t>R0241.03.10</t>
  </si>
  <si>
    <t>R0241.03.11</t>
  </si>
  <si>
    <t>Nastavení softwaru pro ovládání IP reproduktorů dodaného s reproduktory</t>
  </si>
  <si>
    <t>R0241.03.12</t>
  </si>
  <si>
    <t>Ostatní montážní materiál - vruty, hmoždinky, sádra apod.)</t>
  </si>
  <si>
    <t>R0241.03.13</t>
  </si>
  <si>
    <t>R0241.03.14</t>
  </si>
  <si>
    <t>Zajištění průkazu způsobilosti</t>
  </si>
  <si>
    <t>R0241.03.15</t>
  </si>
  <si>
    <t>Protokol UZT</t>
  </si>
  <si>
    <t>R0241.03.16</t>
  </si>
  <si>
    <t>R0241.03.17</t>
  </si>
  <si>
    <t>PS 62-02-42</t>
  </si>
  <si>
    <t>D0242</t>
  </si>
  <si>
    <t>Kamerový systém VSS</t>
  </si>
  <si>
    <t>R0242.01</t>
  </si>
  <si>
    <t>19' rozvaděč stojanový</t>
  </si>
  <si>
    <t>R0242.02</t>
  </si>
  <si>
    <t>R0242.03</t>
  </si>
  <si>
    <t>R0242.04</t>
  </si>
  <si>
    <t>R0242.05</t>
  </si>
  <si>
    <t>R0242.06</t>
  </si>
  <si>
    <t>Montáž vyvazovacího panelu 2U</t>
  </si>
  <si>
    <t>R0242.07</t>
  </si>
  <si>
    <t>19" vyvazovací panel 2U - jednostranný, plastová oka 60 x 80mm</t>
  </si>
  <si>
    <t>742330034</t>
  </si>
  <si>
    <t>Montáž strukturované kabeláže příslušenství a ostatní práce k rozvaděčům patch panelu 24 portů neosazeného</t>
  </si>
  <si>
    <t>R0242.08</t>
  </si>
  <si>
    <t>R0242.09</t>
  </si>
  <si>
    <t>R0242.10</t>
  </si>
  <si>
    <t>R0242.11</t>
  </si>
  <si>
    <t>R0242.12</t>
  </si>
  <si>
    <t>patch kabel optický E2000/LC, duplex, délka 3m</t>
  </si>
  <si>
    <t>742230003</t>
  </si>
  <si>
    <t>Montáž kamerového systému venkovní kamery</t>
  </si>
  <si>
    <t>742230004</t>
  </si>
  <si>
    <t>Montáž kamerového systému vnitřní kamery</t>
  </si>
  <si>
    <t>R0242.13</t>
  </si>
  <si>
    <t>IP kamera</t>
  </si>
  <si>
    <t xml:space="preserve">IP kamera, rozlišení minimálně 4 MPx; venkovní zodolněné  provedení; délka IR přísvitu minimálně 30m; motorzoom objektiv; ohnisková vzdálenost minimálně 2,8÷10mm; WDR: 120dB; snímková rychlost min. 25fps; Citlivost: vysoká</t>
  </si>
  <si>
    <t>R0242.14</t>
  </si>
  <si>
    <t>R0242.15</t>
  </si>
  <si>
    <t>konektor RJ45, CAT.6 pro ukončení kabelu u IP kamery</t>
  </si>
  <si>
    <t>742230103</t>
  </si>
  <si>
    <t>Montáž kamerového systému nastavení a instalace nastavení záběru podle přání uživatele</t>
  </si>
  <si>
    <t>R0242.16</t>
  </si>
  <si>
    <t>Montáž boxu do 19" rozvaděče</t>
  </si>
  <si>
    <t>R0242.17</t>
  </si>
  <si>
    <t>montážní box 19" pro plošné spoje přepěťové ochrany</t>
  </si>
  <si>
    <t>R0242.18</t>
  </si>
  <si>
    <t>dvoustupňová přepěťová ochrana do CAT6 v kombinaci se speciální ochranou PoE</t>
  </si>
  <si>
    <t>R0242.19</t>
  </si>
  <si>
    <t>Montáž napájecího zdroje 20A pro kamerový systém</t>
  </si>
  <si>
    <t>R0242.20</t>
  </si>
  <si>
    <t>zálohovaný napájecí zdroj 12V / 20A</t>
  </si>
  <si>
    <t>zálohovaný napájecí zdroj 12V / 20A pro kamerový systém - 18 výstupů, pro akumulátor 12V / 7.2Ah nebo 12V/17Ah, ochrana výstupů proti přepětí, šumu, zkratu, vybití akumulátoru, vstup AC230V, 324 x 251 x 78mm</t>
  </si>
  <si>
    <t>R0242.21</t>
  </si>
  <si>
    <t>akumulátor 12VDC/17Ah</t>
  </si>
  <si>
    <t>R0242.22</t>
  </si>
  <si>
    <t>Montáž extenderu</t>
  </si>
  <si>
    <t>R0242.23</t>
  </si>
  <si>
    <t>průmyslový Gigabit PoE+ Extender; dosahuje 100 m na celkovou vzdálenost až 200m; podporuje PoE (15,4W) a PoE+ (30W); široký rozsah provozních teplot -40°– 75° C</t>
  </si>
  <si>
    <t>R0242.24</t>
  </si>
  <si>
    <t>Montáž rozvaděče pro umístění extenderů</t>
  </si>
  <si>
    <t>R0242.25</t>
  </si>
  <si>
    <t>rozvaděč s vnitřním prostorem pro umístění 14 extenderů, zvolená velikost podle rozměrů vybraných extenderů</t>
  </si>
  <si>
    <t>742330012</t>
  </si>
  <si>
    <t>Montáž strukturované kabeláže zařízení do rozvaděče switche, UPS, DVR, server bez nastavení</t>
  </si>
  <si>
    <t>R0242.26</t>
  </si>
  <si>
    <t>Nastavení switchů a parametrů sítě</t>
  </si>
  <si>
    <t>R0242.27</t>
  </si>
  <si>
    <t>switch</t>
  </si>
  <si>
    <t>Switch, 48x 10/100/1000 RJ-45, 4x 10G SFP, PoE+ (802.3af/at), PoE Budget 740W, 1x 1000W, spravovatelný; stohovatelnost 80Gb stack; Essentials licence určená pro 48portový přepínač na 5 let, dodávka vč. stohovacího kabelu a nutného příslušenství; přepínací kapacita switche až 176 Gbps a rychlost směrování až 130,95 Mpps</t>
  </si>
  <si>
    <t>R0242.28</t>
  </si>
  <si>
    <t>modul SFP+ do switche, LC, duplex</t>
  </si>
  <si>
    <t>742230001</t>
  </si>
  <si>
    <t>Montáž kamerového systému DVR nebo NAS, nahrávacího zařízení pro kamery</t>
  </si>
  <si>
    <t>R0242.29</t>
  </si>
  <si>
    <t>síťový NVR rekordér pro 32 kamer; max. rozlišení záznamu: 12 Megapixel; 4 HDD sloty; video výstup 2x HDMI / VGA; 16x alarm vstup / 8x výstup; 1x audio vstup / 1x audio výstup; datová propustnost (In /</t>
  </si>
  <si>
    <t>R0242.30</t>
  </si>
  <si>
    <t>přídavný HDD, 12TB, navržen speciálně pro kamerové systémy (DVR, HVR a NVR) a jejich provoz 24/7</t>
  </si>
  <si>
    <t>R0242.31</t>
  </si>
  <si>
    <t>Nastavení a naprogramování NVR, integrace do stávajícího zobrazovacího SW</t>
  </si>
  <si>
    <t>742230002</t>
  </si>
  <si>
    <t>Montáž kamerového systému PC pro sledování kamerového systému, OS, monitor, klávesnice myš</t>
  </si>
  <si>
    <t>R0242.32</t>
  </si>
  <si>
    <t>PC sestava (mikro PC) jako pracovní stanice pro VSS vč. monitoru 27", OS, klávesnice a myši</t>
  </si>
  <si>
    <t>R0242.33</t>
  </si>
  <si>
    <t>Nastavení a zapojení UPS</t>
  </si>
  <si>
    <t>R0242.34</t>
  </si>
  <si>
    <t>záložní zdroj UPS</t>
  </si>
  <si>
    <t>záložní zdroj UPS v konfiguraci rack s LCD panelem (výška jednotky 2U) se zátěží (VA/W) 2200/2200. Nabízí účinnost až 96 %. Obsahuje baterie 6x 12 V (7 Ah, max. 9 Ah). Rozhraní: 1x USB typ B, 1x sériový port RS-232, 1x svorkovnice pro dálkové zapínání/vypínání, 1x svorkovnice pro dálkové odstavení, 1x svorkovnice pro výstupní relé, 1x konektor pro přídavný bateriový modul, 1x konektor pro automatické rozpoznání bateriového modulu. Připojení vstupu: 1x IEC-320-C20; výstupní zásuvky: 8x IEC-320-C13, 2 x IEC-320-C19. Dodáváno s gigabitovou kartou pro správu.</t>
  </si>
  <si>
    <t>2750 * 1,2 ' Přepočtené koeficientem množství _x000d_
Celkem 3300 = 3300,000_x000d_</t>
  </si>
  <si>
    <t>630 * 1,15 ' Přepočtené koeficientem množství _x000d_
Celkem 724,5 = 724,500_x000d_</t>
  </si>
  <si>
    <t>R0242.35</t>
  </si>
  <si>
    <t>R0242.36</t>
  </si>
  <si>
    <t>742110021</t>
  </si>
  <si>
    <t>Montáž trubek elektroinstalačních plastových tuhých pro vnější rozvody uložených volně na příchytky</t>
  </si>
  <si>
    <t>R0242.37</t>
  </si>
  <si>
    <t>18 * 1,05 ' Přepočtené koeficientem množství _x000d_
Celkem 18,9 = 18,900_x000d_</t>
  </si>
  <si>
    <t>R0242.38</t>
  </si>
  <si>
    <t>120 * 1,05 ' Přepočtené koeficientem množství _x000d_
Celkem 126 = 126,000_x000d_</t>
  </si>
  <si>
    <t>R0242.39</t>
  </si>
  <si>
    <t>R0242.40</t>
  </si>
  <si>
    <t>220 * 1,15 ' Přepočtené koeficientem množství _x000d_
Celkem 253 = 253,000_x000d_</t>
  </si>
  <si>
    <t>R0242.41</t>
  </si>
  <si>
    <t>R0242.42</t>
  </si>
  <si>
    <t>R0242.43</t>
  </si>
  <si>
    <t>R0242.44</t>
  </si>
  <si>
    <t>R0242.45</t>
  </si>
  <si>
    <t>R0242.46</t>
  </si>
  <si>
    <t>R0242.47</t>
  </si>
  <si>
    <t>R0242.48</t>
  </si>
  <si>
    <t>R0242.49</t>
  </si>
  <si>
    <t>R0242.50</t>
  </si>
  <si>
    <t>PS 62-02-43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</si>
  <si>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</si>
  <si>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D0243</t>
  </si>
  <si>
    <t>Nouzová signalizace WC</t>
  </si>
  <si>
    <t>R0243.01</t>
  </si>
  <si>
    <t>Montáž sady zařízení pro tísňové volání z WC invalidů</t>
  </si>
  <si>
    <t>R0243.02</t>
  </si>
  <si>
    <t>sada pro nouzovou regulaci, alpská bílá - Skládá se z následujících prvků: kontrolní modul s alarmem, tlačítko signální tahové, tlačítko resetovací, transformátor. Součástí dodávky jsou rámečky (1× 2n</t>
  </si>
  <si>
    <t>R0243.03</t>
  </si>
  <si>
    <t>Montáž opticko/akustické signalizace v místnosti dohledu</t>
  </si>
  <si>
    <t>R0243.04</t>
  </si>
  <si>
    <t>opticko/akustická signalizace, 12-24VAC</t>
  </si>
  <si>
    <t>34121235</t>
  </si>
  <si>
    <t>kabel sdělovací stíněný laminovanou Al fólií s příložným Cu drátem jádro Cu plné izolace PVC plášť PVC 300V (J-Y(St)Y…Lg) 3x2x0,8mm2</t>
  </si>
  <si>
    <t>60 * 1,2 ' Přepočtené koeficientem množství _x000d_
Celkem 72 = 72,000_x000d_</t>
  </si>
  <si>
    <t>R0243.05</t>
  </si>
  <si>
    <t>20 * 1,05 ' Přepočtené koeficientem množství _x000d_
Celkem 21 = 21,000_x000d_</t>
  </si>
  <si>
    <t>R0243.06</t>
  </si>
  <si>
    <t>20 * 1,15 ' Přepočtené koeficientem množství _x000d_
Celkem 23 = 23,000_x000d_</t>
  </si>
  <si>
    <t>R0243.07</t>
  </si>
  <si>
    <t>R0243.08</t>
  </si>
  <si>
    <t>R0243.09</t>
  </si>
  <si>
    <t>R0243.10</t>
  </si>
  <si>
    <t>R0243.11</t>
  </si>
  <si>
    <t>R0243.12</t>
  </si>
  <si>
    <t>R0243.13</t>
  </si>
  <si>
    <t>R0243.14</t>
  </si>
  <si>
    <t>R0243.15</t>
  </si>
  <si>
    <t>PS 62-02-61</t>
  </si>
  <si>
    <t>IS</t>
  </si>
  <si>
    <t>Informační systém</t>
  </si>
  <si>
    <t>R301I101</t>
  </si>
  <si>
    <t>Montáž odjezdového monitoru ve zkrácené verzi</t>
  </si>
  <si>
    <t>"1.NP, fasáda" 3+1 
Součet 4 _x000d_
Celkem 4 = 4,000_x000d_</t>
  </si>
  <si>
    <t>1. V ceně jsou zahrnuty náklady na veškerý kotvící, upevňovací a pomocný materiál.</t>
  </si>
  <si>
    <t>R301I101a</t>
  </si>
  <si>
    <t>odjezdový monitor ve zkrácené verzi</t>
  </si>
  <si>
    <t>Podrobná specifikace viz. PS 62-02-61 - D.1.2.6 - 301 Výpis informačního systému - prvek I - 101</t>
  </si>
  <si>
    <t>R301I102</t>
  </si>
  <si>
    <t>Montáž příjezdového monitoru</t>
  </si>
  <si>
    <t>"1.NP" 2 
Součet 2 _x000d_
Celkem 2 = 2,000_x000d_</t>
  </si>
  <si>
    <t>R301I102a</t>
  </si>
  <si>
    <t>příjezdový monitor</t>
  </si>
  <si>
    <t>Podrobná specifikace viz. PS 62-02-61 - D.1.2.6 - 301 Výpis informačního systému - prvek I - 102</t>
  </si>
  <si>
    <t>R301I103</t>
  </si>
  <si>
    <t>Informační panel</t>
  </si>
  <si>
    <t>1. V ceně jsou zahrnuty náklady na dodávku materiálu včetně montáže. 2. V ceně jsou zahrnuty náklady na veškerý kotvící, upevňovací a pomocný materiál. 
Podrobná specifikace viz. PS 62-02-61 - D.1.2.6 - 301 Výpis informačního systému - prvek I - 103, vč. SW</t>
  </si>
  <si>
    <t>R301I104</t>
  </si>
  <si>
    <t>Oboustranné exteriérové hodiny</t>
  </si>
  <si>
    <t>1. V ceně jsou zahrnuty náklady na dodávku materiálu včetně montáže. 2. V ceně jsou zahrnuty náklady na veškerý kotvící, upevňovací a pomocný materiál. 
Podrobná specifikace viz. PS 62-02-61 - D.1.2.6 - 301 Výpis informačního systému - prvek I - 104</t>
  </si>
  <si>
    <t>R301I105</t>
  </si>
  <si>
    <t>Digitální informační panel</t>
  </si>
  <si>
    <t>1. V ceně jsou zahrnuty náklady na dodávku materiálu včetně montáže. 2. V ceně jsou zahrnuty náklady na veškerý kotvící, upevňovací a pomocný materiál. 
Podrobná specifikace viz. PS 62-02-61 - D.1.2.6 - 301 Výpis informačního systému - prvek I - 105</t>
  </si>
  <si>
    <t>R301001</t>
  </si>
  <si>
    <t>Přesun hmot pro informační systém</t>
  </si>
  <si>
    <t>R301002</t>
  </si>
  <si>
    <t>R301003</t>
  </si>
  <si>
    <t>R301004</t>
  </si>
  <si>
    <t>R301005</t>
  </si>
  <si>
    <t>PS 62-02-71</t>
  </si>
  <si>
    <t>D0271</t>
  </si>
  <si>
    <t>Strukturovaná kabeláž</t>
  </si>
  <si>
    <t>R0271.01</t>
  </si>
  <si>
    <t>R0271.02</t>
  </si>
  <si>
    <t>R0271.03</t>
  </si>
  <si>
    <t>R0271.04</t>
  </si>
  <si>
    <t>R0271.05</t>
  </si>
  <si>
    <t>R0271.06</t>
  </si>
  <si>
    <t>R0271.07</t>
  </si>
  <si>
    <t>R0271.08</t>
  </si>
  <si>
    <t>R0271.09</t>
  </si>
  <si>
    <t>R0271.10</t>
  </si>
  <si>
    <t>R0271.11</t>
  </si>
  <si>
    <t>propojovací kabel RJ45/RJ45, CAT.6, UTP, délka 0,3m</t>
  </si>
  <si>
    <t>R0271.12</t>
  </si>
  <si>
    <t>propojovací kabel RJ45/RJ45, CAT.6, UTP, délka 3m</t>
  </si>
  <si>
    <t>742330044</t>
  </si>
  <si>
    <t>Montáž strukturované kabeláže zásuvek datových pod omítku, do nábytku, do parapetního žlabu nebo podlahové krabice 1 až 6 pozic</t>
  </si>
  <si>
    <t>R0271.13</t>
  </si>
  <si>
    <t>Montáž keystone modulu CAT.6</t>
  </si>
  <si>
    <t>R0271.14</t>
  </si>
  <si>
    <t>R0271.15</t>
  </si>
  <si>
    <t>zásuvka 2xRJ45 - rámeček, krytka, maska pro 2 moduly RJ45</t>
  </si>
  <si>
    <t>R0271.16</t>
  </si>
  <si>
    <t>zásuvka 2xRJ45 - rámeček, krytka, maska pro 1 modul RJ45</t>
  </si>
  <si>
    <t>742330036</t>
  </si>
  <si>
    <t>Montáž strukturované kabeláže příslušenství a ostatní práce k rozvaděčům sestavení optické vany</t>
  </si>
  <si>
    <t>742330029</t>
  </si>
  <si>
    <t>Montáž strukturované kabeláže příslušenství a ostatní práce k rozvaděčům konektoru MM/SM</t>
  </si>
  <si>
    <t>742330031</t>
  </si>
  <si>
    <t>Montáž strukturované kabeláže příslušenství a ostatní práce k rozvaděčům teplem smrštitelná ochrana svaru</t>
  </si>
  <si>
    <t>742124014</t>
  </si>
  <si>
    <t>Montáž kabelů datových optických svar optického vlákna</t>
  </si>
  <si>
    <t>R0271.17</t>
  </si>
  <si>
    <t>kompletně vybavená optická vana 19" 1U, výsuvná, včetně popisek, vyvazovací oka pro organizaci, černá, 3x pigtail 9/125 E2000/APC, optické kazety, ochrany svárů</t>
  </si>
  <si>
    <t>R0271.18</t>
  </si>
  <si>
    <t>kompletně vybavená optická vana 19" 1U, výsuvná, včetně popisek, vyvazovací oka pro organizaci, černá, 12x pigtail 9/125 E2000/APC, optické kazety, ochrany svárů</t>
  </si>
  <si>
    <t>R0271.19</t>
  </si>
  <si>
    <t>kompletně vybavená optická vana 19" 1U, výsuvná, včetně popisek, vyvazovací oka pro organizaci, černá, 24x pigtail 9/125 E2000/APC, optické kazety, ochrany svárů</t>
  </si>
  <si>
    <t>R0271.20</t>
  </si>
  <si>
    <t>R0271.21</t>
  </si>
  <si>
    <t>Montáž bytového rozvaděče vč. příslušenství</t>
  </si>
  <si>
    <t>R0271.22</t>
  </si>
  <si>
    <t>multimediální rozvodnice pod omítku s býlími plechovými dveřmi s perforací, velikost 36 modulů (rozměr 360x590x100mm), DIN lišta, perforovaný montážní panel, držák přístrojů, držák vodičů, dvozásuvka</t>
  </si>
  <si>
    <t>R0271.23</t>
  </si>
  <si>
    <t>patch panel 6 portů, plastový, montáž na DIN lištu</t>
  </si>
  <si>
    <t>R0271.24</t>
  </si>
  <si>
    <t>záslepky do patch panelu</t>
  </si>
  <si>
    <t>R0271.25</t>
  </si>
  <si>
    <t>prachotěsný kartáč</t>
  </si>
  <si>
    <t>R0271.26</t>
  </si>
  <si>
    <t>zásuvkový panel 230V</t>
  </si>
  <si>
    <t>R0271.27</t>
  </si>
  <si>
    <t>konektor RJ45, typ keystone, cat.6, UTP</t>
  </si>
  <si>
    <t>R0271.28</t>
  </si>
  <si>
    <t>krycí lišty</t>
  </si>
  <si>
    <t>R0271.29</t>
  </si>
  <si>
    <t>univerzální držáky na DIN lištu pro uchycení aktivního prvku (switch, router atd.)</t>
  </si>
  <si>
    <t>R0271.30</t>
  </si>
  <si>
    <t>Montáž optické zásuvky 3M</t>
  </si>
  <si>
    <t>vč. svařování optického vlákna</t>
  </si>
  <si>
    <t>R0271.31</t>
  </si>
  <si>
    <t>kompletní optická 3M zásuvka vč. konektoru SC/APC</t>
  </si>
  <si>
    <t>R0271.32</t>
  </si>
  <si>
    <t>R0271.33</t>
  </si>
  <si>
    <t>switch, 48x 10/100/1000 RJ-45</t>
  </si>
  <si>
    <t>Switch, 48x 10/100/1000 RJ-45, 4x 10G SFP, spravovatelný; stohovatelnost 80Gb stack; Essentials licence určená pro 48portový přepínač na 5 let, dodávka vč. stohovacího kabelu a nutného příslušenství; přepínací kapacita switche až 176 Gbps a rychlost směrování až 130,95 Mpps</t>
  </si>
  <si>
    <t>R0271.34</t>
  </si>
  <si>
    <t>switch, 24× 10/100/1000 RJ-45</t>
  </si>
  <si>
    <t>switch, 24× 10/100/1000 RJ-45, 4× 10G SFP+, spravovatelný; přepínací kapacita switche až 56 Gbps a rychlost směrování až 41,66 Mpps; stohovatelnost 80Gb stack; Essentials licence určená pro 24portový přepínač na 5 let, dodávka vč. stohovacího kabelu a nutného příslušenství</t>
  </si>
  <si>
    <t>R0271.35</t>
  </si>
  <si>
    <t>Montáž SFP modulu</t>
  </si>
  <si>
    <t>R0271.36</t>
  </si>
  <si>
    <t>R0271.37</t>
  </si>
  <si>
    <t>Montáž zdroje 48V s bateriemi, se střídačem 48V/230V ve stojanové skříni - sdělovací místnost A.1.3.02</t>
  </si>
  <si>
    <t>R0271.38</t>
  </si>
  <si>
    <t>systém zdroje</t>
  </si>
  <si>
    <t xml:space="preserve">Zdroj sestává z 1 nosné jednotky usměrňovače, osazený 1 výkonovým modulem a řídící a monitorovací jednotkou, 1 nosná jednotka střídače osazená 1 modulem, automatickým elektronickým a manuálním bypassem,  
distribuční panel osazený jištěním vstupů a výstupů a zásuvkou 230VAC; záložní baterie 48V/27Ah (je ze zdroje nabíjena, udržována a hlídána); zdroj vybaven potřebným instalačním materiálem pro vestavbu do 19“ skříně; baterie umístěna na jednom bateriovém patře  
Specifikace usměrňovače: výkonový modul 3000W, účinnost [%] &gt;97, maximální ztrátový výkon [W] 600 (nárazově – při plném zatížení a nabíjení baterií), AC připojení [V] 400 / 230 (P+N+PE), rozsah vstupního napětí [V] 100-240 (-25%; +23%), frekvence [Hz] 50-60 (+/- 5%), vstupní proud [A] 18 / modul; rozsah výstupního napětí [V] 43,2-57,6; standardní výstupní napětí [V] 48, trvalé dobíjení [V/čl] 2,28 (nastavitelné), výstupní proud (max.) [A] 62,5, Specifikace střídač: 19‘‘ 3U nosič, výkonový modul; účinnost [%] 91,7 při 100 % zátěži, 92,2 při 75 % zátěži , 91,9 při 50 % zátěži, 89,5 při 25 % zátěži, DC připojení [V]DC 48 (24 článků), přípustná odchylka [%] -15 … +25 od jmenovité hodnoty, vstupní proud [A]: 45 (při jmenovitém činném výkonu a jmenovitém vstupním napětí = 100 %), 36 (při jmenovitém činném výkonu a přepětí = 140 %), 53 (při jmenovitém činném výkonu a podpětí = 85 %); AC Výstup: jmenovité výstupní napětí [V] 230 (tolerance 1% staticky), jmenovitý výstupní výkon [kVA] 2,5 (při cos? = 0,8) / modul, jmenovitá výstupní frekvence [Hz] 50   
 Výbava distribučního panelu: 1× jištění modulů usměrňovače, 1× jištění baterie; odpínač 2-pólový, 1× jištění střídače; odpínač 2-pólový, 1× jištění Bypassu; odpínač 1-pólový, 1× jištění DC zátěže; jistič 2-pólový, 1× jištění AC zátěže; jistič 1-pólový; 1x zásuvka 230V  
Baterie: technologie VRLA baterie, bezúdržbová, uzavřená, ventilem řízená, AGM (elektrolyt nasáklý ve skelném rounu); baterie je sestavená ze 4 seriově pospojených bloků do sady 48V/27Ah; umístěna na jednom bat. patře ve dvou řadách po dvou blocích; kapacita 27 Ah; rozměry D125 mm × Š166 mm × V175 mm; hmotnost 9,2 kg / blok</t>
  </si>
  <si>
    <t>R0271.85</t>
  </si>
  <si>
    <t>Montáž zdroje 48V s bateriemi, se střídačem 48V/230V ve stojanové skříni - sklep B.0.2.05c</t>
  </si>
  <si>
    <t>R0271.86</t>
  </si>
  <si>
    <t xml:space="preserve">Zdroj sestává z 1 nosné jednotky usměrňovače, osazený 1 výkonovým modulem a řídící a monitorovací jednotkou, 1 nosná jednotka střídače osazená 1 modulem, automatickým elektronickým a manuálním bypassem,  
distribuční panel osazený jištěním vstupů a výstupů a zásuvkou 230VAC; záložní baterie 48V/27Ah (je ze zdroje nabíjena, udržována a hlídána); zdroj vybaven potřebným instalačním materiálem pro vestavbu do 19“ skříně; baterie umístěna na jednom bateriovém patře  
Specifikace usměrňovače: výkonový modul 3000W, účinnost [%] &gt;97, maximální ztrátový výkon [W] 600 (nárazově – při plném zatížení a nabíjení baterií), AC připojení [V] 400 / 230 (P+N+PE), rozsah vstupního napětí [V] 100-240 (-25%; +23%), frekvence [Hz] 50-60 (+/- 5%), vstupní proud [A] 18 / modul; rozsah výstupního napětí [V] 43,2-57,6; standardní výstupní napětí [V] 48, trvalé dobíjení [V/čl] 2,28 (nastavitelné), výstupní proud (max.) [A] 62,5, Specifikace střídač: 19‘‘ 3U nosič, výkonový modul; účinnost [%] 91,7 při 100 % zátěži, 92,2 při 75 % zátěži , 91,9 při 50 % zátěži, 89,5 při 25 % zátěži, DC připojení [V]DC 48 (24 článků), přípustná odchylka [%] -15 … +25 od jmenovité hodnoty, vstupní proud [A]: 45 (při jmenovitém činném výkonu a jmenovitém vstupním napětí = 100 %), 36 (při jmenovitém činném výkonu a přepětí = 140 %), 53 (při jmenovitém činném výkonu a podpětí = 85 %); AC Výstup: jmenovité výstupní napětí [V] 230 (tolerance 1% staticky), jmenovitý výstupní výkon [kVA] 2,5 (při cos? = 0,8) / modul, jmenovitá výstupní frekvence [Hz] 50   
 Výbava distribučního panelu: 1× jištění modulů usměrňovače, 1× jištění baterie; odpínač 2-pólový, 1× jištění střídače; odpínač 2-pólový, 1× jištění Bypassu; odpínač 1-pólový, 1× jištění DC zátěže; jistič 2-pólový, 1× jištění AC zátěže; jistič 1-pólový; 1x zásuvka 230V  
Baterie: technologie VRLA baterie, bezúdržbová, uzavřená, ventilem řízená, AGM (elektrolyt nasáklý ve skelném rounu); baterie je sestavená ze 4 seriově pospojených bloků do sady 48V/7Ah; umístěna na jednom bat. patře ve dvou řadách po dvou blocích; kapacita 7Ah; rozměry D151 mm × Š65 mm × V100 mm; hmotnost 2,8 kg / blok</t>
  </si>
  <si>
    <t>742310004</t>
  </si>
  <si>
    <t>Montáž domovního telefonu elektroinstalační krabice pod tablo</t>
  </si>
  <si>
    <t>R0271.39</t>
  </si>
  <si>
    <t>zápustná krabice po tablo pro 1 modul</t>
  </si>
  <si>
    <t>742310002</t>
  </si>
  <si>
    <t>Montáž domovního telefonu komunikačního tabla</t>
  </si>
  <si>
    <t>R0271.40</t>
  </si>
  <si>
    <t>komunikační IP tablo 3x2 vyzváněcí tlačítka, klávesnice, SIP, PoE, relé pro ovládání el. zámku, audio kodeky G.711, G.729, PoE 802.3af</t>
  </si>
  <si>
    <t>R0271.41</t>
  </si>
  <si>
    <t>Montáž HDMI zásuvky</t>
  </si>
  <si>
    <t>R0271.42</t>
  </si>
  <si>
    <t>HDMI zásuvka do zdi, propojovací kabel 10cm</t>
  </si>
  <si>
    <t>R0271.43</t>
  </si>
  <si>
    <t>Montáž HDMI kabelu 10m</t>
  </si>
  <si>
    <t>R0271.44</t>
  </si>
  <si>
    <t>HDMI kabel, min. přenosová rychlost 18 Gb/s, 24karátové zlato, několikanásobné stínění, High Speed, ethernet kanál a zpětný audio kanál ARC, kabel 10 m</t>
  </si>
  <si>
    <t>R0271.45</t>
  </si>
  <si>
    <t>Montáž HDMI kabelu 5m</t>
  </si>
  <si>
    <t>R0271.46</t>
  </si>
  <si>
    <t>HDMI kabel, min. přenosová rychlost 18 Gb/s, 24karátové zlato, několikanásobné stínění, High Speed, ethernet kanál a zpětný audio kanál ARC, kabel 5 m</t>
  </si>
  <si>
    <t>12500 * 1,2 ' Přepočtené koeficientem množství _x000d_
Celkem 15000 = 15000,000_x000d_</t>
  </si>
  <si>
    <t>R0271.47</t>
  </si>
  <si>
    <t>24x9/125 - kabel optický, univerzální</t>
  </si>
  <si>
    <t>R0271.48</t>
  </si>
  <si>
    <t>kabel optický DROP FTTx 2 x 2,4mm, 02 vlákna SM 9/125 250um, G.657A2,LSOH žlutý,250N,vnitřní instalace,velmi ohebný, bezgel. suché provedení, dielektrický, dokonale ohebný ve všech směrech</t>
  </si>
  <si>
    <t>440 * 1,2 ' Přepočtené koeficientem množství _x000d_
Celkem 528 = 528,000_x000d_</t>
  </si>
  <si>
    <t>742110013</t>
  </si>
  <si>
    <t>Montáž trubek elektroinstalačních plastových tuhých pro vnitřní rozvody pro optická vlákna</t>
  </si>
  <si>
    <t>R0271.49</t>
  </si>
  <si>
    <t>HDPE mikrotrubička venkovní tenkostěnná, 10/8mm, modrá, vnitřní lubrikační vrstva SILICORE, ideální pro zafouknutí kabelů MIKRO do průměru 6mm</t>
  </si>
  <si>
    <t>R0271.50</t>
  </si>
  <si>
    <t>150 * 1,05 ' Přepočtené koeficientem množství _x000d_
Celkem 157,5 = 157,500_x000d_</t>
  </si>
  <si>
    <t>R0271.51</t>
  </si>
  <si>
    <t>1200 * 1,05 ' Přepočtené koeficientem množství _x000d_
Celkem 1260 = 1260,000_x000d_</t>
  </si>
  <si>
    <t>R0271.52</t>
  </si>
  <si>
    <t>R0271.53</t>
  </si>
  <si>
    <t>1650 * 1,15 ' Přepočtené koeficientem množství _x000d_
Celkem 1897,5 = 1897,500_x000d_</t>
  </si>
  <si>
    <t>R0271.54</t>
  </si>
  <si>
    <t>Montáž svazkového držáku 47x85</t>
  </si>
  <si>
    <t>R0271.55</t>
  </si>
  <si>
    <t>svazkový držák Grip 47x85mm, kovový</t>
  </si>
  <si>
    <t>R0271.56</t>
  </si>
  <si>
    <t>R0271.57</t>
  </si>
  <si>
    <t>R0271.58</t>
  </si>
  <si>
    <t>21 * 1,05 ' Přepočtené koeficientem množství _x000d_
Celkem 22,05 = 22,050_x000d_</t>
  </si>
  <si>
    <t>R0271.59</t>
  </si>
  <si>
    <t>9 * 1,05 ' Přepočtené koeficientem množství _x000d_
Celkem 9,45 = 9,450_x000d_</t>
  </si>
  <si>
    <t>R0271.60</t>
  </si>
  <si>
    <t>Montáž kabelového žlabu drátěného 50x50 vč. příslušenství a montážního materiálu</t>
  </si>
  <si>
    <t>R0271.61</t>
  </si>
  <si>
    <t>drátěný kabelový žlab 50/50, kompletní - včetně příslušenství, konzol, závěsů, spojek apod.</t>
  </si>
  <si>
    <t>R0271.62</t>
  </si>
  <si>
    <t>Montáž kabelového žlabu drátěného 50x200 vč. příslušenství a montážního materiálu</t>
  </si>
  <si>
    <t>R0271.63</t>
  </si>
  <si>
    <t>drátěný kabelový žlab 50/200, kompletní - včetně příslušenství, konzol, závěsů, spojek apod.</t>
  </si>
  <si>
    <t>R0271.64</t>
  </si>
  <si>
    <t>Montáž kabelového žlabu drátěného 50x400 vč. příslušenství a montážního materiálu</t>
  </si>
  <si>
    <t>R0271.65</t>
  </si>
  <si>
    <t>drátěný kabelový žlab 50/400, kompletní - včetně příslušenství, konzol, závěsů, spojek apod.</t>
  </si>
  <si>
    <t>R0271.66</t>
  </si>
  <si>
    <t>Montáž drátěného kabelového žlabu 50/500 vč. příslušenství a montážního materiálu</t>
  </si>
  <si>
    <t>R0271.67</t>
  </si>
  <si>
    <t>drátěný kabelový žlab 50/500, kompletní - včetně příslušenství, konzol, závěsů, spojek apod.</t>
  </si>
  <si>
    <t>R0271.68</t>
  </si>
  <si>
    <t>742330051</t>
  </si>
  <si>
    <t>Montáž strukturované kabeláže zásuvek datových popis portu zásuvky</t>
  </si>
  <si>
    <t>742330052</t>
  </si>
  <si>
    <t>Montáž strukturované kabeláže zásuvek datových popis portů patchpanelu</t>
  </si>
  <si>
    <t>742330101</t>
  </si>
  <si>
    <t>Montáž strukturované kabeláže měření segmentu metalického s vyhotovením protokolu</t>
  </si>
  <si>
    <t>742330102</t>
  </si>
  <si>
    <t>Montáž strukturované kabeláže měření segmentu optického, měření útlumu, 2 okna</t>
  </si>
  <si>
    <t>R0271.69</t>
  </si>
  <si>
    <t>Instalace a nastavení REDAT</t>
  </si>
  <si>
    <t>R0271.70</t>
  </si>
  <si>
    <t>PC průmyslová sestava pro REDAT vč. monitoru 23", OS, klávesnice a myši, 19" provedení</t>
  </si>
  <si>
    <t>R0271.71</t>
  </si>
  <si>
    <t>HW karty pro záznam</t>
  </si>
  <si>
    <t>R0271.72</t>
  </si>
  <si>
    <t>HDD RAID1</t>
  </si>
  <si>
    <t>R0271.73</t>
  </si>
  <si>
    <t>SW vybavení REDAT (QNX + REDAT)</t>
  </si>
  <si>
    <t>R0271.74</t>
  </si>
  <si>
    <t>licence REDAT pro IP technologii</t>
  </si>
  <si>
    <t>R0271.75</t>
  </si>
  <si>
    <t>IP licence</t>
  </si>
  <si>
    <t>R0271.76</t>
  </si>
  <si>
    <t>licence do KAT</t>
  </si>
  <si>
    <t>R0271.77</t>
  </si>
  <si>
    <t>licence dohledu SNMP</t>
  </si>
  <si>
    <t>R0271.78</t>
  </si>
  <si>
    <t>R0271.79</t>
  </si>
  <si>
    <t>R0271.80</t>
  </si>
  <si>
    <t>Demontáž stávajících rozvodů a zařízení strukturované kabeláže a telefonních rozvodů</t>
  </si>
  <si>
    <t>R0271.81</t>
  </si>
  <si>
    <t>R0271.82</t>
  </si>
  <si>
    <t>R0271.83</t>
  </si>
  <si>
    <t>PS 62-02-72</t>
  </si>
  <si>
    <t>D0272.01</t>
  </si>
  <si>
    <t>Společná televizní anténa STA</t>
  </si>
  <si>
    <t>742420011</t>
  </si>
  <si>
    <t>Montáž společné televizní antény FM antény</t>
  </si>
  <si>
    <t>R0272.01.01</t>
  </si>
  <si>
    <t>venkovní anténa</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</si>
  <si>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</si>
  <si>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742420001</t>
  </si>
  <si>
    <t>Montáž společné televizní antény venkovní televizní antény</t>
  </si>
  <si>
    <t>R0272.01.02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</si>
  <si>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</si>
  <si>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</si>
  <si>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</si>
  <si>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R0272.01.03</t>
  </si>
  <si>
    <t>stožár průměr 48mm o výšce 1,5m, povrchově upraveno žárovým zinkem</t>
  </si>
  <si>
    <t>R0272.01.04</t>
  </si>
  <si>
    <t>držák stožáru</t>
  </si>
  <si>
    <t>R0272.01.05</t>
  </si>
  <si>
    <t>zátka pro zakrytí stožárů, anténních držáků apod. o vnějším průměru 48 mm</t>
  </si>
  <si>
    <t>R0272.01.06</t>
  </si>
  <si>
    <t>svorka pro spojení hromosvodového drátu FeZn, pozinkovaná</t>
  </si>
  <si>
    <t>R0272.01.07</t>
  </si>
  <si>
    <t>Montáž bleskojistek</t>
  </si>
  <si>
    <t>R0272.01.08</t>
  </si>
  <si>
    <t>bleskojistka pro kabely od antén</t>
  </si>
  <si>
    <t>742420041</t>
  </si>
  <si>
    <t>Montáž společné televizní antény antenního domovního zesilovače</t>
  </si>
  <si>
    <t>R0272.01.09</t>
  </si>
  <si>
    <t>programovatelný zesilovač</t>
  </si>
  <si>
    <t xml:space="preserve">programovatelný zesilovač - výstupní úroveň až 118 dBµV (IMD3 - 60 dB), 3 x UHF vstup, lze přiřadit až deset programovatelných filtrů v pěti různých kombinacích, každý z těchto filtrů lze naprogramovat na šířku jednoho až pěti kanálů, 1x vstup pro I/ FM pásmo, 1x vstup pro DAB/III pásmo, zabudované předzesilovače v UHF mají celkové zesílení až 55 dB, ovládání a programování se  provádí pomocí křížového ovladače a LCD displeje, které jsou umístěné na přístroji, veškerá nastavení lze jednoduše kopírovat přes propojením výstupů TEST koaxiálním kabelem, počet vstupů / výstupů: 5/1+1 (testovací), vstupy:  UHF1 (470-694), UHF2 (470-694), UHF3 (470-694), BI/ FM, DAB/BIII, programovatelné vstupy: UHF1, UHF2, UHF3, celkový počet programovatelných filtrů:  10; počet kanálů na filtr: 0-5; zesílení:  35 dB (BI/FM), 40 dB (BIII/DAB), 35/55 dB (UHF1/UHF2/UHF3); regulace zesílení:  25 dB (BI/FM),20 dB (BIII/DAB), 30 dB (UHF1/UHF2/UHF3); šumové číslo:  &lt;6 dB (BI/FM/DAB/BIII/UHF1/UHF2/UHF3); optimální vstupní úroveň:  60-85 dB (BI/FM]), 60-80 dB (BIII/DAB), 50-80/70-100 dB (UHF1/UHF2/UHF3); maximální výstupní úroveň: (IMD3 -60 dB)  118 dBµV (BI/FM/BIII), 118/123 dBµV (UHF1/UHF2/UHF3); selektivita UHF vstupu (±10 MHz od konce kanálu):  &gt;10 dB; regulace výstupní úrovně:  20 dB; tlumení odrazu na vstupu/výstupu: &gt;10 dB - testovací výstup: -30 dB; napájení předzesilovače: přepínatelné 0-12-24V/100 mA (UHF1/UHF2/UHF3); napájení:  110-240V, 50/60 Hz, 15W; připojení: F-konektor</t>
  </si>
  <si>
    <t>742420201</t>
  </si>
  <si>
    <t>Montáž společné televizní antény nastavení zesilovače dle úrovně na zásuvkách</t>
  </si>
  <si>
    <t>742420111</t>
  </si>
  <si>
    <t>Montáž společné televizní antény F konektoru</t>
  </si>
  <si>
    <t>R0272.01.10</t>
  </si>
  <si>
    <t>F konektor kompresní</t>
  </si>
  <si>
    <t>741313008</t>
  </si>
  <si>
    <t>Montáž zásuvek domovních se zapojením vodičů bezšroubové připojení nástěnných nebo do parapetních kanálů 2x (2P + PE) dvojnásobná</t>
  </si>
  <si>
    <t>34555225</t>
  </si>
  <si>
    <t>zásuvka nástěnná dvojnásobná, IP44, šroubové svorky</t>
  </si>
  <si>
    <t>dvojzásuvka vč. krabice na povrch do rozvaděče</t>
  </si>
  <si>
    <t>742420051</t>
  </si>
  <si>
    <t>Montáž společné televizní antény antenního rozbočovače</t>
  </si>
  <si>
    <t>R0272.01.13</t>
  </si>
  <si>
    <t>rozbočovač 2x výstup 6,2dB, šířka pásma 5-1000 MHz, kryt z poniklované zinkové slitiny, provedení na konektory F</t>
  </si>
  <si>
    <t>R0272.01.14</t>
  </si>
  <si>
    <t>rozbočovač 3x výstup 6,2dB, šířka pásma 5-1000 MHz, kryt z poniklované zinkové slitiny, provedení na konektory F</t>
  </si>
  <si>
    <t>R0272.01.15</t>
  </si>
  <si>
    <t>rozbočovač 6x výstup 6,2dB, šířka pásma 5-1000 MHz, kryt z poniklované zinkové slitiny, provedení na konektory F</t>
  </si>
  <si>
    <t>742420121</t>
  </si>
  <si>
    <t>Montáž společné televizní antény televizní zásuvky koncové nebo průběžné</t>
  </si>
  <si>
    <t>R0272.01.16</t>
  </si>
  <si>
    <t>kompletní účastnická zásuvka TV+R, vč. krytky a rámečku</t>
  </si>
  <si>
    <t>742420061</t>
  </si>
  <si>
    <t>Montáž společné televizní antény rozvodnice STA</t>
  </si>
  <si>
    <t>R0272.01.17</t>
  </si>
  <si>
    <t>rozvaděč 700x500x200mm (šxvxh) uzamykatelný, s plným zadním čelem pro TV nebo SAT prvky, plechový, bílý</t>
  </si>
  <si>
    <t>R0272.01.18</t>
  </si>
  <si>
    <t>TS-703J - koaxiální kabel 75ohm, střední vodič 1,13mm, dielektrikum 4,8mm, průměr pláště 6,9mm</t>
  </si>
  <si>
    <t>300 * 1,2 ' Přepočtené koeficientem množství _x000d_
Celkem 360 = 360,000_x000d_</t>
  </si>
  <si>
    <t>R0272.01.19</t>
  </si>
  <si>
    <t>H125 Cu PE - koaxiální kabel 75ohm, barva černá, venkovní provedení PE, průměr pláště 7,0mm</t>
  </si>
  <si>
    <t>R0272.01.20</t>
  </si>
  <si>
    <t>R0272.01.21</t>
  </si>
  <si>
    <t>R0272.01.22</t>
  </si>
  <si>
    <t>R0272.01.23</t>
  </si>
  <si>
    <t>R0272.01.24</t>
  </si>
  <si>
    <t>200 * 1,15 ' Přepočtené koeficientem množství _x000d_
Celkem 230 = 230,000_x000d_</t>
  </si>
  <si>
    <t>R0272.01.25</t>
  </si>
  <si>
    <t>R0272.01.26</t>
  </si>
  <si>
    <t>R0272.01.27</t>
  </si>
  <si>
    <t>R0272.01.28</t>
  </si>
  <si>
    <t>Demontáž stávajících rozvodů a zařízení STA</t>
  </si>
  <si>
    <t>R0272.01.29</t>
  </si>
  <si>
    <t>R0272.01.30</t>
  </si>
  <si>
    <t>D0272.02</t>
  </si>
  <si>
    <t>Domácí telefon</t>
  </si>
  <si>
    <t>R0272.02.01</t>
  </si>
  <si>
    <t>audio digitalizační modul pro systém BUS2, bez tlačítka, leštěná nerez ocel</t>
  </si>
  <si>
    <t>R0272.02.02</t>
  </si>
  <si>
    <t>rozšiřující tlačítkový modul pro digitální systémy, 2 tlačítka, nerez</t>
  </si>
  <si>
    <t>R0272.02.22</t>
  </si>
  <si>
    <t>rozšiřující tlačítkový modul pro digitální systémy, 5 tlačítek, nerez</t>
  </si>
  <si>
    <t>R0272.02.03</t>
  </si>
  <si>
    <t>montážní rámeček pro 2 moduly, montážní krabička (plastová) pro zapuštěnou montáž, montážní rámeček s těsněním a bezpečnostními šrouby k připevnění rámečku k montážní krabičce, chrom</t>
  </si>
  <si>
    <t>742310001</t>
  </si>
  <si>
    <t>Montáž domovního telefonu napájecího modulu na DIN lištu</t>
  </si>
  <si>
    <t>R0272.02.04</t>
  </si>
  <si>
    <t>napáječ zálohovaný pro systém 2 drátové sběrnice</t>
  </si>
  <si>
    <t>R0272.02.05</t>
  </si>
  <si>
    <t>Montáž rozvaděče 12 modulů</t>
  </si>
  <si>
    <t>R0272.02.06</t>
  </si>
  <si>
    <t>rozvaděč elektro, 12 modulů, dvířka, montáž na omítku</t>
  </si>
  <si>
    <t>742310006</t>
  </si>
  <si>
    <t>Montáž domovního telefonu nástěnného audio/video telefonu</t>
  </si>
  <si>
    <t>R0272.02.07</t>
  </si>
  <si>
    <t>digitální BUS2 audiotelefon s elektronickým vyzváněním (3 úrovně nastavení hlasitosti), možnost výběru z 9 vyzváněcích melodií, tlačítko pro otevření dveří a druhé servisní tlačítko</t>
  </si>
  <si>
    <t>R0272.02.08</t>
  </si>
  <si>
    <t>Montáž zvonkového tlačítka</t>
  </si>
  <si>
    <t>R0272.02.09</t>
  </si>
  <si>
    <t>ovládač tlačítkový pro zvonek, vč. krytky, rámečku a krabice</t>
  </si>
  <si>
    <t>R0272.02.10</t>
  </si>
  <si>
    <t>Připojení kontaktů pro ovládání el. zámku</t>
  </si>
  <si>
    <t>34121233</t>
  </si>
  <si>
    <t>kabel sdělovací stíněný laminovanou Al fólií s příložným Cu drátem jádro Cu plné izolace PVC plášť PVC 300V (J-Y(St)Y…Lg) 2x2x0,8mm2</t>
  </si>
  <si>
    <t>240 * 1,2 ' Přepočtené koeficientem množství _x000d_
Celkem 288 = 288,000_x000d_</t>
  </si>
  <si>
    <t>R0272.02.11</t>
  </si>
  <si>
    <t>50 * 1,05 ' Přepočtené koeficientem množství _x000d_
Celkem 52,5 = 52,500_x000d_</t>
  </si>
  <si>
    <t>R0272.02.12</t>
  </si>
  <si>
    <t>R0272.02.13</t>
  </si>
  <si>
    <t>110 * 1,15 ' Přepočtené koeficientem množství _x000d_
Celkem 126,5 = 126,500_x000d_</t>
  </si>
  <si>
    <t>R0272.02.14</t>
  </si>
  <si>
    <t>R0272.02.15</t>
  </si>
  <si>
    <t>R0272.02.16</t>
  </si>
  <si>
    <t>R0272.02.17</t>
  </si>
  <si>
    <t>R0272.02.18</t>
  </si>
  <si>
    <t>R0272.02.19</t>
  </si>
  <si>
    <t>Demontáž stávajících rozvodů a zařízení domácího telefonu</t>
  </si>
  <si>
    <t>R0272.02.20</t>
  </si>
  <si>
    <t>ostatní montážní materiál</t>
  </si>
  <si>
    <t xml:space="preserve">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</si>
  <si>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R0272.02.21</t>
  </si>
  <si>
    <t>D0272.03</t>
  </si>
  <si>
    <t>Autonomní detekce požáru</t>
  </si>
  <si>
    <t>R0272.03.01</t>
  </si>
  <si>
    <t>Montáž autonomního hlásiče</t>
  </si>
  <si>
    <t>R0272.03.02</t>
  </si>
  <si>
    <t>autonomní opticko-kouřový detektor včetně 9V baterie, bzučák 85dB/3m, testovací tlačítko, 4°C až 38°C, certifikát CPD</t>
  </si>
  <si>
    <t>R0272.03.03</t>
  </si>
  <si>
    <t>Montážní materiál (vruty, hmoždinky, sádra apod.)</t>
  </si>
  <si>
    <t>R0272.03.04</t>
  </si>
  <si>
    <t>PS 62-02-73</t>
  </si>
  <si>
    <t>D0273</t>
  </si>
  <si>
    <t>Jednotný čas</t>
  </si>
  <si>
    <t>742340003</t>
  </si>
  <si>
    <t>Montáž jednotného času hodin hlavních jednotného času</t>
  </si>
  <si>
    <t>742340011</t>
  </si>
  <si>
    <t>Montáž jednotného času přijímače synchronizovaného signálu</t>
  </si>
  <si>
    <t>R0273.01</t>
  </si>
  <si>
    <t>hlavní hodiny</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</si>
  <si>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</si>
  <si>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R0273.02</t>
  </si>
  <si>
    <t>Montáž soumrakového spínače</t>
  </si>
  <si>
    <t>R0273.03</t>
  </si>
  <si>
    <t>soumrakový spínač do hodin na fasádě, nastavitelná úroveň osvětlení, 1x výstupní kontakt, napájení 230VAC</t>
  </si>
  <si>
    <t>R0273.04</t>
  </si>
  <si>
    <t>Montáž atypických závěsných hodin</t>
  </si>
  <si>
    <t>34111005</t>
  </si>
  <si>
    <t>kabel instalační jádro Cu plné izolace PVC plášť PVC 450/750V (CYKY) 2x1,5mm2</t>
  </si>
  <si>
    <t>741122211</t>
  </si>
  <si>
    <t>Montáž kabelů měděných bez ukončení uložených volně nebo v liště plných kulatých (např. CYKY) počtu a průřezu žil 3x1,5 až 6 mm2</t>
  </si>
  <si>
    <t>34111030</t>
  </si>
  <si>
    <t>kabel instalační jádro Cu plné izolace PVC plášť PVC 450/750V (CYKY) 3x1,5mm2</t>
  </si>
  <si>
    <t>330 * 1,15 ' Přepočtené koeficientem množství _x000d_
Celkem 379,5 = 379,500_x000d_</t>
  </si>
  <si>
    <t>R0273.05</t>
  </si>
  <si>
    <t>R0273.06</t>
  </si>
  <si>
    <t>R0273.07</t>
  </si>
  <si>
    <t>R0273.08</t>
  </si>
  <si>
    <t>R0273.09</t>
  </si>
  <si>
    <t>R0273.10</t>
  </si>
  <si>
    <t>R0273.11</t>
  </si>
  <si>
    <t>R0273.12</t>
  </si>
  <si>
    <t>R0273.13</t>
  </si>
  <si>
    <t>R0273.14</t>
  </si>
  <si>
    <t>R0273.15</t>
  </si>
  <si>
    <t>R0273.16</t>
  </si>
  <si>
    <t>R0273.17</t>
  </si>
  <si>
    <t>PS 62-02-11.a</t>
  </si>
  <si>
    <t>755</t>
  </si>
  <si>
    <t>Dopravní zařízení</t>
  </si>
  <si>
    <t>755111123</t>
  </si>
  <si>
    <t>Montáž výtahů elektrických pro dopravu osob nebo osob a nákladů nosnosti do 630 kg bez strojovny rychlosti do 1 m/s 4 stanice</t>
  </si>
  <si>
    <t>osobní výtah v objektu A</t>
  </si>
  <si>
    <t>Podrobná specifikace viz. D.1.4.1 - PS 62-02-11 Osobní výtah</t>
  </si>
  <si>
    <t>osobní výtah v objektu B</t>
  </si>
  <si>
    <t>998755103</t>
  </si>
  <si>
    <t>Přesun hmot pro dopravní zařízení stanovený z hmotnosti přesunovaného materiálu vodorovná dopravní vzdálenost do 50 m základní v objektech výšky přes 12 do 24 m</t>
  </si>
  <si>
    <t>R0211.03</t>
  </si>
  <si>
    <t>SO 62-20-01</t>
  </si>
  <si>
    <t>Zemní práce</t>
  </si>
  <si>
    <t>151711111</t>
  </si>
  <si>
    <t>Osazení ocelových zápor pro pažení hloubených vykopávek do předem provedených vrtů se zabetonováním spodního konce, s případným obsypem zápory pískem délky od 0 do 8 m</t>
  </si>
  <si>
    <t xml:space="preserve">ZP_06: Osazení zápor do hloubky 8 m  
"Z.14 - IPN 400"6,5 
"Z.15 - IPN 400"4,36 
"Z.16 - IPN 300"4,36 
"Z.17 - IPN 300"4,45 
"Z.18 - IPN 300"4,45 
"Z.19 - IPN 300"5,45 
"Z.30 - IPN 300"4,45 
Součet: 34,02 m 
ZP_06 _x000d_
Celkem 34,02 = 34,020_x000d_</t>
  </si>
  <si>
    <t>13010732</t>
  </si>
  <si>
    <t>ocel profilová jakost S235JR (11 375) průřez I (IPN) 300</t>
  </si>
  <si>
    <t xml:space="preserve">ZP_06a: Zápora IPN 300  
"Z.16 - IPN 300"4,36*54,2/1000 
"Z.17 - IPN 300"4,45*54,2/1000 
"Z.18 - IPN 300"4,45*54,2/1000 
"Z.19 - IPN 300"5,45*54,2/1000 
"Z.30 - IPN 300"4,45*54,2/1000 
Součet: 1,254 t 
ZP_06a 
1,254 * 1,01 ' Přepočtené koeficientem množství _x000d_
Celkem 1,267 = 1,267_x000d_</t>
  </si>
  <si>
    <t>13011022</t>
  </si>
  <si>
    <t>ocel profilová jakost S235JR (11 375) průřez I (IPN) 400</t>
  </si>
  <si>
    <t xml:space="preserve">ZP_06b: Zápora IPN 400  
"Z.14 - IPN 400"6,5*92,3/1000 
"Z.15 - IPN 400"4,36*92,3/1000 
Součet: 1,002 t 
ZP_06b 
1,002 * 1,01 ' Přepočtené koeficientem množství _x000d_
Celkem 1,012 = 1,012_x000d_</t>
  </si>
  <si>
    <t>151711121</t>
  </si>
  <si>
    <t>Osazení ocelových zápor pro pažení hloubených vykopávek do předem provedených vrtů se zabetonováním spodního konce, s případným obsypem zápory pískem délky od 0 do 14 m</t>
  </si>
  <si>
    <t xml:space="preserve">ZP_07: Osazení zápor do hloubky 14 m  
"Z.1 - IPN 450"9,01 
"Z.2 - IPN 450"9,01 
"Z.3 - IPN 400"9,58 
"Z.4 - IPN 400"9,67 
"Z.5 - IPN 400"9,67 
"Z.6 - IPN 400"9,67 
"Z.7 - IPN 400"9,67 
"Z.8 - IPN 400"9,67 
"Z.9 - IPN 450"9,67 
"Z.10 - IPN 450"9,67 
"Z.11 - IPN 400"8,9 
"Z.12 - IPN 400"8,9 
"Z.13 - IPN 400"8,9 
"Z.20 - IPN 500"8,07 
"Z.21 - IPN 500"8,47 
"Z.22 - IPN 500"9,31 
"Z.23 - IPN 500"10,11 
"Z.24 - IPN 500"10,11 
"Z.25 - IPN 500"10,11 
"Z.26 - IPN 500"10,11 
"Z.27 - IPN 500"10,61 
"Z.28 - IPN 500"10,31 
"Z.29 - IPN 500"8,81 
Součet: 218,01 m 
ZP_07 _x000d_
Celkem 218,01 = 218,010_x000d_</t>
  </si>
  <si>
    <t xml:space="preserve">ZP_07a: Zápora IPN 400  
"Z.3 - IPN 400"9,58*92,3/1000 
"Z.4 - IPN 400"9,67*92,3/1000 
"Z.5 - IPN 400"9,67*92,3/1000 
"Z.6 - IPN 400"9,67*92,3/1000 
"Z.7 - IPN 400"9,67*92,3/1000 
"Z.8 - IPN 400"9,67*92,3/1000 
"Z.11 - IPN 400"8,9*92,3/1000 
"Z.12 - IPN 400"8,9*92,3/1000 
"Z.13 - IPN 400"8,9*92,3/1000 
Součet: 7,812 t 
ZP_07a 
7,812 * 1,01 ' Přepočtené koeficientem množství _x000d_
Celkem 7,89 = 7,890_x000d_</t>
  </si>
  <si>
    <t>13011023</t>
  </si>
  <si>
    <t>ocel profilová jakost S235JR (11 375) průřez I (IPN) 450</t>
  </si>
  <si>
    <t xml:space="preserve">ZP_07b: Zápora IPN 450  
"Z.1 - IPN 450"9,01*115/1000 
"Z.2 - IPN 450"9,01*115/1000 
"Z.9 - IPN 450"9,67*115/1000 
"Z.10 - IPN 450"9,67*115/1000 
Součet: 4,296 t 
ZP_07b 
4,296 * 1,01 ' Přepočtené koeficientem množství _x000d_
Celkem 4,339 = 4,339_x000d_</t>
  </si>
  <si>
    <t>13011024</t>
  </si>
  <si>
    <t>ocel profilová jakost S235JR (11 375) průřez I (IPN) 500</t>
  </si>
  <si>
    <t xml:space="preserve">ZP_07c: Zápora IPN 500  
"Z.20 - IPN 500"8,07*140/1000 
"Z.21 - IPN 500"8,47*140/1000 
"Z.22 - IPN 500"9,31*140/1000 
"Z.23 - IPN 500"10,11*140/1000 
"Z.24 - IPN 500"10,11*140/1000 
"Z.25 - IPN 500"10,11*140/1000 
"Z.26 - IPN 500"10,11*140/1000 
"Z.27 - IPN 500"10,61*140/1000 
"Z.28 - IPN 500"10,31*140/1000 
"Z.29 - IPN 500"8,81*140/1000 
Součet: 13,44 t 
ZP_07c 
13,44 * 1,01 ' Přepočtené koeficientem množství _x000d_
Celkem 13,574 = 13,574_x000d_</t>
  </si>
  <si>
    <t>151721111</t>
  </si>
  <si>
    <t>Pažení do ocelových zápor bez ohledu na druh pažin, s odstraněním pažení, hloubky výkopu do 4 m</t>
  </si>
  <si>
    <t>M2</t>
  </si>
  <si>
    <t xml:space="preserve">ZP_08: Výdřeva do 4 m  
"Z.1 - Z.3" 7,4 
"Z.8 - Z.12" 8,62 
"Z.12 - Z.16" 15,0 
"Z.17 - Z.30" 20,48+7,94 
Součet: 59,44 m2 
ZP_08 _x000d_
Celkem 59,44 = 59,440_x000d_</t>
  </si>
  <si>
    <t>151721112</t>
  </si>
  <si>
    <t>Pažení do ocelových zápor bez ohledu na druh pažin, s odstraněním pažení, hloubky výkopu přes 4 do 10 m</t>
  </si>
  <si>
    <t xml:space="preserve">ZP_09: Výdřeva do 10 m  
"Z.3 - Z.8" 30,6 
"Z.8 - Z.12" 9 
"Z.17 - Z.30" 31,04+8,3 
Součet: 78,94 m2 
ZP_09 _x000d_
Celkem 78,94 = 78,940_x000d_</t>
  </si>
  <si>
    <t>Zakládání</t>
  </si>
  <si>
    <t>226212114</t>
  </si>
  <si>
    <t>Velkoprofilové vrty náběrovým vrtáním svislé zapažené ocelovými pažnicemi průměru přes 550 do 650 mm, v hl od 0 do 5 m v hornině tř. IV</t>
  </si>
  <si>
    <t xml:space="preserve">ZP_01: Vrty průměr 650 mm - délka do 5 m  
"Z.16"(434,45-430,09) 
"Z.17"(439,56-435,11) 
"Z.18"(439,56-435,11) 
"Z.30"(439,56-435,11) 
Součet: 17,71 m 
ZP_01 _x000d_
Celkem 17,71 = 17,710_x000d_</t>
  </si>
  <si>
    <t>226212214</t>
  </si>
  <si>
    <t>Velkoprofilové vrty náběrovým vrtáním svislé zapažené ocelovými pažnicemi průměru přes 550 do 650 mm, v hl od 0 do 10 m v hornině tř. IV</t>
  </si>
  <si>
    <t xml:space="preserve">ZP_02: Vrty průměr 650 mm - délka do 10 m  
"Z.19"(439,56-434,11) 
Součet: 5,45 m 
ZP_02 _x000d_
Celkem 5,45 = 5,450_x000d_</t>
  </si>
  <si>
    <t>226212514</t>
  </si>
  <si>
    <t>Velkoprofilové vrty náběrovým vrtáním svislé zapažené ocelovými pažnicemi průměru přes 650 do 850 mm, v hl od 0 do 5 m v hornině tř. IV</t>
  </si>
  <si>
    <t xml:space="preserve">ZP_03: Vrty průměr 750 mm - délka do 5 m  
"Z.15"(434,45-430,09) 
Součet: 4,36 m 
ZP_03 _x000d_
Celkem 4,36 = 4,360_x000d_</t>
  </si>
  <si>
    <t>226212614</t>
  </si>
  <si>
    <t>Velkoprofilové vrty náběrovým vrtáním svislé zapažené ocelovými pažnicemi průměru přes 650 do 850 mm, v hl od 0 do 10 m v hornině tř. IV</t>
  </si>
  <si>
    <t xml:space="preserve">ZP_04: Vrty průměr 750 mm - délka do 10 m  
"Z.1"(3,14*750*0,001/4)*(437,96-428,95) 
"Z.2"(3,14*750*0,001/4)*(437,96-428,95) 
"Z.3"(3,14*750*0,001/4)*(437,96-428,38) 
"Z.4"(3,14*750*0,001/4)*(437,06-427,39) 
"Z.5"(3,14*750*0,001/4)*(437,06-427,39) 
"Z.6"(3,14*750*0,001/4)*(437,06-427,39) 
"Z.7"(437,06-427,39) 
"Z.8"(437,06-427,39) 
"Z.9"(437,06-427,39) 
"Z.10"(437,06-427,39) 
"Z.11"(436,49-427,59) 
"Z.12"(436,49-427,59) 
"Z.13"(436,49-427,59) 
"Z.14"(435,6-429,1) 
"Z.20"(439,56-431,49) 
"Z.21"(439,56-431,09) 
"Z.22"(439,56-430,25) 
"Z.29"(439,56-430,75) 
Součet: 139,869 m 
ZP_04 _x000d_
Celkem 139,869 = 139,869_x000d_</t>
  </si>
  <si>
    <t>226212714</t>
  </si>
  <si>
    <t>Velkoprofilové vrty náběrovým vrtáním svislé zapažené ocelovými pažnicemi průměru přes 650 do 850 mm, v hl od 0 do 20 m v hornině tř. IV</t>
  </si>
  <si>
    <t xml:space="preserve">ZP_05: Vrty průměr 750 mm - délka do 20 m  
"Z.23"(439,06-428,95) 
"Z.24"(439,06-428,95) 
"Z.25"(439,06-428,95) 
"Z.26"(439,06-428,95) 
"Z.27"(439,56-428,95) 
"Z.28"(439,56-429,25) 
Součet: 61,36 m 
ZP_05 _x000d_
Celkem 61,36 = 61,360_x000d_</t>
  </si>
  <si>
    <t>227211113</t>
  </si>
  <si>
    <t>Odpažení velkoprofilových vrtů průměru přes 550 do 650 mm</t>
  </si>
  <si>
    <t xml:space="preserve">ZP_01: Vrty průměr 650 mm - délka do 5 m  
"Z.16"(434,45-430,09) 
"Z.17"(439,56-435,11) 
"Z.18"(439,56-435,11) 
"Z.30"(439,56-435,11) 
Součet: 17,71 m 
ZP_02: Vrty průměr 650 mm - délka do 10 m  
"Z.19"(439,56-434,11) 
Součet: 5,45 m 
ZP_01+ZP_02 _x000d_
Celkem 23,16 = 23,160_x000d_</t>
  </si>
  <si>
    <t>227211114</t>
  </si>
  <si>
    <t>Odpažení velkoprofilových vrtů průměru přes 650 do 850 mm</t>
  </si>
  <si>
    <t xml:space="preserve">ZP_03: Vrty průměr 750 mm - délka do 5 m  
"Z.15"(434,45-430,09) 
Součet: 4,36 m 
ZP_04: Vrty průměr 750 mm - délka do 10 m  
"Z.1"(3,14*750*0,001/4)*(437,96-428,95) 
"Z.2"(3,14*750*0,001/4)*(437,96-428,95) 
"Z.3"(3,14*750*0,001/4)*(437,96-428,38) 
"Z.4"(3,14*750*0,001/4)*(437,06-427,39) 
"Z.5"(3,14*750*0,001/4)*(437,06-427,39) 
"Z.6"(3,14*750*0,001/4)*(437,06-427,39) 
"Z.7"(437,06-427,39) 
"Z.8"(437,06-427,39) 
"Z.9"(437,06-427,39) 
"Z.10"(437,06-427,39) 
"Z.11"(436,49-427,59) 
"Z.12"(436,49-427,59) 
"Z.13"(436,49-427,59) 
"Z.14"(435,6-429,1) 
"Z.20"(439,56-431,49) 
"Z.21"(439,56-431,09) 
"Z.22"(439,56-430,25) 
"Z.29"(439,56-430,75) 
Součet: 139,869 m 
ZP_05: Vrty průměr 750 mm - délka do 20 m  
"Z.23"(439,06-428,95) 
"Z.24"(439,06-428,95) 
"Z.25"(439,06-428,95) 
"Z.26"(439,06-428,95) 
"Z.27"(439,56-428,95) 
"Z.28"(439,56-429,25) 
Součet: 61,36 m 
ZP_03+ZP_04+ZP_05 _x000d_
Celkem 205,589 = 205,589_x000d_</t>
  </si>
  <si>
    <t>273322511</t>
  </si>
  <si>
    <t>Základy z betonu železového (bez výztuže) desky z betonu se zvýšenými nároky na prostředí tř. C 25/30</t>
  </si>
  <si>
    <t>M3</t>
  </si>
  <si>
    <t xml:space="preserve">BET00: Podkladní beton  
"podkladní beton tl. 50 mm" 0,05*(74,73+5,14*1,8+3,5*1,8+5,14*4+3,39*4+1,53*4,4) 
Součet: 6,557 m3 
BET00b: Podkladní beton tl. 100 mm, patky  
0,1*106,88+(0,5+0,33)*4,2 
4,2*(0,34+0,58+0,56)+0,34*15+0,34*(12,2+3,1) 
14,9*0,34 
(0,5*4,4)+4,8*0,33 
0,39*17,35+0,39*6+0,39*4,8+0,58*4,8+4,4*0,56 
Součet: 55,769 m3 
BET00+BET00b _x000d_
Celkem 62,326 = 62,326_x000d_</t>
  </si>
  <si>
    <t>273326231</t>
  </si>
  <si>
    <t>Základy z betonu železového desky z betonu pro prostředí s mrazovými cykly tř. C 25/30</t>
  </si>
  <si>
    <t xml:space="preserve">BET11a: Beton C25/30   
"vyspádování dna výtahu" 3,2*1,9*0,35 
Součet: 2,128 m3 
BET11a _x000d_
Celkem 2,128 = 2,128_x000d_</t>
  </si>
  <si>
    <t>273326241</t>
  </si>
  <si>
    <t>Základy z betonu železového desky z betonu pro prostředí s mrazovými cykly tř. C 30/37</t>
  </si>
  <si>
    <t xml:space="preserve">BET09: Železobetonová deska na terénu  
80*0,18+0,18*0,2*6,75 
Součet: 14,643 m3 
BET09 _x000d_
Celkem 14,643 = 14,643_x000d_</t>
  </si>
  <si>
    <t>273351121</t>
  </si>
  <si>
    <t>Bednění základů desek zřízení</t>
  </si>
  <si>
    <t xml:space="preserve">BET00c: Bednění podkladního betonu  
2,45*2+4*5,9+1,2*2*4+1,2*15+1,2*3,5+2*2,36+3,2*1,8*2+2*2,6 
Součet: 81,74 m2 
BET11: Bednění základových desek  
"bednění spádování dna betonové šachty" 0,3*1,9 
Součet: 0,57 m2 
BET09A+BET00c+BET11 _x000d_
Celkem 86,059 = 86,059_x000d_</t>
  </si>
  <si>
    <t>273351122</t>
  </si>
  <si>
    <t>Bednění základů desek odstranění</t>
  </si>
  <si>
    <t>273352111</t>
  </si>
  <si>
    <t>Bednění základů desek ztracené (neodbedněné)</t>
  </si>
  <si>
    <t xml:space="preserve">BET09b: Neodbednitelné základové desky  
0,2*6,75 
Součet: 1,35 m2 
BET09b _x000d_
Celkem 1,35 = 1,350_x000d_</t>
  </si>
  <si>
    <t>273362021</t>
  </si>
  <si>
    <t>Výztuž základů desek ze svařovaných sítí z drátů typu KARI</t>
  </si>
  <si>
    <t xml:space="preserve">BET00a: Výztuž podkladního betonu  
1,98*(74,73+5,14*1,8+3,5*1,8+5,14*4+3,39*4+1,53*4,4)*1,1/1000 
"L08b" 2,2*5,8*1,98*1,1/1000 
Součet: 0,314 t 
BET01b01: Výztuž podkladního betonu  
(106,88+(0,5+0,33)*4,2+(0,5*4,4+4,8*0,33))*2*1,98*1,1/1000 
Součet: 0,497 t 
BET00a+BET01b01 _x000d_
Celkem 0,811 = 0,811_x000d_</t>
  </si>
  <si>
    <t xml:space="preserve">BET11b: Výztuž vyspádování dna výtahu  
1,1*7,9*1,9*3,2*2/1000 
Součet: 0,106 t 
BET11b _x000d_
Celkem 0,106 = 0,106_x000d_</t>
  </si>
  <si>
    <t>274313611</t>
  </si>
  <si>
    <t>Základy z betonu prostého pasy betonu kamenem neprokládaného tř. C 16/20</t>
  </si>
  <si>
    <t xml:space="preserve">BET07: Betonové pasy beton C16/20  
1,11*0,32+9,07*1,12+2,352*0,32 
Součet: 11,266 m3 
BET07 _x000d_
Celkem 11,266 = 11,266_x000d_</t>
  </si>
  <si>
    <t xml:space="preserve">BET04: Základová deska budova D  
63,65*0,4 
"výtah" 0,4*12,825 
Součet: 30,59 m3 
BET05: Základové konstrukce schodiště  
1,55*4,4+4,8*2,62 
4,19*2,6 
Součet: 30,29 m3 
BET04+BET05 _x000d_
Celkem 60,88 = 60,880_x000d_</t>
  </si>
  <si>
    <t>273356021</t>
  </si>
  <si>
    <t>Bednění základů z betonu prostého nebo železového desek pro plochy rovinné zřízení</t>
  </si>
  <si>
    <t xml:space="preserve">BET05a: Bednění základové konstrukce schodiště  
1,55+2,61*2+(0,65+1,05+0,38+0,1)*4,8 
2*4,19+1,05*4,19+(0,65+0,38+0,1)*4,19 
Součet: 34,748 m3 
BET04A+BET05a _x000d_
Celkem 53,708 = 53,708_x000d_</t>
  </si>
  <si>
    <t>273356022</t>
  </si>
  <si>
    <t>Bednění základů z betonu prostého nebo železového desek pro plochy rovinné odstranění</t>
  </si>
  <si>
    <t>273361821</t>
  </si>
  <si>
    <t>Výztuž základů desek z betonářské oceli 10 505 (R) nebo BSt 500</t>
  </si>
  <si>
    <t xml:space="preserve">VYZ04: Výztuž základových desek  
"dle výkresu výztuže" 10828/1000 
Součet: 10,828 t 
VYZ04 _x000d_
Celkem 10,828 = 10,828_x000d_</t>
  </si>
  <si>
    <t>274351121</t>
  </si>
  <si>
    <t>Bednění základů pasů rovné zřízení</t>
  </si>
  <si>
    <t xml:space="preserve">BET07a: Bednění pasů  
2*0,32*2,775+1,12*(0,72+15,5+5,15+2,365)+0,32*2*5,88 
Součet: 32,122 m2 
BET07a _x000d_
Celkem 32,122 = 32,122_x000d_</t>
  </si>
  <si>
    <t>274351122</t>
  </si>
  <si>
    <t>Bednění základů pasů rovné odstranění</t>
  </si>
  <si>
    <t>275313611</t>
  </si>
  <si>
    <t>Základy z betonu prostého patky a bloky z betonu kamenem neprokládaného tř. C 16/20</t>
  </si>
  <si>
    <t xml:space="preserve">BET08: Betonové patky  
"patka na nástupišti" 0,6*1*0,9 
Součet: 0,54 m3 
BET08 _x000d_
Celkem 0,54 = 0,540_x000d_</t>
  </si>
  <si>
    <t>275321411</t>
  </si>
  <si>
    <t>Základy z betonu železového (bez výztuže) patky z betonu bez zvláštních nároků na prostředí tř. C 20/25</t>
  </si>
  <si>
    <t xml:space="preserve">BET08b: Železobetonová patka  
"patka" 1,3*1,3*1,07 
Součet: 1,808 m3 
BET08b _x000d_
Celkem 1,808 = 1,808_x000d_</t>
  </si>
  <si>
    <t>275351121</t>
  </si>
  <si>
    <t>Bednění základů patek zřízení</t>
  </si>
  <si>
    <t>BET08A _x000d_
Celkem 7,544 = 7,544_x000d_</t>
  </si>
  <si>
    <t>275351122</t>
  </si>
  <si>
    <t>Bednění základů patek odstranění</t>
  </si>
  <si>
    <t>279113142</t>
  </si>
  <si>
    <t>Základové zdi z tvárnic ztraceného bednění včetně výplně z betonu bez zvláštních nároků na vliv prostředí třídy C 20/25, tloušťky zdiva přes 150 do 200 mm</t>
  </si>
  <si>
    <t xml:space="preserve">ZD01: Ztracené bednění  
0,9*(2*5+2*0,8) 
Součet: 10,44 m2 
ZD01 _x000d_
Celkem 10,44 = 10,440_x000d_</t>
  </si>
  <si>
    <t>279351211</t>
  </si>
  <si>
    <t>Bednění základových zdí rovné oboustranné za každou stranu ztracené (neodbedněné)</t>
  </si>
  <si>
    <t>BET05B _x000d_
Celkem 74,754 = 74,754_x000d_</t>
  </si>
  <si>
    <t>Svislé a kompletní konstrukce</t>
  </si>
  <si>
    <t>311271129</t>
  </si>
  <si>
    <t>Zdivo z cihel betonových s plně promaltovanými styčnými sparami, rozměr 290x140x65 mm, na cementovou maltu M15</t>
  </si>
  <si>
    <t xml:space="preserve">ZD02: Zazdění otvorů v podchodu  
0,3*1,65*2,51-0,3*0,9*2,1 
Součet: 0,675 m3 
ZD02 _x000d_
Celkem 0,675 = 0,675_x000d_</t>
  </si>
  <si>
    <t>311351411</t>
  </si>
  <si>
    <t>Bednění nadzákladových zdí nosných kruhové nebo obloukové oboustranné za každou stranu poloměru přes 1 do 2,5 m zřízení</t>
  </si>
  <si>
    <t xml:space="preserve">BET01c: Bednění do oblouku  
4,06*3*1,5 
Součet: 18,27 m2 
BET01c _x000d_
Celkem 18,27 = 18,270_x000d_</t>
  </si>
  <si>
    <t>311351412</t>
  </si>
  <si>
    <t>Bednění nadzákladových zdí nosných kruhové nebo obloukové oboustranné za každou stranu poloměru přes 1 do 2,5 m odstranění</t>
  </si>
  <si>
    <t>311361821</t>
  </si>
  <si>
    <t>Výztuž nadzákladových zdí nosných svislých nebo odkloněných od svislice, rovných nebo oblých z betonářské oceli 10 505 (R) nebo BSt 500</t>
  </si>
  <si>
    <t xml:space="preserve">VYZ03: Výztuž stěn  
"dle výkresu výztuže" 10767,4/1000 
Součet: 10,767 t 
ZD01: Ztracené bednění  
0,9*(2*5+2*0,8) 
Součet: 10,44 m2 
VYZ03+ZD01*0,2*0,04 _x000d_
Celkem 10,851 = 10,851_x000d_</t>
  </si>
  <si>
    <t>330321615</t>
  </si>
  <si>
    <t>Sloupy, pilíře, táhla, rámové stojky, vzpěry z betonu železového (bez výztuže) pohledového pro prostředí s mrazovými cykly tř. C 30/37</t>
  </si>
  <si>
    <t xml:space="preserve">BET01: Železobetonové stěny  
(1,69+4,3+49,93+23,16+3,92+15,5+40,2+30,89+37,39)*0,4+8,1*0,4 
Součet: 86,032 m3 
BET01 _x000d_
Celkem 86,032 = 86,032_x000d_</t>
  </si>
  <si>
    <t>311351311</t>
  </si>
  <si>
    <t>Bednění nadzákladových zdí nosných rovné jednostranné zřízení</t>
  </si>
  <si>
    <t xml:space="preserve">BET01a: Bednění stěn  
"bednění stěny výtahu" 1,05*(8,72+10,3)+0,65*(2,68+4,28) 
39,4*2+0,22*0,4+30*2+0,22*0,4+32,51+34,22+1,9*4,26+2,3*4,26+22,4*2+0,15*0,4+51,46*2+1,35*0,4 
Součet: 396,413 m2 
BET01a _x000d_
Celkem 396,413 = 396,413_x000d_</t>
  </si>
  <si>
    <t>311351312</t>
  </si>
  <si>
    <t>Bednění nadzákladových zdí nosných rovné jednostranné odstranění</t>
  </si>
  <si>
    <t>311351911</t>
  </si>
  <si>
    <t>Bednění nadzákladových zdí nosných Příplatek k cenám bednění za pohledový beton</t>
  </si>
  <si>
    <t xml:space="preserve">BET01b: Příplatek za pohledový beton  
39,4+30+32,54+1,9*4,26+22,4+49,3 
Součet: 181,734 m2 
BET01b _x000d_
Celkem 181,734 = 181,734_x000d_</t>
  </si>
  <si>
    <t>385323803</t>
  </si>
  <si>
    <t>Průvlaky, nosníky, volné a zesilující trámy ventilátorů z betonu železového pro prostředí s mrazovými cykly B 30/37</t>
  </si>
  <si>
    <t xml:space="preserve">BET03: Průvlak  
"pudova D překlad podlaha 1PP" 1,9*0,4*0,25 
Součet: 0,19 m3 
BET03+bet06 _x000d_
Celkem 18,864 = 18,864_x000d_</t>
  </si>
  <si>
    <t>Vodorovné konstrukce</t>
  </si>
  <si>
    <t>411321803</t>
  </si>
  <si>
    <t>Stropy z betonu železového ventilátorových chladicích věží včetně sacího hrdla (nosníku difuzoru) pro prostředí s mrazovými cykly C 30/37</t>
  </si>
  <si>
    <t xml:space="preserve">BET10: Železobetonové stropy stávající výtah  
"koruna zídky" 0,11*2,61 
"výtahová šachta" 0,2*2,61*2,25 
Součet: 1,462 m3 
BET10 _x000d_
Celkem 1,462 = 1,462_x000d_</t>
  </si>
  <si>
    <t xml:space="preserve">BET02: Železobetonové stropy tl. 200 mm  
77,82*0,2 
Součet: 15,564 m3 
BET02 _x000d_
Celkem 15,564 = 15,564_x000d_</t>
  </si>
  <si>
    <t>411351011</t>
  </si>
  <si>
    <t>Bednění stropních konstrukcí - bez podpěrné konstrukce desek tloušťky stropní desky přes 5 do 25 cm zřízení</t>
  </si>
  <si>
    <t>BET02A+BET10B _x000d_
Celkem 70,627 = 70,627_x000d_</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</si>
  <si>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</si>
  <si>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</si>
  <si>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</si>
  <si>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</si>
  <si>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BET02C+BET10B _x000d_
Celkem 62,217 = 62,217_x000d_</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</si>
  <si>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</si>
  <si>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</si>
  <si>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</si>
  <si>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balkonových, hřibových včetně hlavic hřibových sl</t>
  </si>
  <si>
    <t xml:space="preserve">VYZ01: Výztuž stropu nad podchodem  
"dle výkresu výztuže" 2828/1000 
"dle výkresu výztuže - výztuž desky výtahu" 97,2/1000 
Součet: 2,925 t 
VYZ01 _x000d_
Celkem 2,925 = 2,925_x000d_</t>
  </si>
  <si>
    <t>413351111</t>
  </si>
  <si>
    <t>Bednění nosníků a průvlaků - bez podpěrné konstrukce výška nosníku po spodní líc stropní desky do 100 cm zřízení</t>
  </si>
  <si>
    <t xml:space="preserve">BET03a: Bednění průvlaku  
1,9*(0,4+2*0,25) 
Součet: 1,71 m2 
BET03a _x000d_
Celkem 1,71 = 1,710_x000d_</t>
  </si>
  <si>
    <t>413351112</t>
  </si>
  <si>
    <t>Bednění nosníků a průvlaků - bez podpěrné konstrukce výška nosníku po spodní líc stropní desky do 100 cm odstranění</t>
  </si>
  <si>
    <t>413352111</t>
  </si>
  <si>
    <t>Podpěrná konstrukce nosníků a průvlaků výšky podepření do 4 m výšky nosníku (po spodní hranu stropní desky) do 100 cm zřízení</t>
  </si>
  <si>
    <t xml:space="preserve">BET03b: Stojkování průvlaku  
1,9*0,4 
Součet: 0,76 m2 
BET03b _x000d_
Celkem 0,76 = 0,760_x000d_</t>
  </si>
  <si>
    <t>413352112</t>
  </si>
  <si>
    <t>Podpěrná konstrukce nosníků a průvlaků výšky podepření do 4 m výšky nosníku (po spodní hranu stropní desky) do 100 cm odstranění</t>
  </si>
  <si>
    <t>417351115</t>
  </si>
  <si>
    <t>Bednění bočnic ztužujících pásů a věnců včetně vzpěr zřízení</t>
  </si>
  <si>
    <t>BET02B+BET10A _x000d_
Celkem 11,264 = 11,264_x000d_</t>
  </si>
  <si>
    <t>417351116</t>
  </si>
  <si>
    <t>Bednění bočnic ztužujících pásů a věnců včetně vzpěr odstranění</t>
  </si>
  <si>
    <t>430361821</t>
  </si>
  <si>
    <t>Výztuž schodišťových konstrukcí a ramp stupňů, schodnic, ramen, podest s nosníky z betonářské oceli 10 505 (R) nebo BSt 500</t>
  </si>
  <si>
    <t xml:space="preserve">VYZ02: Výztuž schodiště  
"dle výkresu" 1192,1/1000 
Součet: 1,192 t 
VYZ02 _x000d_
Celkem 1,192 = 1,192_x000d_</t>
  </si>
  <si>
    <t>434351141</t>
  </si>
  <si>
    <t>Bednění stupňů betonovaných na podstupňové desce nebo na terénu půdorysně přímočarých zřízení</t>
  </si>
  <si>
    <t>BET06A _x000d_
Celkem 11,472 = 11,472_x000d_</t>
  </si>
  <si>
    <t>434351142</t>
  </si>
  <si>
    <t>Bednění stupňů betonovaných na podstupňové desce nebo na terénu půdorysně přímočarých odstranění</t>
  </si>
  <si>
    <t>5</t>
  </si>
  <si>
    <t>Komunikace pozemní</t>
  </si>
  <si>
    <t>596211110</t>
  </si>
  <si>
    <t>Kladení dlažby z betonových zámkových dlaždic komunikací pro pěší ručně s ložem z kameniva těženého nebo drceného tl. do 40 mm, s vyplněním spár s dvojitým hutněním, vibrováním a se smetením přebytečn</t>
  </si>
  <si>
    <t xml:space="preserve">DL01: Zdrsněný pás  
1,8*0,4+0,4*4 
Součet: 2,32 m2 
DL01 _x000d_
Celkem 2,32 = 2,320_x000d_</t>
  </si>
  <si>
    <t>59245019</t>
  </si>
  <si>
    <t>dlažba pro nevidomé betonová 200x100mm tl 60mm přírodní</t>
  </si>
  <si>
    <t>2,32 * 1,03 ' Přepočtené koeficientem množství _x000d_
Celkem 2,39 = 2,390_x000d_</t>
  </si>
  <si>
    <t>6</t>
  </si>
  <si>
    <t>Úpravy povrchů, podlahy a osazování výplní</t>
  </si>
  <si>
    <t>621151031</t>
  </si>
  <si>
    <t>Penetrační nátěr vnějších pastovitých tenkovrstvých omítek silikonový podhledů</t>
  </si>
  <si>
    <t xml:space="preserve">PS01: Zateplení stropu v podchodu  
"D.0.0.01" 60,2 
Součet: 60,20 m2 
PS01 _x000d_
Celkem 60,2 = 60,200_x000d_</t>
  </si>
  <si>
    <t>621221141</t>
  </si>
  <si>
    <t>Montáž kontaktního zateplení lepením a mechanickým kotvením z desek z minerální vlny s kolmou orientací vláken (dodávka ve specifikaci) na vnější podhledy, na podklad betonový nebo z lehčeného betonu</t>
  </si>
  <si>
    <t>63151535</t>
  </si>
  <si>
    <t>deska tepelně izolační minerální kontaktních fasád kolmé vlákno ?=0,040-0,041 tl 200mm</t>
  </si>
  <si>
    <t>60,2 * 1,05 ' Přepočtené koeficientem množství _x000d_
Celkem 63,21 = 63,210_x000d_</t>
  </si>
  <si>
    <t>621531012</t>
  </si>
  <si>
    <t>Omítka tenkovrstvá silikonová vnějších ploch probarvená bez penetrace zatíraná (škrábaná), zrnitost 1,5 mm podhledů</t>
  </si>
  <si>
    <t>622151031</t>
  </si>
  <si>
    <t>Penetrační nátěr vnějších pastovitých tenkovrstvých omítek silikonový stěn</t>
  </si>
  <si>
    <t xml:space="preserve">PS02: Doplnění omítky  
1,15*4 
"zazdění otvorů" 1,65*2,51+0,5*(2*2,51+1,65)-0,9*2,1 
Součet: 10,187 m2 
TI03: Detail 507  
4*0,7 
Součet: 2,80 m2 
TI03+PS02 _x000d_
Celkem 12,987 = 12,987_x000d_</t>
  </si>
  <si>
    <t>622221101</t>
  </si>
  <si>
    <t>Montáž kontaktního zateplení lepením a mechanickým kotvením z desek z minerální vlny s kolmou orientací vláken na vnější stěny, na podklad betonový nebo z lehčeného betonu, z tvárnic keramických nebo</t>
  </si>
  <si>
    <t xml:space="preserve">TI03: Detail 507  
4*0,7 
Součet: 2,80 m2 
TI03 _x000d_
Celkem 2,8 = 2,800_x000d_</t>
  </si>
  <si>
    <t>63151507</t>
  </si>
  <si>
    <t>deska tepelně izolační minerální kontaktních fasád kolmé vlákno ?=0,040-0,041 tl 40mm</t>
  </si>
  <si>
    <t>2,8 * 1,05 ' Přepočtené koeficientem množství _x000d_
Celkem 2,94 = 2,940_x000d_</t>
  </si>
  <si>
    <t>622311121</t>
  </si>
  <si>
    <t>Omítka vápenná vnějších ploch nanášená ručně jednovrstvá, tloušťky do 15 mm hladká stěn</t>
  </si>
  <si>
    <t xml:space="preserve">PS02: Doplnění omítky  
1,15*4 
"zazdění otvorů" 1,65*2,51+0,5*(2*2,51+1,65)-0,9*2,1 
Součet: 10,187 m2 
PS02 _x000d_
Celkem 10,187 = 10,187_x000d_</t>
  </si>
  <si>
    <t>622531012</t>
  </si>
  <si>
    <t>Omítka tenkovrstvá silikonová vnějších ploch probarvená bez penetrace zatíraná (škrábaná), zrnitost 1,5 mm stěn</t>
  </si>
  <si>
    <t>631311114</t>
  </si>
  <si>
    <t>Mazanina z betonu prostého bez zvýšených nároků na prostředí tl. přes 50 do 80 mm tř. C 16/20</t>
  </si>
  <si>
    <t xml:space="preserve">DET01: Náběhové klíny  
"detail 1" ((0,05*0,05)/2)*4 
"detail 3" ((0,05*0,05)/2)*46,7 
"detail 4" ((0,05*0,05)/2)*4 
"detail 5" ((0,05*0,05)/2)*20,5 
Součet: 0,094 m3 
DET01 _x000d_
Celkem 0,094 = 0,094_x000d_</t>
  </si>
  <si>
    <t>631311234</t>
  </si>
  <si>
    <t>Mazanina z betonu prostého se zvýšenými nároky na prostředí tl. přes 120 do 240 mm tř. C 25/30</t>
  </si>
  <si>
    <t xml:space="preserve">P08b: Betonová mazanina  
"D.0.0.01" P08b01*0,15 
Součet: 7,316 m3 
P08b _x000d_
Celkem 7,316 = 7,316_x000d_</t>
  </si>
  <si>
    <t>631319013</t>
  </si>
  <si>
    <t>Příplatek k cenám mazanin za úpravu povrchu mazaniny přehlazením, mazanina tl. přes 120 do 240 mm</t>
  </si>
  <si>
    <t>631362021</t>
  </si>
  <si>
    <t>Výztuž mazanin ze svařovaných sítí z drátů typu KARI</t>
  </si>
  <si>
    <t xml:space="preserve">P08b03: Výztuž mazanin  
(1,98*2)*P08b01*1,1/1000 
Součet: 0,212 t 
P08b03*1,3 _x000d_
Celkem 0,276 = 0,276_x000d_</t>
  </si>
  <si>
    <t>632481213</t>
  </si>
  <si>
    <t>Separační vrstva k oddělení podlahových vrstev z polyetylénové fólie</t>
  </si>
  <si>
    <t xml:space="preserve">PB01: Separační folie, geotextilie  
"L08b" 2,2*5,8 
74,73+5,14*1,8+3,5*1,8+5,14*4+3,39*4+1,35*4,4 
Součet: 143,102 m2 
PB01 _x000d_
Celkem 143,102 = 143,102_x000d_</t>
  </si>
  <si>
    <t>634112116</t>
  </si>
  <si>
    <t>Obvodová dilatace mezi stěnou a mazaninou nebo potěrem podlahovým páskem z pěnového PE tl. do 10 mm, výšky 180 mm</t>
  </si>
  <si>
    <t xml:space="preserve">P08b04: Obvodová páska  
33,61 
Součet: 33,61 m 
P08b04 _x000d_
Celkem 33,61 = 33,610_x000d_</t>
  </si>
  <si>
    <t>711</t>
  </si>
  <si>
    <t>Izolace proti vodě, vlhkosti a plynům</t>
  </si>
  <si>
    <t>711111001</t>
  </si>
  <si>
    <t>Provedení izolace proti zemní vlhkosti natěradly a tmely za studena na ploše vodorovné V nátěrem penetračním</t>
  </si>
  <si>
    <t xml:space="preserve">HY01: Hydroizolace vodorovně  
"budova D" 
83,08+8,76*4,4+40,89+1,17+20,41+41,05+0,2*25 
Součet: 230,144 m2 
HY01 _x000d_
Celkem 230,144 = 230,144_x000d_</t>
  </si>
  <si>
    <t>11163153</t>
  </si>
  <si>
    <t>emulze asfaltová penetrační</t>
  </si>
  <si>
    <t>litr</t>
  </si>
  <si>
    <t>230,144 * 0,4 ' Přepočtené koeficientem množství _x000d_
Celkem 92,058 = 92,058_x000d_</t>
  </si>
  <si>
    <t>711112001</t>
  </si>
  <si>
    <t>Provedení izolace proti zemní vlhkosti natěradly a tmely za studena na ploše svislé S nátěrem penetračním</t>
  </si>
  <si>
    <t xml:space="preserve">HY02: Hydroizolace svisle  
"budova D" 
0,28*10,65+1,37*4,8+1,37*1,95+2*10,4+4,23*4,8+49,45+5,94*4,4+7,41+6,13*12,22+2,7*1,45+4,71*3,52+4,71*1,93+4,71*0,5+4,71*4,56+2*27,99+5,96*2,6+4,34*2,6 
Součet: 347,415 m2 
HY02 _x000d_
Celkem 347,415 = 347,415_x000d_</t>
  </si>
  <si>
    <t>347,415 * 0,4 ' Přepočtené koeficientem množství _x000d_
Celkem 138,966 = 138,966_x000d_</t>
  </si>
  <si>
    <t>711141559</t>
  </si>
  <si>
    <t>Provedení izolace proti zemní vlhkosti pásy přitavením NAIP na ploše vodorovné V</t>
  </si>
  <si>
    <t>62853004</t>
  </si>
  <si>
    <t>pás asfaltový natavitelný modifikovaný SBS s vložkou ze skleněné tkaniny a spalitelnou PE fólií nebo jemnozrnným minerálním posypem na horním povrchu tl 4,0mm</t>
  </si>
  <si>
    <t>230,144 * 1,1655 ' Přepočtené koeficientem množství _x000d_
Celkem 268,233 = 268,233_x000d_</t>
  </si>
  <si>
    <t>711142559</t>
  </si>
  <si>
    <t>Provedení izolace proti zemní vlhkosti pásy přitavením NAIP na ploše svislé S</t>
  </si>
  <si>
    <t>347,415 * 1,221 ' Přepočtené koeficientem množství _x000d_
Celkem 424,194 = 424,194_x000d_</t>
  </si>
  <si>
    <t>711161222</t>
  </si>
  <si>
    <t>Izolace proti zemní vlhkosti a beztlakové vodě nopovými fóliemi na ploše svislé S vrstva ochranná, odvětrávací a drenážní s nakašírovanou filtrační textilií výška nopu 8,0 mm, tl. fólie do 0,6 mm</t>
  </si>
  <si>
    <t xml:space="preserve">TI02: Tepelná izolace sokl  
1,75*18,34+1,79*6,47 
Součet: 43,676 m2 
TI02 _x000d_
Celkem 43,676 = 43,676_x000d_</t>
  </si>
  <si>
    <t>998711101</t>
  </si>
  <si>
    <t>Přesun hmot pro izolace proti vodě, vlhkosti a plynům stanovený z hmotnosti přesunovaného materiálu vodorovná dopravní vzdálenost do 50 m základní v objektech výšky do 6 m</t>
  </si>
  <si>
    <t>713</t>
  </si>
  <si>
    <t>Izolace tepelné</t>
  </si>
  <si>
    <t>713121111</t>
  </si>
  <si>
    <t>Montáž tepelné izolace podlah rohožemi, pásy, deskami, dílci, bloky (izolační materiál ve specifikaci) kladenými volně jednovrstvá</t>
  </si>
  <si>
    <t xml:space="preserve">DET02: Pružná vložka  
"detail 2" 4,5*2,015 
"detail 1" 4*0,45 
Součet: 10,868 m2 
DET02 _x000d_
Celkem 10,868 = 10,868_x000d_</t>
  </si>
  <si>
    <t>28372301</t>
  </si>
  <si>
    <t>deska EPS 100 pro konstrukce s běžným zatížením ?=0,037 tl 20mm</t>
  </si>
  <si>
    <t>10,868 * 1,05 ' Přepočtené koeficientem množství _x000d_
Celkem 11,411 = 11,411_x000d_</t>
  </si>
  <si>
    <t>713123111</t>
  </si>
  <si>
    <t>Montáž tepelně izolačního systému základové desky z XPS desek na vodorovné ploše jednovrstvého tloušťky izolace do 100 mm</t>
  </si>
  <si>
    <t xml:space="preserve">TI04: Tepelná izolace - ztracené bednění  
0,2*(2*5+2*0,8) 
Součet: 2,32 m2 
TI04 _x000d_
Celkem 2,32 = 2,320_x000d_</t>
  </si>
  <si>
    <t>28376379</t>
  </si>
  <si>
    <t>deska XPS hrana polodrážková a hladký povrch 500kPA ?=0,035 tl 50mm</t>
  </si>
  <si>
    <t>2,32 * 1,08 ' Přepočtené koeficientem množství _x000d_
Celkem 2,506 = 2,506_x000d_</t>
  </si>
  <si>
    <t>713131141</t>
  </si>
  <si>
    <t>Montáž tepelné izolace stěn rohožemi, pásy, deskami, dílci, bloky (izolační materiál ve specifikaci) lepením celoplošně bez mechanického kotvení</t>
  </si>
  <si>
    <t xml:space="preserve">TI01: Tepelná izolace mezi objektem B-D  
12,73*5,7-2,1*2,4-2,1*2,4 
Součet: 62,481 m2 
TI01 _x000d_
Celkem 62,481 = 62,481_x000d_</t>
  </si>
  <si>
    <t>28376423</t>
  </si>
  <si>
    <t>deska XPS hrana polodrážková a hladký povrch 300kPA ?=0,035 tl 120mm</t>
  </si>
  <si>
    <t>62,481 * 1,05 ' Přepočtené koeficientem množství _x000d_
Celkem 65,605 = 65,605_x000d_</t>
  </si>
  <si>
    <t>28376451</t>
  </si>
  <si>
    <t>deska XPS hrana polodrážková a hladký povrch 300kPA ?=0,035 tl 200mm</t>
  </si>
  <si>
    <t>43,676 * 1,05 ' Přepočtené koeficientem množství _x000d_
Celkem 45,86 = 45,860_x000d_</t>
  </si>
  <si>
    <t xml:space="preserve">TI05: Tepelná izolace stěn L07b  
1,69+4,3+49,93+23,16+3,92+15,5+40,2+30,89+37,39 
Součet: 206,98 m2 
TI05 _x000d_
Celkem 206,98 = 206,980_x000d_</t>
  </si>
  <si>
    <t>28376417</t>
  </si>
  <si>
    <t>deska XPS hrana polodrážková a hladký povrch 300kPA ?=0,035 tl 50mm</t>
  </si>
  <si>
    <t>206,98 * 1,05 ' Přepočtené koeficientem množství _x000d_
Celkem 217,329 = 217,329_x000d_</t>
  </si>
  <si>
    <t>998713101</t>
  </si>
  <si>
    <t>Přesun hmot pro izolace tepelné stanovený z hmotnosti přesunovaného materiálu vodorovná dopravní vzdálenost do 50 m s užitím mechanizace v objektech výšky do 6 m</t>
  </si>
  <si>
    <t>R2001.01</t>
  </si>
  <si>
    <t>Osobní výtah v objektu D</t>
  </si>
  <si>
    <t>1. V ceně jsou zahrnuty náklady na dodávku materiálu včetně montáže. 2. V ceně jsou zahrnuty náklady na veškerý kotvící, upevňovací a pomocný materiál. 
Podrobná specifikace viz. D.2.1.4 - SO 62-20-01 Úprava podchodu</t>
  </si>
  <si>
    <t>767</t>
  </si>
  <si>
    <t>Konstrukce zámečnické</t>
  </si>
  <si>
    <t>767165114</t>
  </si>
  <si>
    <t>Montáž zábradlí madel svařováním</t>
  </si>
  <si>
    <t xml:space="preserve">Z02: Zábradlí madlo trubkové  
"podchod B" 2*22,1 
"podchod D" 2*22,1 
Součet: 88,40 m 
Z02 _x000d_
Celkem 88,4 = 88,400_x000d_</t>
  </si>
  <si>
    <t>R606Z17</t>
  </si>
  <si>
    <t>nerezové madlo na zeď</t>
  </si>
  <si>
    <t>vč. kotvícího a spojovacího materiáli, podrobná specifikace viz. D.2.1.4 - SO 62-20-01 - 2.401 - Výpis zámečnických výrobků - prvek Z-17</t>
  </si>
  <si>
    <t>767640111</t>
  </si>
  <si>
    <t>Montáž dveří ocelových nebo hliníkových vchodových jednokřídlových bez nadsvětlíku</t>
  </si>
  <si>
    <t>"dveře do výtahové šachty" 1 _x000d_
Celkem 1 = 1,000_x000d_</t>
  </si>
  <si>
    <t>55341211</t>
  </si>
  <si>
    <t>dveře jednokřídlé ocelové vchodové plné hladké s polodrážkou 900x2100mm</t>
  </si>
  <si>
    <t>767995112</t>
  </si>
  <si>
    <t>Montáž ostatních atypických zámečnických konstrukcí hmotnosti přes 5 do 10 kg</t>
  </si>
  <si>
    <t>KG</t>
  </si>
  <si>
    <t xml:space="preserve">Z12a: Rám pro poklop s dlažbou  
7,34*(2*1,5+2*0,75) 
Součet: 33,03 kg 
Z12a _x000d_
Celkem 33,03 = 33,030_x000d_</t>
  </si>
  <si>
    <t>13010432</t>
  </si>
  <si>
    <t>úhelník ocelový rovnostranný jakost S235JR (11 375) 80x80x6mm</t>
  </si>
  <si>
    <t>33,03 * 0,00105 ' Přepočtené koeficientem množství _x000d_
Celkem 0,035 = 0,035_x000d_</t>
  </si>
  <si>
    <t>vč. kotvícího materiálu, povrchové úpravy, podkladní konstrukce pro prvek Z-17, podrobná specifikace viz. D.2.1.4 - SO 62-20-01 - 2.401 - Výpis zámečnických výrobků - prvek Z-17</t>
  </si>
  <si>
    <t>998767101</t>
  </si>
  <si>
    <t>Přesun hmot pro zámečnické konstrukce stanovený z hmotnosti přesunovaného materiálu vodorovná dopravní vzdálenost do 50 m základní v objektech výšky do 6 m</t>
  </si>
  <si>
    <t>772</t>
  </si>
  <si>
    <t>Podlahy z kamene</t>
  </si>
  <si>
    <t>772231302</t>
  </si>
  <si>
    <t>Montáž obkladu schodišťových stupňů deskami z tvrdých kamenů kladených do malty s přímou nebo zakřivenou výstupní čárou deskami stupnicovými pravoúhlými nebo kosoúhlými, tl. 30 mm</t>
  </si>
  <si>
    <t xml:space="preserve">SCH01: Stupnice na schodišti  
"schodiště do ulice" 4*27 
"schodiště na nástupiště"1,8*27 
Součet: 156,60 m 
SCH01 _x000d_
Celkem 156,6 = 156,600_x000d_</t>
  </si>
  <si>
    <t>R609.03.16</t>
  </si>
  <si>
    <t>žulová dlažba</t>
  </si>
  <si>
    <t xml:space="preserve">SCH01a: Stupnice schodiště plocha  
"schodiště do ulice" (4,03+4,34)*4 
"schodiště na nástupiště" (4,03+4,34)*1,8 
Součet: 48,546 m2 
SCH01a 
48,546 * 1,04 ' Přepočtené koeficientem množství _x000d_
Celkem 50,488 = 50,488_x000d_</t>
  </si>
  <si>
    <t>Podrobná specifikace viz. D.2.2.1 - SO 62-71-01.01 - 2.609 - Výpis technických listů - 03/15</t>
  </si>
  <si>
    <t>772231413</t>
  </si>
  <si>
    <t>Montáž obkladu schodišťových stupňů deskami z tvrdých kamenů kladených do malty s přímou nebo zakřivenou výstupní čárou deskami podstupnicovými v. do 200 mm, tl. do 30 mm</t>
  </si>
  <si>
    <t xml:space="preserve">SCH02: Podstupnice schodiště  
"schodiště do ulice" 4*28 
"schodiště na nástupiště" 1,8*28 
Součet: 162,40 m 
SCH02 _x000d_
Celkem 162,4 = 162,400_x000d_</t>
  </si>
  <si>
    <t xml:space="preserve">SCH02a: Podstupnice schodiště plocha  
"schodiště do ulice" 4,36*4 
"schodiště na nástupiště" 4,36*1,8 
Součet: 25,288 m2 
SCH02a _x000d_
Celkem 25,288 = 25,288_x000d_</t>
  </si>
  <si>
    <t>772521140</t>
  </si>
  <si>
    <t>Kladení dlažby z kamene do malty z nejvýše dvou rozdílných druhů pravoúhlých desek nebo dlaždic ve skladbě se pravidelně opakujících, tl. přes 15 do 30 mm</t>
  </si>
  <si>
    <t xml:space="preserve">P08b01: Žulavá dlažba  
"D.0.0.01" 48,77 
Součet: 48,77 m2 
SCH03: Podesta schodiště  
"schodiště do ulice" 4*0,96 
"schodiště na nástupiště" 1,8*0,96 
Součet: 5,568 m2 
SCH03+P08b01 _x000d_
Celkem 54,338 = 54,338_x000d_</t>
  </si>
  <si>
    <t>54,338 * 1,04 ' Přepočtené koeficientem množství _x000d_
Celkem 56,512 = 56,512_x000d_</t>
  </si>
  <si>
    <t>772423123</t>
  </si>
  <si>
    <t>Montáž obkladu soklů deskami z kamene kladených do malty šikmých na schodišti svislých nebo šikmých stěn s lícem rovným, tl. do 30 mm</t>
  </si>
  <si>
    <t xml:space="preserve">SCH04: Sokl u schodiště  
"schodiště do ulice" 2*13,28 
"schodiště na nástupiště" 2*13,29 
Součet: 53,14 m 
SCH04 _x000d_
Celkem 53,14 = 53,140_x000d_</t>
  </si>
  <si>
    <t>R609.03.16a</t>
  </si>
  <si>
    <t>sokl k žulové dlažbě</t>
  </si>
  <si>
    <t>53,14 * 1,04 ' Přepočtené koeficientem množství _x000d_
Celkem 55,266 = 55,266_x000d_</t>
  </si>
  <si>
    <t>772421123</t>
  </si>
  <si>
    <t>Montáž obkladu soklů deskami z kamene kladených do malty svislých nebo šikmých stěn s lícem rovným, tl. do 30 mm</t>
  </si>
  <si>
    <t xml:space="preserve">P08b02: Sokl k žulové dlažbě  
"D.0.0.01" 33,3-1,9-4-1,8-4 
Součet: 21,60 m 
P08b02 _x000d_
Celkem 21,6 = 21,600_x000d_</t>
  </si>
  <si>
    <t>21,6 * 1,04 ' Přepočtené koeficientem množství _x000d_
Celkem 22,464 = 22,464_x000d_</t>
  </si>
  <si>
    <t>772991111</t>
  </si>
  <si>
    <t>Dlažby z kamene - ostatní práce penetrace podkladu</t>
  </si>
  <si>
    <t xml:space="preserve">P08b01: Žulavá dlažba  
"D.0.0.01" 48,77 
Součet: 48,77 m2 
P08b02: Sokl k žulové dlažbě  
"D.0.0.01" 33,3-1,9-4-1,8-4 
Součet: 21,60 m 
SCH01a: Stupnice schodiště plocha  
"schodiště do ulice" (4,03+4,34)*4 
"schodiště na nástupiště" (4,03+4,34)*1,8 
Součet: 48,546 m2 
SCH02a: Podstupnice schodiště plocha  
"schodiště do ulice" 4,36*4 
"schodiště na nástupiště" 4,36*1,8 
Součet: 25,288 m2 
SCH03: Podesta schodiště  
"schodiště do ulice" 4*0,96 
"schodiště na nástupiště" 1,8*0,96 
Součet: 5,568 m2 
SCH04: Sokl u schodiště  
"schodiště do ulice" 2*13,28 
"schodiště na nástupiště" 2*13,29 
Součet: 53,14 m 
SCH01a+SCH02a+SCH03+P08b01+01*(P08b02+SCH04) _x000d_
Celkem 202,912 = 202,912_x000d_</t>
  </si>
  <si>
    <t>772991115</t>
  </si>
  <si>
    <t>Dlažby z kamene - ostatní práce spárování silikonem</t>
  </si>
  <si>
    <t xml:space="preserve">P08b02: Sokl k žulové dlažbě  
"D.0.0.01" 33,3-1,9-4-1,8-4 
Součet: 21,60 m 
SCH01: Stupnice na schodišti  
"schodiště do ulice" 4*27 
"schodiště na nástupiště"1,8*27 
Součet: 156,60 m 
SCH02: Podstupnice schodiště  
"schodiště do ulice" 4*28 
"schodiště na nástupiště" 1,8*28 
Součet: 162,40 m 
SCH04: Sokl u schodiště  
"schodiště do ulice" 2*13,28 
"schodiště na nástupiště" 2*13,29 
Součet: 53,14 m 
P08b02+SCH04+SCH01+SCH02 _x000d_
Celkem 393,74 = 393,740_x000d_</t>
  </si>
  <si>
    <t>772991411</t>
  </si>
  <si>
    <t>Dlažby z kamene - ostatní práce čištění nových dlažeb po pokládce základní</t>
  </si>
  <si>
    <t>998772101</t>
  </si>
  <si>
    <t>Přesun hmot pro kamenné dlažby, obklady schodišťových stupňů a soklů stanovený z hmotnosti přesunovaného materiálu vodorovná dopravní vzdálenost do 50 m základní v objektech výšky do 6 m</t>
  </si>
  <si>
    <t>783</t>
  </si>
  <si>
    <t>Dokončovací práce - nátěry</t>
  </si>
  <si>
    <t>783801403</t>
  </si>
  <si>
    <t>Příprava podkladu omítek před provedením nátěru oprášení</t>
  </si>
  <si>
    <t>783813101</t>
  </si>
  <si>
    <t>Penetrační nátěr omítek hladkých betonových povrchů syntetický</t>
  </si>
  <si>
    <t>783817401</t>
  </si>
  <si>
    <t>Krycí (ochranný) nátěr omítek dvojnásobný hladkých betonových povrchů nebo povrchů z desek na bázi dřeva (dřevovláknitých apod.) syntetický</t>
  </si>
  <si>
    <t>784</t>
  </si>
  <si>
    <t>Dokončovací práce - malby a tapety</t>
  </si>
  <si>
    <t>784111001</t>
  </si>
  <si>
    <t>Oprášení (ometení) podkladu v místnostech výšky do 3,80 m</t>
  </si>
  <si>
    <t xml:space="preserve">MAL01: Obnovení malby stávajícího podchodu  
2,51*2*5+5*4 
Součet: 45,10 m2 
MAL01 _x000d_
Celkem 45,1 = 45,100_x000d_</t>
  </si>
  <si>
    <t>784171101</t>
  </si>
  <si>
    <t>Zakrytí nemalovaných ploch (materiál ve specifikaci) včetně pozdějšího odkrytí podlah</t>
  </si>
  <si>
    <t xml:space="preserve">MAL02: Zakrytí podlahy  
"stávající podchod" 5*4 
Součet: 20,00 m2 
MAL02 _x000d_
Celkem 20 = 20,000_x000d_</t>
  </si>
  <si>
    <t>58124844</t>
  </si>
  <si>
    <t>fólie pro malířské potřeby zakrývací tl 25µ 4x5m</t>
  </si>
  <si>
    <t>784171111</t>
  </si>
  <si>
    <t>Zakrytí nemalovaných ploch (materiál ve specifikaci) včetně pozdějšího odkrytí svislých ploch např. stěn, oken, dveří v místnostech výšky do 3,80</t>
  </si>
  <si>
    <t xml:space="preserve">MAL03: Zakrytí dveří  
0,9*2,15 
Součet: 1,935 m2 
MAL03 _x000d_
Celkem 1,935 = 1,935_x000d_</t>
  </si>
  <si>
    <t>1,935 * 1,05 ' Přepočtené koeficientem množství _x000d_
Celkem 2,032 = 2,032_x000d_</t>
  </si>
  <si>
    <t>784181101</t>
  </si>
  <si>
    <t>Penetrace podkladu jednonásobná základní akrylátová bezbarvá v místnostech výšky do 3,80 m</t>
  </si>
  <si>
    <t>784191005</t>
  </si>
  <si>
    <t>Čištění vnitřních ploch hrubý úklid po provedení malířských prací omytím dveří nebo vrat</t>
  </si>
  <si>
    <t>784191007</t>
  </si>
  <si>
    <t>Čištění vnitřních ploch hrubý úklid po provedení malířských prací omytím podlah</t>
  </si>
  <si>
    <t>784221101</t>
  </si>
  <si>
    <t>Malby z malířských směsí otěruvzdorných za sucha dvojnásobné, bílé za sucha otěruvzdorné dobře v místnostech výšky do 3,80 m</t>
  </si>
  <si>
    <t>8</t>
  </si>
  <si>
    <t>Trubní vedení</t>
  </si>
  <si>
    <t>899311111</t>
  </si>
  <si>
    <t>Osazení poklopů s rámem na šachtách tunelové stoky hmotnosti jednotlivě do 50 kg</t>
  </si>
  <si>
    <t xml:space="preserve">Z12: Poklop s dlažbou  
"Z-12" 1 
Součet: 1,00 kus 
Z12 _x000d_
Celkem 1 = 1,000_x000d_</t>
  </si>
  <si>
    <t>R606Z12</t>
  </si>
  <si>
    <t>poklop s dlažbou Z-12</t>
  </si>
  <si>
    <t>9</t>
  </si>
  <si>
    <t>Ostatní konstrukce a práce, bourání</t>
  </si>
  <si>
    <t>915131116</t>
  </si>
  <si>
    <t>Vodorovné dopravní značení stříkané barvou přechody pro chodce, šipky, symboly žluté retroreflexní</t>
  </si>
  <si>
    <t xml:space="preserve">NAT01: Konstrastní pruh na schodišti  
(4*4+4*1,8)*0,1 
Součet: 2,32 m2 
NAT01 _x000d_
Celkem 2,32 = 2,320_x000d_</t>
  </si>
  <si>
    <t>919726122</t>
  </si>
  <si>
    <t>Geotextilie netkaná pro ochranu, separaci nebo filtraci měrná hmotnost přes 200 do 300 g/m2</t>
  </si>
  <si>
    <t>919726123</t>
  </si>
  <si>
    <t>Geotextilie netkaná pro ochranu, separaci nebo filtraci měrná hmotnost přes 300 do 500 g/m2</t>
  </si>
  <si>
    <t>949101112</t>
  </si>
  <si>
    <t>Lešení pomocné pracovní pro objekty pozemních staveb pro zatížení do 150 kg/m2, o výšce lešeňové podlahy přes 1,9 do 3,5 m</t>
  </si>
  <si>
    <t xml:space="preserve">P08b01: Žulavá dlažba  
"D.0.0.01" 48,77 
Součet: 48,77 m2 
P08b01 _x000d_
Celkem 48,77 = 48,770_x000d_</t>
  </si>
  <si>
    <t>953333121</t>
  </si>
  <si>
    <t>PVC těsnící pás do betonových konstrukcí do pracovních spar vnitřní, pokládaný doprostřed konstrukce mezi výztuž šířky 240 mm</t>
  </si>
  <si>
    <t>953333493</t>
  </si>
  <si>
    <t>PVC těsnící pás do betonových konstrukcí do dilatačních spar rohový pro těsnění zalomených spar rozměru 165/165 mm</t>
  </si>
  <si>
    <t>953334423</t>
  </si>
  <si>
    <t>Těsnící plech do pracovních spar betonových konstrukcí horizontálních i vertikálních (podlaha - zeď, zeď - strop a technologických) délky do 2,5 m s nožičkou s bitumenovým povrchem oboustranným, šířky</t>
  </si>
  <si>
    <t>953334524</t>
  </si>
  <si>
    <t>Těsnící a bednící křížový profil z plechu do pracovních spar betonových konstrukcí kombinace perforovaného a těsnícího plechu k bednění jednotlivých záběrů betonáže desky a stěny, k utěsnění pracovní</t>
  </si>
  <si>
    <t>953334624</t>
  </si>
  <si>
    <t>Těsnící křížový plech do řízených smršťovacích spar betonových konstrukcí k vytvoření a utěsnění plánovaných spar šířky přes 300 do 400 mm</t>
  </si>
  <si>
    <t>973031844</t>
  </si>
  <si>
    <t>Vysekání výklenků nebo kapes ve zdivu z cihel na maltu cementovou kapes pro zavázání nových zdí, tl. do 300 mm</t>
  </si>
  <si>
    <t xml:space="preserve">ZD02a: Provázání cihel   
2*2,51 
Součet: 5,02 m 
ZD02a _x000d_
Celkem 5,02 = 5,020_x000d_</t>
  </si>
  <si>
    <t>R2001.02</t>
  </si>
  <si>
    <t>Pažnice dl. 400 mm</t>
  </si>
  <si>
    <t>1. Položka obsahuje dodávku materiálu včetně montáže. 2. Zapravení v okolí pažnice.</t>
  </si>
  <si>
    <t>R015997.904</t>
  </si>
  <si>
    <t>Likvidace odpadů železo a ocel pod kódem 17 04 05 včetně dopravy</t>
  </si>
  <si>
    <t>998</t>
  </si>
  <si>
    <t>Přesun hmot</t>
  </si>
  <si>
    <t>998011001</t>
  </si>
  <si>
    <t>Přesun hmot pro budovy občanské výstavby, bydlení, výrobu a služby s nosnou svislou konstrukcí zděnou z cihel, tvárnic nebo kamene vodorovná dopravní vzdálenost do 100 m základní pro budovy výšky do 6</t>
  </si>
  <si>
    <t>Průzkumné, zeměměřičské a projektové práce</t>
  </si>
  <si>
    <t>094103000</t>
  </si>
  <si>
    <t>Náklady na vyklizení objektu</t>
  </si>
  <si>
    <t>demontáž výtahu, vč. nosné konstrukce, technologií, ocelové konstrukce</t>
  </si>
  <si>
    <t>SO 62-31-01</t>
  </si>
  <si>
    <t>175151101</t>
  </si>
  <si>
    <t>Obsypání potrubí strojně sypaninou z vhodných hornin třídy těžitelnosti I a II, skupiny 1 až 4 nebo materiálem připraveným podél výkopu ve vzdálenosti do 3 m od jeho kraje, pro jakoukoliv hloubku výko</t>
  </si>
  <si>
    <t>"Areálová splašková kanalizace" 0,3*1,2*25,2 
"Areálová splašková kanalizace" 0,3*1,20*46,1 
"Areálová dešťová kanalizace" 0,3*1,2*32,2 
"Areálová dešťová kanalizace" 0,3*1,2*61,05 
Součet 59,238 _x000d_
Celkem 59,238 = 59,238_x000d_</t>
  </si>
  <si>
    <t>58337303</t>
  </si>
  <si>
    <t>štěrkopísek frakce 0/8</t>
  </si>
  <si>
    <t>64,2*1,9 "Přepočtené koeficientem množství 
Součet 121,98 _x000d_
Celkem 121,98 = 121,980_x000d_</t>
  </si>
  <si>
    <t>451572111</t>
  </si>
  <si>
    <t>Lože pod potrubí, stoky a drobné objekty v otevřeném výkopu z kameniva drobného těženého 0 až 4 mm</t>
  </si>
  <si>
    <t>"Areálová splašková kanalizace" 0,1*1,20*25,2 
"Areálová splašková kanalizace" 0,1*1,20*46,1 
"Areálová dešťová kanalizace" 0,1*1,2*32,2 
"Areálová dešťová kanalizace" 0,1*1,2*61,05 
Součet 19,746 _x000d_
Celkem 19,746 = 19,746_x000d_</t>
  </si>
  <si>
    <t>452112112</t>
  </si>
  <si>
    <t>Osazení betonových dílců prstenců nebo rámů pod poklopy a mříže, výšky do 100 mm</t>
  </si>
  <si>
    <t>"Přeložka kanalizace" 6 
Součet 6 _x000d_
Celkem 6 = 6,000_x000d_</t>
  </si>
  <si>
    <t>59224185</t>
  </si>
  <si>
    <t>prstenec šachtový vyrovnávací betonový 625x120x60mm</t>
  </si>
  <si>
    <t>"Přeložka kanalizace" 1 
Součet 1 _x000d_
Celkem 1 = 1,000_x000d_</t>
  </si>
  <si>
    <t>59224176</t>
  </si>
  <si>
    <t>prstenec šachtový vyrovnávací betonový 625x120x80mm</t>
  </si>
  <si>
    <t>59224187</t>
  </si>
  <si>
    <t>prstenec šachtový vyrovnávací betonový 625x120x100mm</t>
  </si>
  <si>
    <t>"Přeložka kanalizace" 4 
Součet 4 _x000d_
Celkem 4 = 4,000_x000d_</t>
  </si>
  <si>
    <t>452112122</t>
  </si>
  <si>
    <t>Osazení betonových dílců prstenců nebo rámů pod poklopy a mříže, výšky přes 100 do 200 mm</t>
  </si>
  <si>
    <t>"Přeložka kanalizace" 4 
"Areálová splašková kanalizace" 1 
Součet 5 _x000d_
Celkem 5 = 5,000_x000d_</t>
  </si>
  <si>
    <t>59224188</t>
  </si>
  <si>
    <t>prstenec šachtový vyrovnávací betonový 625x120x120mm</t>
  </si>
  <si>
    <t>452311131</t>
  </si>
  <si>
    <t>Podkladní a zajišťovací konstrukce z betonu prostého v otevřeném výkopu bez zvýšených nároků na prostředí desky pod potrubí, stoky a drobné objekty z betonu tř. C 12/15</t>
  </si>
  <si>
    <t>"Přeložka kanalizace" 0,1*1,20*35,8 
Součet 4,296 _x000d_
Celkem 4,296 = 4,296_x000d_</t>
  </si>
  <si>
    <t>452312141</t>
  </si>
  <si>
    <t>Podkladní a zajišťovací konstrukce z betonu prostého v otevřeném výkopu bez zvýšených nároků na prostředí sedlové lože pod potrubí z betonu tř. C 16/20</t>
  </si>
  <si>
    <t>"Přeložka kanalizace" 0,2*1,20*35,8 
Součet 8,592 _x000d_
Celkem 8,592 = 8,592_x000d_</t>
  </si>
  <si>
    <t>566901122</t>
  </si>
  <si>
    <t>Vyspravení podkladu po překopech inženýrských sítí plochy do 15 m2 s rozprostřením a zhutněním štěrkopískem tl. 150 mm</t>
  </si>
  <si>
    <t>"Přeložka kanalizace" 1,2*(13,55+9,8) 
"Areálová splašková kanalizace" 1,2*25,2 
"Areálová splašková kanalizace" 1,2*46,1 
"Areálová dešťová kanalizace" 1,2*32,2 
"Areálová dešťová kanalizace" 1,2*61,05 
Součet 225,48 _x000d_
Celkem 225,48 = 225,480_x000d_</t>
  </si>
  <si>
    <t>831372121</t>
  </si>
  <si>
    <t>Montáž potrubí z trub kameninových hrdlových s integrovaným těsněním v otevřeném výkopu ve sklonu do 20 % DN 300</t>
  </si>
  <si>
    <t>59710707</t>
  </si>
  <si>
    <t>trouba kameninová glazovaná DN 300 dl 2,50m spojovací systém C Třída 240</t>
  </si>
  <si>
    <t>36*1,015 "Přepočtené koeficientem množství _x000d_
Celkem 36,54 = 36,540_x000d_</t>
  </si>
  <si>
    <t>837371221</t>
  </si>
  <si>
    <t>Montáž kameninových tvarovek na potrubí z trub kameninových v otevřeném výkopu s integrovaným těsněním odbočných DN 300</t>
  </si>
  <si>
    <t>59711770</t>
  </si>
  <si>
    <t>odbočka kameninová glazovaná jednoduchá kolmá DN 300/150 dl 500mm spojovací systém C/F tř.160/-</t>
  </si>
  <si>
    <t>850311811</t>
  </si>
  <si>
    <t>Bourání stávajícího potrubí z trub litinových hrdlových nebo přírubových v otevřeném výkopu DN do 150</t>
  </si>
  <si>
    <t>"Areálová splašková kanalizace" 1,5 
"Areálová dešťová kanalizace" 3 
Součet 4,5 _x000d_
Celkem 4,5 = 4,500_x000d_</t>
  </si>
  <si>
    <t>871353121</t>
  </si>
  <si>
    <t>Montáž kanalizačního potrubí z tvrdého PVC-U hladkého plnostěnného tuhost SN 8 DN 200</t>
  </si>
  <si>
    <t>"Areálová splašková kanalizace" 25,2+46,1 
"Areálová dešťová kanalizace" 32,2+61,05 
Součet 164,55 _x000d_
Celkem 164,55 = 164,550_x000d_</t>
  </si>
  <si>
    <t>28611167</t>
  </si>
  <si>
    <t>trubka kanalizační PVC-U plnostěnná jednovrstvá DN 200x1000mm SN8</t>
  </si>
  <si>
    <t>164,55*1,03 "Přepočtené koeficientem množství _x000d_
Celkem 169,487 = 169,487_x000d_</t>
  </si>
  <si>
    <t>877350320</t>
  </si>
  <si>
    <t>Montáž tvarovek na kanalizačním plastovém potrubí z PP nebo PVC-U hladkého plnostěnného odboček DN 200</t>
  </si>
  <si>
    <t>"Areálová splašková kanalizace" 5 
"Areálová dešťová kanalizace" 9 
Součet 14 _x000d_
Celkem 14 = 14,000_x000d_</t>
  </si>
  <si>
    <t>28611394</t>
  </si>
  <si>
    <t>odbočka kanalizační plastová s hrdlem KG 200/125/45°</t>
  </si>
  <si>
    <t>"Areálová splašková kanalizace" 2 
"Areálová dešťová kanalizace" 6 
Součet 8 _x000d_
Celkem 8 = 8,000_x000d_</t>
  </si>
  <si>
    <t>28611918</t>
  </si>
  <si>
    <t>odbočka kanalizační plastová s hrdlem KG 200/160/45°</t>
  </si>
  <si>
    <t>"Areálová splašková kanalizace" 2 
"Areálová dešťová kanalizace" 2 
Součet 4 _x000d_
Celkem 4 = 4,000_x000d_</t>
  </si>
  <si>
    <t>28611396</t>
  </si>
  <si>
    <t>odbočka kanalizační plastová s hrdlem KG 200/200/45°</t>
  </si>
  <si>
    <t>"Areálová splašková kanalizace" 1 
"Areálová dešťová kanalizace" 1 
Součet 2 _x000d_
Celkem 2 = 2,000_x000d_</t>
  </si>
  <si>
    <t>890231851</t>
  </si>
  <si>
    <t>Bourání šachet a jímek strojně velikosti obestavěného prostoru přes 1,5 do 3 m3 z prostého betonu</t>
  </si>
  <si>
    <t>"Přeložka kanalizace" (0,56*0,56*3,15*3,0)*4 
Součet 11,854 _x000d_
Celkem 11,854 = 11,854_x000d_</t>
  </si>
  <si>
    <t>892351111</t>
  </si>
  <si>
    <t>Tlakové zkoušky vodou na potrubí DN 150 nebo 200</t>
  </si>
  <si>
    <t>894411311</t>
  </si>
  <si>
    <t>Osazení betonových nebo železobetonových dílců pro šachty skruží rovných</t>
  </si>
  <si>
    <t>"Přeložka splašková kanalizace" 10 
"Areálová splašková kanalizace" 2 
Součet 12 _x000d_
Celkem 12 = 12,000_x000d_</t>
  </si>
  <si>
    <t>59224065</t>
  </si>
  <si>
    <t>skruž betonová DN 1000x250 100x25x12cm</t>
  </si>
  <si>
    <t>"Přeložka splašková kanalizace" 2 
"Areálová splašková kanalizace" 1 
Součet 3 _x000d_
Celkem 3 = 3,000_x000d_</t>
  </si>
  <si>
    <t>59224067</t>
  </si>
  <si>
    <t>skruž betonová DN 1000x500 100x50x12cm</t>
  </si>
  <si>
    <t>"Přeložka splašková kanalizace" 3 
Součet 3 _x000d_
Celkem 3 = 3,000_x000d_</t>
  </si>
  <si>
    <t>59224069</t>
  </si>
  <si>
    <t>skruž betonová DN 1000x1000 100x100x12cm</t>
  </si>
  <si>
    <t>"Přeložka splašková kanalizace" 5 
"Areálová splašková kanalizace" 1 
Součet 6 _x000d_
Celkem 6 = 6,000_x000d_</t>
  </si>
  <si>
    <t>894412411</t>
  </si>
  <si>
    <t>Osazení betonových nebo železobetonových dílců pro šachty skruží přechodových</t>
  </si>
  <si>
    <t>59224121</t>
  </si>
  <si>
    <t>skruž betonová přechodová 62,5/100x60x9cm stupadla poplastovaná kapsová</t>
  </si>
  <si>
    <t>894414211</t>
  </si>
  <si>
    <t>Osazení betonových nebo železobetonových dílců pro šachty desek zákrytových</t>
  </si>
  <si>
    <t>59224315</t>
  </si>
  <si>
    <t>deska betonová zákrytová pro kruhové šachty 100/62,5x16,5cm</t>
  </si>
  <si>
    <t>894414111</t>
  </si>
  <si>
    <t>Osazení betonových nebo železobetonových dílců pro šachty skruží základových (dno)</t>
  </si>
  <si>
    <t>59224353</t>
  </si>
  <si>
    <t>dno betonové šachty kanalizační jednolité 100x68x30cm</t>
  </si>
  <si>
    <t>59224348</t>
  </si>
  <si>
    <t>těsnění elastomerové pro spojení šachetních dílů DN 1000</t>
  </si>
  <si>
    <t>"Přeložka splašková kanalizace" 15 
"Areálová splašková kanalizace" 3 
Součet 18 _x000d_
Celkem 18 = 18,000_x000d_</t>
  </si>
  <si>
    <t>894812311</t>
  </si>
  <si>
    <t>Revizní a čistící šachta z polypropylenu PP pro hladké trouby DN 600 šachtové dno (DN šachty / DN trubního vedení) DN 600/160 průtočné</t>
  </si>
  <si>
    <t>"Areálová splašková kanalizace" 4 
"Areálová dešťová kanalizace" 2 
Součet 6 _x000d_
Celkem 6 = 6,000_x000d_</t>
  </si>
  <si>
    <t>894812313</t>
  </si>
  <si>
    <t>Revizní a čistící šachta z polypropylenu PP pro hladké trouby DN 600 šachtové dno (DN šachty / DN trubního vedení) DN 600/160 s přítokem tvaru T</t>
  </si>
  <si>
    <t>"Areálová splašková kanalizace" 1 
"Areálová dešťová kanalizace" 3 
Součet 4 _x000d_
Celkem 4 = 4,000_x000d_</t>
  </si>
  <si>
    <t>894812332</t>
  </si>
  <si>
    <t>Revizní a čistící šachta z polypropylenu PP pro hladké trouby DN 600 roura šachtová korugovaná, světlé hloubky 2 000 mm</t>
  </si>
  <si>
    <t>"Areálová splašková kanalizace" 3 
"Areálová dešťová kanalizace" 5 
Součet 8 _x000d_
Celkem 8 = 8,000_x000d_</t>
  </si>
  <si>
    <t>894812333</t>
  </si>
  <si>
    <t>Revizní a čistící šachta z polypropylenu PP pro hladké trouby DN 600 roura šachtová korugovaná, světlé hloubky 3 000 mm</t>
  </si>
  <si>
    <t>"Areálová splašková kanalizace" 2 
Součet 2 _x000d_
Celkem 2 = 2,000_x000d_</t>
  </si>
  <si>
    <t>894812339</t>
  </si>
  <si>
    <t>Revizní a čistící šachta z polypropylenu PP pro hladké trouby DN 600 Příplatek k cenám 2331 - 2334 za uříznutí šachtové roury</t>
  </si>
  <si>
    <t>"Areálová splašková kanalizace" 5 
"Areálová dešťová kanalizace" 5 
Součet 10 _x000d_
Celkem 10 = 10,000_x000d_</t>
  </si>
  <si>
    <t>894812379</t>
  </si>
  <si>
    <t>Revizní a čistící šachta z polypropylenu PP pro hladké trouby DN 600 poklop (mříž) litinový pro třídu zatížení D400 s plastovým konusem</t>
  </si>
  <si>
    <t>899101211</t>
  </si>
  <si>
    <t>Demontáž poklopů litinových a ocelových včetně rámů, hmotnosti jednotlivě do 50 kg</t>
  </si>
  <si>
    <t>899104112</t>
  </si>
  <si>
    <t>Osazení poklopů šachtových litinových, ocelových nebo železobetonových včetně rámů pro třídu zatížení D400, E600</t>
  </si>
  <si>
    <t>"Přeložka kanalizace" 5 
"Areálová splašková kanalizace" 1 
Součet 6 _x000d_
Celkem 6 = 6,000_x000d_</t>
  </si>
  <si>
    <t>28661935</t>
  </si>
  <si>
    <t>poklop šachtový litinový DN 600 pro třídu zatížení D400</t>
  </si>
  <si>
    <t>899301811</t>
  </si>
  <si>
    <t>Demontáž poklopů betonových a železobetonových včetně rámu, hmotnosti jednotlivě do 50 kg</t>
  </si>
  <si>
    <t>899721112</t>
  </si>
  <si>
    <t>Signalizační vodič na potrubí DN nad 150 mm</t>
  </si>
  <si>
    <t>"Areálová splašková kanalizace" (25,2+46,1)*1,05 
"Areálová dešťová kanalizace" (32,2+61,05)*1,05 
Součet 172,778 _x000d_
Celkem 172,778 = 172,778_x000d_</t>
  </si>
  <si>
    <t>899722113</t>
  </si>
  <si>
    <t>Krytí potrubí z plastů výstražnou fólií z PVC šířky přes 25 do 34 cm</t>
  </si>
  <si>
    <t>"Areálová splašková kanalizace" (25,2+46,1)*1,02 
"Areálová dešťová kanalizace" (32,2+61,05)*1,02 
Součet 167,841 _x000d_
Celkem 167,841 = 167,841_x000d_</t>
  </si>
  <si>
    <t>997013111</t>
  </si>
  <si>
    <t>Vnitrostaveništní doprava suti a vybouraných hmot vodorovně do 50 m s naložením základní pro budovy a haly výšky do 6 m</t>
  </si>
  <si>
    <t>R015997.915</t>
  </si>
  <si>
    <t>Likvidace odpadů na recyklační skládce odpadu z prostého betonu zatříděného do Katalogu odpadů pod kódem 17 01 01 včetně dopravy</t>
  </si>
  <si>
    <t>998276101</t>
  </si>
  <si>
    <t>Přesun hmot pro trubní vedení hloubené z trub z plastických hmot nebo sklolaminátových pro vodovody, kanalizace, teplovody, produktovody v otevřeném výkopu dopravní vzdálenost do 15 m</t>
  </si>
  <si>
    <t>R3101.01</t>
  </si>
  <si>
    <t>R3101.02</t>
  </si>
  <si>
    <t>Zkouška způsobilou osobou</t>
  </si>
  <si>
    <t>SO 62-32-01</t>
  </si>
  <si>
    <t>0,4*1,1*30,0 
(3,2*2+1,2*2)*1,8 
4,4*2,4*0,15 
Součet 30,624 _x000d_
Celkem 30,624 = 30,624_x000d_</t>
  </si>
  <si>
    <t>30,624*1,9 "Přepočtené koeficientem množství 
Součet 58,186 _x000d_
Celkem 58,186 = 58,186_x000d_</t>
  </si>
  <si>
    <t>0,15*1,1*30 
4,4*2,4*0,15 
Součet 6,534 _x000d_
Celkem 6,534 = 6,534_x000d_</t>
  </si>
  <si>
    <t>566901222</t>
  </si>
  <si>
    <t>Vyspravení podkladu po překopech inženýrských sítí plochy přes 15 m2 s rozprostřením a zhutněním štěrpískem tl. 150 mm</t>
  </si>
  <si>
    <t>34,5*1,1 
Součet 37,95 _x000d_
Celkem 37,95 = 37,950_x000d_</t>
  </si>
  <si>
    <t>857212122</t>
  </si>
  <si>
    <t>Montáž litinových tvarovek na potrubí litinovém tlakovém jednoosých na potrubí z trub přírubových v otevřeném výkopu, kanálu nebo v šachtě DN 50</t>
  </si>
  <si>
    <t>R3201</t>
  </si>
  <si>
    <t>01</t>
  </si>
  <si>
    <t>tvarovka FF kus 50/250</t>
  </si>
  <si>
    <t>R3201.03</t>
  </si>
  <si>
    <t>tvarovka FF kus 50/400</t>
  </si>
  <si>
    <t>857242122</t>
  </si>
  <si>
    <t>Montáž litinových tvarovek na potrubí litinovém tlakovém jednoosých na potrubí z trub přírubových v otevřeném výkopu, kanálu nebo v šachtě DN 80</t>
  </si>
  <si>
    <t>R3201.04</t>
  </si>
  <si>
    <t>jištění proti posuvu 90 PN10</t>
  </si>
  <si>
    <t>42265776</t>
  </si>
  <si>
    <t>filtr s vypouštěcí přírubou DN 80x310mm</t>
  </si>
  <si>
    <t>42273006</t>
  </si>
  <si>
    <t>montážní vložka přírubová litinová DN 80 PN 16</t>
  </si>
  <si>
    <t>55259811</t>
  </si>
  <si>
    <t>přechod přírubový (FFR) tvárná litina DN 80/50 dl 200mm</t>
  </si>
  <si>
    <t>55254026</t>
  </si>
  <si>
    <t>koleno přírubové z tvárné litiny,práškový epoxid tl 250µm Q-kus DN 80-90°</t>
  </si>
  <si>
    <t>857244122</t>
  </si>
  <si>
    <t>Montáž litinových tvarovek na potrubí litinovém tlakovém odbočných na potrubí z trub přírubových v otevřeném výkopu, kanálu nebo v šachtě DN 80</t>
  </si>
  <si>
    <t>55253508</t>
  </si>
  <si>
    <t>tvarovka přírubová litinová s přírubovou odbočkou,práškový epoxid tl 250µm T-kus DN 80/50</t>
  </si>
  <si>
    <t>857371131</t>
  </si>
  <si>
    <t>Montáž litinových tvarovek na potrubí litinovém tlakovém jednoosých na potrubí z trub hrdlových v otevřeném výkopu, kanálu nebo v šachtě s integrovaným těsněním DN 300</t>
  </si>
  <si>
    <t>55253652</t>
  </si>
  <si>
    <t>přesuvka hrdlová litinová práškový epoxid tl 250µm se šroubovým spojem U-kus DN 300</t>
  </si>
  <si>
    <t>857372122</t>
  </si>
  <si>
    <t>Montáž litinových tvarovek na potrubí litinovém tlakovém jednoosých na potrubí z trub přírubových v otevřeném výkopu, kanálu nebo v šachtě DN 300</t>
  </si>
  <si>
    <t>55255245</t>
  </si>
  <si>
    <t>tvarovka přírubová s hladkým koncem F F-DN 300 PN10 TT</t>
  </si>
  <si>
    <t>857374122</t>
  </si>
  <si>
    <t>Montáž litinových tvarovek na potrubí litinovém tlakovém odbočných na potrubí z trub přírubových v otevřeném výkopu, kanálu nebo v šachtě DN 300</t>
  </si>
  <si>
    <t>55253545</t>
  </si>
  <si>
    <t>tvarovka přírubová litinová s přírubovou odbočkou,práškový epoxid tl 250µm T-kus DN 300/80</t>
  </si>
  <si>
    <t>871241141</t>
  </si>
  <si>
    <t>Montáž vodovodního potrubí z polyetylenu PE100 RC v otevřeném výkopu svařovaných na tupo SDR 11/PN16 d 90 x 8,2 mm</t>
  </si>
  <si>
    <t>28613556</t>
  </si>
  <si>
    <t>potrubí vodovodní dvouvrstvé PE100 RC SDR11 90x8,2mm</t>
  </si>
  <si>
    <t>34*1,015 "Přepočtené koeficientem množství _x000d_
Celkem 34,51 = 34,510_x000d_</t>
  </si>
  <si>
    <t>891212312</t>
  </si>
  <si>
    <t>Montáž vodovodních armatur na potrubí vodoměrů v šachtě přírubových DN 50</t>
  </si>
  <si>
    <t>38821715</t>
  </si>
  <si>
    <t>vodoměr šroubový přírubový na studenou vodu PN16 DN 50</t>
  </si>
  <si>
    <t>891241112</t>
  </si>
  <si>
    <t>Montáž vodovodních armatur na potrubí šoupátek nebo klapek uzavíracích v otevřeném výkopu nebo v šachtách s osazením zemní soupravy (bez poklopů) DN 80</t>
  </si>
  <si>
    <t>42221116</t>
  </si>
  <si>
    <t>šoupátko s přírubami voda DN 80 PN16</t>
  </si>
  <si>
    <t>souprava zemní pro přípojky -1,5 m 3/4"-2" (1,5m)</t>
  </si>
  <si>
    <t>891241222</t>
  </si>
  <si>
    <t>Montáž vodovodních armatur na potrubí šoupátek nebo klapek uzavíracích v šachtách s ručním kolečkem DN 80</t>
  </si>
  <si>
    <t>42221323</t>
  </si>
  <si>
    <t>šoupátko pitná voda litina GGG 50 dlouhá stavební dl PN10/16 DN 80x280mm</t>
  </si>
  <si>
    <t>42210101</t>
  </si>
  <si>
    <t>kolo ruční pro DN 65-80 D 175mm</t>
  </si>
  <si>
    <t>891245321</t>
  </si>
  <si>
    <t>Montáž vodovodních armatur na potrubí zpětných klapek DN 80</t>
  </si>
  <si>
    <t>42283043</t>
  </si>
  <si>
    <t>klapka zpětná samočinná přírubová litinová PN 16 pro vodu DN 80</t>
  </si>
  <si>
    <t>892241111</t>
  </si>
  <si>
    <t>Tlakové zkoušky vodou na potrubí DN do 80</t>
  </si>
  <si>
    <t>892273122</t>
  </si>
  <si>
    <t>Proplach a dezinfekce vodovodního potrubí DN od 80 do 125</t>
  </si>
  <si>
    <t>899401112</t>
  </si>
  <si>
    <t>Osazení poklopů uličních s pevným rámem litinových šoupátkových</t>
  </si>
  <si>
    <t>42291352</t>
  </si>
  <si>
    <t>poklop litinový šoupátkový pro zemní soupravy osazení do terénu a do vozovky</t>
  </si>
  <si>
    <t>R3201.06</t>
  </si>
  <si>
    <t>Armatury s jedním závitem ventily výtokové G 1/2"</t>
  </si>
  <si>
    <t>R3201.05</t>
  </si>
  <si>
    <t>Nalezení místa odpojení a odpoj stávajícího vodovodního potrubí vč. zemních prací</t>
  </si>
  <si>
    <t>02</t>
  </si>
  <si>
    <t>SO 62-52-01</t>
  </si>
  <si>
    <t>113106133</t>
  </si>
  <si>
    <t>Rozebrání dlažeb komunikací pro pěší s přemístěním hmot na skládku na vzdálenost do 3 m nebo s naložením na dopravní prostředek s ložem z kameniva nebo živice a s jakoukoliv výplní spár strojně plochy</t>
  </si>
  <si>
    <t xml:space="preserve">bDL02: Odstranění kamenné dlažby  
"nástupiště"  77,5*0,45 
Součet: 34,875 m2 
bDL02 _x000d_
Celkem 34,875 = 34,875_x000d_</t>
  </si>
  <si>
    <t>113106144</t>
  </si>
  <si>
    <t xml:space="preserve">bDL01: Odstranění dlažby  
"parkoviště" 403,75 
"nástupiště" 66,90+81,75+53,08 
"nástupiště" 49,79+66,66+61,05+61,17+ 68,47+48,35 
Součet: 960,97 m2 
bDL01 _x000d_
Celkem 960,97 = 960,970_x000d_</t>
  </si>
  <si>
    <t>113107164</t>
  </si>
  <si>
    <t>Odstranění podkladů nebo krytů strojně plochy jednotlivě přes 50 m2 do 200 m2 s přemístěním hmot na skládku na vzdálenost do 20 m nebo s naložením na dopravní prostředek z kameniva hrubého drceného, o</t>
  </si>
  <si>
    <t xml:space="preserve">bDL03a: Odstranění podkladu pod bet. mazaninou  
"nástupiště" 70,94+100,92 
Součet: 171,86 m2 
bDL03a _x000d_
Celkem 171,86 = 171,860_x000d_</t>
  </si>
  <si>
    <t>113107224</t>
  </si>
  <si>
    <t>Odstranění podkladů nebo krytů strojně plochy jednotlivě přes 200 m2 s přemístěním hmot na skládku na vzdálenost do 20 m nebo s naložením na dopravní prostředek z kameniva hrubého drceného, o tl. vrst</t>
  </si>
  <si>
    <t xml:space="preserve">bDL00a: Očištění dlažby  
"parkoviště" 26,94 +3,99+45,25 
Součet: 76,18 m2 
bDL01: Odstranění dlažby  
"parkoviště" 403,75 
"nástupiště" 66,90+81,75+53,08 
"nástupiště" 49,79+66,66+61,05+61,17+ 68,47+48,35 
Součet: 960,97 m2 
bDL01+bDL00a _x000d_
Celkem 1037,15 = 1037,150_x000d_</t>
  </si>
  <si>
    <t>113107323</t>
  </si>
  <si>
    <t>Odstranění podkladů nebo krytů strojně plochy jednotlivě do 50 m2 s přemístěním hmot na skládku na vzdálenost do 3 m nebo s naložením na dopravní prostředek z kameniva hrubého drceného, o tl. vrstvy p</t>
  </si>
  <si>
    <t xml:space="preserve">bDL04: Odstranění asfaltu  
"nástupiště severni část" 40,92+7,51 
Součet: 48,43 m2 
bDL04 _x000d_
Celkem 48,43 = 48,430_x000d_</t>
  </si>
  <si>
    <t>113107331</t>
  </si>
  <si>
    <t>Odstranění podkladů nebo krytů strojně plochy jednotlivě do 50 m2 s přemístěním hmot na skládku na vzdálenost do 3 m nebo s naložením na dopravní prostředek z betonu prostého, o tl. vrstvy přes 100 do</t>
  </si>
  <si>
    <t>113107342</t>
  </si>
  <si>
    <t>Odstranění podkladů nebo krytů strojně plochy jednotlivě do 50 m2 s přemístěním hmot na skládku na vzdálenost do 3 m nebo s naložením na dopravní prostředek živičných, o tl. vrstvy přes 50 do 100 mm</t>
  </si>
  <si>
    <t>113107324</t>
  </si>
  <si>
    <t>113201112</t>
  </si>
  <si>
    <t>Vytrhání obrub s vybouráním lože, s přemístěním hmot na skládku na vzdálenost do 3 m nebo s naložením na dopravní prostředek silničních ležatých</t>
  </si>
  <si>
    <t xml:space="preserve">bDL00: Vytrhání obrubníků  
"parkoviště" 66,5 
Součet: 66,50 m 
bDL00 _x000d_
Celkem 66,5 = 66,500_x000d_</t>
  </si>
  <si>
    <t>181151311</t>
  </si>
  <si>
    <t>Plošná úprava terénu v zemině skupiny 1 až 4 s urovnáním povrchu bez doplnění ornice souvislé plochy přes 500 m2 při nerovnostech terénu přes 50 do 100 mm v rovině nebo na svahu do 1:5</t>
  </si>
  <si>
    <t xml:space="preserve">V01: Zpevněné plochy pro pěší u nástupiště  
"nástupiště" 711,74+89,99 
Součet: 801,73 m2 
V02: Zpevněné plochy pro pěší do ulice U Běchyňské dráhy V02  
"parkoviště" 409,49 
Součet: 409,49 m2 
V03: Zpevněná plocha pro parkovací stání V03  
"nástupiště severni část"43,01 
Součet: 43,01 m2 
V04: Plocha vozovky s asfaltovým krytem V04  
"nástupiště severni část"  40,92+7,51 
Součet: 48,43 m2 
V05: Zpětné osazení dlažby  
"parkoviště" 26,94 +3,99+45,25 
Součet: 76,18 m2 
V06: Reliéfní dlažba s hmatovými prvky  
"nástupiště severni část"  6 
Součet: 6,00 m2 
V07: Rovinná dlažba - hmatový konstrast  
"nástupiště severni část"  5,59 
Součet: 5,59 m2 
V01+V02+V03+V04+V05+V06+V07 _x000d_
Celkem 1390,43 = 1390,430_x000d_</t>
  </si>
  <si>
    <t>181951112</t>
  </si>
  <si>
    <t>Úprava pláně vyrovnáním výškových rozdílů strojně v hornině třídy těžitelnosti I, skupiny 1 až 3 se zhutněním</t>
  </si>
  <si>
    <t>564720101</t>
  </si>
  <si>
    <t>Podklad nebo kryt z kameniva hrubého drceného vel. 16-32 mm s rozprostřením a zhutněním plochy jednotlivě do 100 m2, po zhutnění tl. 80 mm</t>
  </si>
  <si>
    <t xml:space="preserve">V03: Zpevněná plocha pro parkovací stání V03  
"nástupiště severni část"43,01 
Součet: 43,01 m2 
V03 _x000d_
Celkem 43,01 = 43,010_x000d_</t>
  </si>
  <si>
    <t>564750001</t>
  </si>
  <si>
    <t>Podklad nebo kryt z kameniva hrubého drceného vel. 8-16 mm s rozprostřením a zhutněním plochy jednotlivě do 100 m2, po zhutnění tl. 150 mm</t>
  </si>
  <si>
    <t>564750011</t>
  </si>
  <si>
    <t>Podklad nebo kryt z kameniva hrubého drceného vel. 8-16 mm s rozprostřením a zhutněním plochy přes 100 m2, po zhutnění tl. 150 mm</t>
  </si>
  <si>
    <t xml:space="preserve">V01: Zpevněné plochy pro pěší u nástupiště  
"nástupiště" 711,74+89,99 
Součet: 801,73 m2 
V02: Zpevněné plochy pro pěší do ulice U Běchyňské dráhy V02  
"parkoviště" 409,49 
Součet: 409,49 m2 
V05: Zpětné osazení dlažby  
"parkoviště" 26,94 +3,99+45,25 
Součet: 76,18 m2 
V06: Reliéfní dlažba s hmatovými prvky  
"nástupiště severni část"  6 
Součet: 6,00 m2 
V07: Rovinná dlažba - hmatový konstrast  
"nástupiště severni část"  5,59 
Součet: 5,59 m2 
V01+V02+V05+V06+V07 _x000d_
Celkem 1298,99 = 1298,990_x000d_</t>
  </si>
  <si>
    <t>564760101</t>
  </si>
  <si>
    <t>Podklad nebo kryt z kameniva hrubého drceného vel. 16-32 mm s rozprostřením a zhutněním plochy jednotlivě do 100 m2, po zhutnění tl. 200 mm</t>
  </si>
  <si>
    <t>564760111</t>
  </si>
  <si>
    <t>Podklad nebo kryt z kameniva hrubého drceného vel. 16-32 mm s rozprostřením a zhutněním plochy přes 100 m2, po zhutnění tl. 200 mm</t>
  </si>
  <si>
    <t>564851011</t>
  </si>
  <si>
    <t>Podklad ze štěrkodrti ŠD s rozprostřením a zhutněním plochy jednotlivě do 100 m2, po zhutnění tl. 150 mm</t>
  </si>
  <si>
    <t xml:space="preserve">V04: Plocha vozovky s asfaltovým krytem V04  
"nástupiště severni část"  40,92+7,51 
Součet: 48,43 m2 
V04 _x000d_
Celkem 48,43 = 48,430_x000d_</t>
  </si>
  <si>
    <t>565135111</t>
  </si>
  <si>
    <t>Asfaltový beton vrstva podkladní ACP 16 (obalované kamenivo střednězrnné - OKS) s rozprostřením a zhutněním v pruhu šířky přes 1,5 do 3 m, po zhutnění tl. 50 mm</t>
  </si>
  <si>
    <t>567122112</t>
  </si>
  <si>
    <t>Podklad ze směsi stmelené cementem SC bez dilatačních spár, s rozprostřením a zhutněním SC C 8/10 (KSC I), po zhutnění tl. 130 mm</t>
  </si>
  <si>
    <t>573111112</t>
  </si>
  <si>
    <t>Postřik infiltrační PI z asfaltu silničního s posypem kamenivem, v množství 1,00 kg/m2</t>
  </si>
  <si>
    <t>573211106</t>
  </si>
  <si>
    <t>Postřik spojovací PS bez posypu kamenivem z asfaltu silničního, v množství 0,20 kg/m2</t>
  </si>
  <si>
    <t xml:space="preserve">V04: Plocha vozovky s asfaltovým krytem V04  
"nástupiště severni část"  40,92+7,51 
Součet: 48,43 m2 
2*V04 _x000d_
Celkem 96,86 = 96,860_x000d_</t>
  </si>
  <si>
    <t>577134111</t>
  </si>
  <si>
    <t>Asfaltový beton vrstva obrusná ACO 11 (ABS) s rozprostřením a se zhutněním z nemodifikovaného asfaltu v pruhu šířky do 3 m tř. I (ACO 11+), po zhutnění tl. 40 mm</t>
  </si>
  <si>
    <t xml:space="preserve">V06: Reliéfní dlažba s hmatovými prvky  
"nástupiště severni část"  6 
Součet: 6,00 m2 
V07: Rovinná dlažba - hmatový konstrast  
"nástupiště severni část"  5,59 
Součet: 5,59 m2 
V06+V07 _x000d_
Celkem 11,59 = 11,590_x000d_</t>
  </si>
  <si>
    <t xml:space="preserve">V07: Rovinná dlažba - hmatový konstrast  
"nástupiště severni část"  5,59 
Součet: 5,59 m2 
V07 
5,59 * 1,03 ' Přepočtené koeficientem množství _x000d_
Celkem 5,758 = 5,758_x000d_</t>
  </si>
  <si>
    <t>59245006</t>
  </si>
  <si>
    <t>dlažba pro nevidomé betonová 200x100mm tl 60mm barevná</t>
  </si>
  <si>
    <t xml:space="preserve">V06: Reliéfní dlažba s hmatovými prvky  
"nástupiště severni část"  6 
Součet: 6,00 m2 
V06 
6 * 1,03 ' Přepočtené koeficientem množství _x000d_
Celkem 6,18 = 6,180_x000d_</t>
  </si>
  <si>
    <t>596211111</t>
  </si>
  <si>
    <t xml:space="preserve">V05: Zpětné osazení dlažby  
"parkoviště" 26,94 +3,99+45,25 
Součet: 76,18 m2 
V05 _x000d_
Celkem 76,18 = 76,180_x000d_</t>
  </si>
  <si>
    <t>zpětné osazení očištěné dlažby</t>
  </si>
  <si>
    <t>59245015</t>
  </si>
  <si>
    <t>dlažba zámková betonová tvaru I 200x165mm tl 60mm přírodní</t>
  </si>
  <si>
    <t xml:space="preserve">V05: Zpětné osazení dlažby  
"parkoviště" 26,94 +3,99+45,25 
Součet: 76,18 m2 
V05*0,15 
11,427 * 1,03 ' Přepočtené koeficientem množství _x000d_
Celkem 11,77 = 11,770_x000d_</t>
  </si>
  <si>
    <t>596211113</t>
  </si>
  <si>
    <t xml:space="preserve">V02: Zpevněné plochy pro pěší do ulice U Běchyňské dráhy V02  
"parkoviště" 409,49 
Součet: 409,49 m2 
V02 _x000d_
Celkem 409,49 = 409,490_x000d_</t>
  </si>
  <si>
    <t>R5201.01</t>
  </si>
  <si>
    <t>dlažba dle stávající dlažby</t>
  </si>
  <si>
    <t>409,49 * 1,01 ' Přepočtené koeficientem množství _x000d_
Celkem 413,585 = 413,585_x000d_</t>
  </si>
  <si>
    <t>596211213</t>
  </si>
  <si>
    <t xml:space="preserve">V01: Zpevněné plochy pro pěší u nástupiště  
"nástupiště" 711,74+89,99 
Součet: 801,73 m2 
V03: Zpevněná plocha pro parkovací stání V03  
"nástupiště severni část"43,01 
Součet: 43,01 m2 
V01+V03 _x000d_
Celkem 844,74 = 844,740_x000d_</t>
  </si>
  <si>
    <t>59246111</t>
  </si>
  <si>
    <t>dlažba skladebná betonová 200x200mm tl 80mm tryskaný povrch</t>
  </si>
  <si>
    <t>844,74 * 1,03 ' Přepočtené koeficientem množství _x000d_
Celkem 870,082 = 870,082_x000d_</t>
  </si>
  <si>
    <t>betonová zámková dlažba – třída betonu A (C 55/67) v provedení dvouvrstvém – lícní beton ze stálobarevné drtě z přírodního kamene a barevnými pigmenty odolnými vůči UV záření v souladu se VL Ž8 10, barva pur Bianco</t>
  </si>
  <si>
    <t>914111111</t>
  </si>
  <si>
    <t>Montáž svislé dopravní značky základní velikosti do 1 m2 objímkami na sloupky nebo konzoly</t>
  </si>
  <si>
    <t>"nové značky" 2 
"zpětné osazení značek" 5 
Součet 7 _x000d_
Celkem 7 = 7,000_x000d_</t>
  </si>
  <si>
    <t>40445625</t>
  </si>
  <si>
    <t>informativní značky provozní IP8, IP9, IP11-IP13 500x700mm</t>
  </si>
  <si>
    <t>40445650</t>
  </si>
  <si>
    <t>dodatkové tabulky E7, E12, E13 500x300mm</t>
  </si>
  <si>
    <t>914511111</t>
  </si>
  <si>
    <t>Montáž sloupku dopravních značek délky do 3,5 m do betonového základu</t>
  </si>
  <si>
    <t>"nová značka" 1 
"stávající značky" 5 
Součet 6 _x000d_
Celkem 6 = 6,000_x000d_</t>
  </si>
  <si>
    <t>40445230</t>
  </si>
  <si>
    <t>sloupek pro dopravní značku Zn D 70mm v 3,5m</t>
  </si>
  <si>
    <t>40445254</t>
  </si>
  <si>
    <t>víčko plastové na sloupek D 70mm</t>
  </si>
  <si>
    <t>915231111</t>
  </si>
  <si>
    <t>Vodorovné dopravní značení stříkaným plastem přechody pro chodce, šipky, symboly nápisy bílé základní</t>
  </si>
  <si>
    <t xml:space="preserve">VDZ01: Přechod pro chodce  
6,5*3 
Součet: 19,50 m2 
VDZ01 _x000d_
Celkem 19,5 = 19,500_x000d_</t>
  </si>
  <si>
    <t>916131113</t>
  </si>
  <si>
    <t>Osazení silničního obrubníku betonového se zřízením lože, s vyplněním a zatřením spár cementovou maltou ležatého s boční opěrou z betonu prostého, do lože z betonu prostého</t>
  </si>
  <si>
    <t xml:space="preserve">V00a: Sklopená obruba  
"nástupiště severni část"25 
Součet: 25,00 m 
V00a _x000d_
Celkem 25 = 25,000_x000d_</t>
  </si>
  <si>
    <t>59217031</t>
  </si>
  <si>
    <t>obrubník silniční betonový 1000x150x250mm</t>
  </si>
  <si>
    <t>25 * 1,02 ' Přepočtené koeficientem množství _x000d_
Celkem 25,5 = 25,500_x000d_</t>
  </si>
  <si>
    <t>916131213</t>
  </si>
  <si>
    <t>Osazení silničního obrubníku betonového se zřízením lože, s vyplněním a zatřením spár cementovou maltou stojatého s boční opěrou z betonu prostého, do lože z betonu prostého</t>
  </si>
  <si>
    <t>zpětné osazení očištěných obrubníků</t>
  </si>
  <si>
    <t xml:space="preserve">bDL00: Vytrhání obrubníků  
"parkoviště" 66,5 
Součet: 66,50 m 
bDL00*0,2 
13,3 * 1,02 ' Přepočtené koeficientem množství _x000d_
Celkem 13,566 = 13,566_x000d_</t>
  </si>
  <si>
    <t>916331112</t>
  </si>
  <si>
    <t>Osazení zahradního obrubníku betonového s ložem tl. od 50 do 100 mm z betonu prostého tř. C 12/15 s boční opěrou z betonu prostého tř. C 12/15</t>
  </si>
  <si>
    <t xml:space="preserve">V00: Zahradní obrubník  
"nástupiště severni část" 23,49 
Součet: 23,49 m 
V00 _x000d_
Celkem 23,49 = 23,490_x000d_</t>
  </si>
  <si>
    <t>59217001</t>
  </si>
  <si>
    <t>obrubník zahradní betonový 1000x50x250mm</t>
  </si>
  <si>
    <t>919732211</t>
  </si>
  <si>
    <t>Styčná pracovní spára při napojení nového živičného povrchu na stávající se zalitím za tepla modifikovanou asfaltovou hmotou s posypem vápenným hydrátem šířky do 15 mm, hloubky do 25 mm včetně prořezá</t>
  </si>
  <si>
    <t xml:space="preserve">V04a: Styčná spára  
"nástupiště severni část" 39,21 
Součet: 39,21 m 
V04a _x000d_
Celkem 39,21 = 39,210_x000d_</t>
  </si>
  <si>
    <t>919735112</t>
  </si>
  <si>
    <t>Řezání stávajícího živičného krytu nebo podkladu hloubky přes 50 do 100 mm</t>
  </si>
  <si>
    <t xml:space="preserve">bDL04a: Řezání podkladu  
"nástupiště severni část" 39,21 
Součet: 39,21 m 
bDL04a _x000d_
Celkem 39,21 = 39,210_x000d_</t>
  </si>
  <si>
    <t>919735123</t>
  </si>
  <si>
    <t>Řezání stávajícího betonového krytu nebo podkladu hloubky přes 100 do 150 mm</t>
  </si>
  <si>
    <t>938908411</t>
  </si>
  <si>
    <t>Čištění vozovek splachováním vodou povrchu podkladu nebo krytu živičného, betonového nebo dlážděného</t>
  </si>
  <si>
    <t>938909311</t>
  </si>
  <si>
    <t>Čištění vozovek metením bláta, prachu nebo hlinitého nánosu s odklizením na hromady na vzdálenost do 20 m nebo naložením na dopravní prostředek strojně povrchu podkladu nebo krytu betonového nebo živi</t>
  </si>
  <si>
    <t>938909331</t>
  </si>
  <si>
    <t>Čištění vozovek metením bláta, prachu nebo hlinitého nánosu s odklizením na hromady na vzdálenost do 20 m nebo naložením na dopravní prostředek ručně povrchu podkladu nebo krytu betonového nebo živičn</t>
  </si>
  <si>
    <t>965042241</t>
  </si>
  <si>
    <t>Bourání mazanin betonových nebo z litého asfaltu tl. přes 100 mm, plochy přes 4 m2</t>
  </si>
  <si>
    <t xml:space="preserve">bDL03: Odtranění betonové mazaniny  
"nástupiště" (70,94+100,92)*0,2 
Součet: 34,372 m3 
bDL03 _x000d_
Celkem 34,372 = 34,372_x000d_</t>
  </si>
  <si>
    <t>965049112</t>
  </si>
  <si>
    <t>Bourání mazanin Příplatek k cenám za bourání mazanin betonových se svařovanou sítí, tl. přes 100 mm</t>
  </si>
  <si>
    <t>966006132</t>
  </si>
  <si>
    <t>Odstranění dopravních nebo orientačních značek se sloupkem s uložením hmot na vzdálenost do 20 m nebo s naložením na dopravní prostředek, se zásypem jam a jeho zhutněním s betonovou patkou</t>
  </si>
  <si>
    <t>"odstranění dopravních značek" 5 _x000d_
Celkem 5 = 5,000_x000d_</t>
  </si>
  <si>
    <t>966006211</t>
  </si>
  <si>
    <t>Odstranění (demontáž) svislých dopravních značek s odklizením materiálu na skládku na vzdálenost do 20 m nebo s naložením na dopravní prostředek ze sloupů, sloupků nebo konzol</t>
  </si>
  <si>
    <t>dopravní značky uchovat pro pozdější zpětné osazení</t>
  </si>
  <si>
    <t>966008222</t>
  </si>
  <si>
    <t>Bourání odvodňovacího žlabu s odklizením a uložením vybouraného materiálu na skládku na vzdálenost do 10 m nebo s naložením na dopravní prostředek betonového nebo polymerbetonového s krycím roštem šíř</t>
  </si>
  <si>
    <t>"odstranění žlabu na nástupišti" 25,5 _x000d_
Celkem 25,5 = 25,500_x000d_</t>
  </si>
  <si>
    <t>979024443</t>
  </si>
  <si>
    <t>Očištění vybouraných prvků komunikací od spojovacího materiálu s odklizením a uložením očištěných hmot a spojovacího materiálu na skládku na vzdálenost do 10 m obrubníků a krajníků, vybouraných z jaké</t>
  </si>
  <si>
    <t>979054451</t>
  </si>
  <si>
    <t>Očištění vybouraných prvků komunikací od spojovacího materiálu s odklizením a uložením očištěných hmot a spojovacího materiálu na skládku na vzdálenost do 10 m zámkových dlaždic s vyplněním spár kamen</t>
  </si>
  <si>
    <t xml:space="preserve">bDL00a: Očištění dlažby  
"parkoviště" 26,94 +3,99+45,25 
Součet: 76,18 m2 
bDL00a _x000d_
Celkem 76,18 = 76,180_x000d_</t>
  </si>
  <si>
    <t>R015997.907</t>
  </si>
  <si>
    <t>Likvidace odpadů na recyklační skládce odpadu asfaltového bez obsahu dehtu zatříděného do Katalogu odpadů pod kódem 17 03 02 včetně dopravy</t>
  </si>
  <si>
    <t>R015171.913</t>
  </si>
  <si>
    <t>Likvidace odpadů zeminy a kamení na recyklační skládce kód odpadu 17 05 04 včetně dopravy</t>
  </si>
  <si>
    <t>998223011</t>
  </si>
  <si>
    <t>Přesun hmot pro pozemní komunikace s krytem dlážděným dopravní vzdálenost do 200 m jakékoliv délky objektu</t>
  </si>
  <si>
    <t>POV</t>
  </si>
  <si>
    <t>119003223</t>
  </si>
  <si>
    <t>Pomocné konstrukce při zabezpečení výkopu svislé ocelové mobilní oplocení, výšky přes 1,5 do 2,2 m panely vyplněné profilovaným plechem zřízení</t>
  </si>
  <si>
    <t>169+149 _x000d_
Celkem 318 = 318,000_x000d_</t>
  </si>
  <si>
    <t>119003224</t>
  </si>
  <si>
    <t>Pomocné konstrukce při zabezpečení výkopu svislé ocelové mobilní oplocení, výšky přes 1,5 do 2,2 m panely vyplněné profilovaným plechem odstranění</t>
  </si>
  <si>
    <t>23-M</t>
  </si>
  <si>
    <t>Montáže potrubí</t>
  </si>
  <si>
    <t>230086115</t>
  </si>
  <si>
    <t>Demontáž plastového potrubí dn do 110 mm</t>
  </si>
  <si>
    <t>85+85 _x000d_
Celkem 170 = 170,000_x000d_</t>
  </si>
  <si>
    <t>46-M</t>
  </si>
  <si>
    <t>Zemní práce při extr.mont.pracích</t>
  </si>
  <si>
    <t>460791212</t>
  </si>
  <si>
    <t>Montáž trubek ochranných uložených volně do rýhy plastových ohebných, vnitřního průměru přes 32 do 50 mm</t>
  </si>
  <si>
    <t>34571351</t>
  </si>
  <si>
    <t>trubka elektroinstalační ohebná dvouplášťová korugovaná HDPE (chránička) D 40/50mm</t>
  </si>
  <si>
    <t>170 * 1,05 ' Přepočtené koeficientem množství _x000d_
Celkem 178,5 = 178,500_x000d_</t>
  </si>
  <si>
    <t>619996107</t>
  </si>
  <si>
    <t>Ochrana stavebních konstrukcí a samostatných prvků včetně pozdějšího odstranění obedněním z OSB desek stropu</t>
  </si>
  <si>
    <t>2*6 _x000d_
Celkem 12 = 12,000_x000d_</t>
  </si>
  <si>
    <t>tunel z desek</t>
  </si>
  <si>
    <t>619996117</t>
  </si>
  <si>
    <t>Ochrana stavebních konstrukcí a samostatných prvků včetně pozdějšího odstranění obedněním z OSB desek podlahy</t>
  </si>
  <si>
    <t>619996127</t>
  </si>
  <si>
    <t>Ochrana stavebních konstrukcí a samostatných prvků včetně pozdějšího odstranění obedněním z OSB desek svislých ploch</t>
  </si>
  <si>
    <t>6*2,5+6*2,5 _x000d_
Celkem 30 = 30,000_x000d_</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</si>
  <si>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</si>
  <si>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</si>
  <si>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</si>
  <si>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</si>
  <si>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</si>
  <si>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</si>
  <si>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</si>
  <si>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kanalizaci stanovený z hmotnosti přesunovaného materiálu vodorovná dopravní vzdálenost do 50 m základní v objektech výšky do 6 m</t>
  </si>
  <si>
    <t>722</t>
  </si>
  <si>
    <t>Zdravotechnika - vnitřní vodovod</t>
  </si>
  <si>
    <t>722170801</t>
  </si>
  <si>
    <t>Demontáž rozvodů vody z plastů do O 25 mm</t>
  </si>
  <si>
    <t>722173114</t>
  </si>
  <si>
    <t>Potrubí z plastových trubek ze síťovaného polyethylenu (PE-Xa) spojované mechanicky násuvnou objímkou plastovou D 25/3,5</t>
  </si>
  <si>
    <t>998722101</t>
  </si>
  <si>
    <t>Přesun hmot pro vnitřní vodovod stanovený z hmotnosti přesunovaného materiálu vodorovná dopravní vzdálenost do 50 m základní v objektech výšky do 6 m</t>
  </si>
  <si>
    <t>Elektroinstalace - silnoproud</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</si>
  <si>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</si>
  <si>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</si>
  <si>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</si>
  <si>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</si>
  <si>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85 * 1,15 ' Přepočtené koeficientem množství _x000d_
Celkem 97,75 = 97,750_x000d_</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</si>
  <si>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</si>
  <si>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</si>
  <si>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</si>
  <si>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základní v objektech výšky do 6 m</t>
  </si>
  <si>
    <t>Elektroinstalace - slaboproud</t>
  </si>
  <si>
    <t>742124002</t>
  </si>
  <si>
    <t>Montáž kabelů datových FTP, UTP, STP pro vnitřní rozvody do trubky</t>
  </si>
  <si>
    <t>34121267</t>
  </si>
  <si>
    <t>kabel datový venkovní celkově stíněný Al fólií jádro Cu plné plášť PE (F/UTP) kategorie 6</t>
  </si>
  <si>
    <t>85 * 1,2 ' Přepočtené koeficientem množství _x000d_
Celkem 102 = 102,000_x000d_</t>
  </si>
  <si>
    <t>998742101</t>
  </si>
  <si>
    <t>Přesun hmot pro slaboproud stanovený z hmotnosti přesunovaného materiálu vodorovná dopravní vzdálenost do 50 m základní v objektech výšky do 6 m</t>
  </si>
  <si>
    <t>763</t>
  </si>
  <si>
    <t>Konstrukce suché výstavby</t>
  </si>
  <si>
    <t>763111417</t>
  </si>
  <si>
    <t>Příčka ze sádrokartonových desek s nosnou konstrukcí z jednoduchých ocelových profilů UW, CW dvojitě opláštěná deskami standardními A tl. 2 x 12,5 mm s izolací, EI 60, příčka tl. 150 mm, profil 100, R</t>
  </si>
  <si>
    <t>5,75*3,62+2,35*3,62+4*2,51 _x000d_
Celkem 39,362 = 39,362_x000d_</t>
  </si>
  <si>
    <t>763111812</t>
  </si>
  <si>
    <t>Demontáž příček ze sádrokartonových desek s nosnou konstrukcí z ocelových profilů jednoduchých, opláštění dvojité</t>
  </si>
  <si>
    <t>998763301</t>
  </si>
  <si>
    <t>Přesun hmot pro konstrukce montované z desek sádrokartonových, sádrovláknitých, cementovláknitých nebo cementových stanovený z hmotnosti přesunovaného materiálu vodorovná dopravní vzdálenost do 50 m z</t>
  </si>
  <si>
    <t>R015170.901</t>
  </si>
  <si>
    <t>Likvidace odpadů nekontaminovaných - 17 02 01 dřevo po stavebním použití, z demolic včetně dopravy</t>
  </si>
  <si>
    <t>R015997.905</t>
  </si>
  <si>
    <t>Likvidace odpadů z plastických hmot pod kódem 17 02 03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</si>
  <si>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</si>
  <si>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DK</t>
  </si>
  <si>
    <t>Dočasné konstrukce</t>
  </si>
  <si>
    <t>RDK001</t>
  </si>
  <si>
    <t>Zhotovení dočasních konstrukcí pro provizorní stavy v objektu B a D při rekonstrukci objektu</t>
  </si>
  <si>
    <t>1. V ceně jsou zahrnuty náklady na dodávku materiálu včetně montáže. 2. V ceně jsou zahrnuty náklady na veškerý kotvící, upevňovací a pomocný materiál. 3. V ceně je zahrnuta demontáž dočasných konstrukcí včetně jejich ekologické likvidace. 4. V ceně jsou zahrnuty bourací práce. 
Podrobná specifikace viz výkresy POV, souhrnná technická zpráva</t>
  </si>
  <si>
    <t>RDK002</t>
  </si>
  <si>
    <t>Přechod přes kolej SK3b</t>
  </si>
  <si>
    <t>(panely + 2x schody se zábradlím) mezi návěstidly Lc3a a Sc3 (po dobu 6 měsíců)</t>
  </si>
  <si>
    <t>RDK003</t>
  </si>
  <si>
    <t>Činnost dopravního zaměstnance se zkouškou „dopravní minimum“</t>
  </si>
  <si>
    <t>po dobu 6 měsíců, každý den 24 hod.</t>
  </si>
  <si>
    <t>RDK004</t>
  </si>
  <si>
    <t>Průchod do pochodu po novém schodišti v objektu D</t>
  </si>
  <si>
    <t>průchod stavbou za dodržení podmínek BOZP (po dobu 3 měsíce)</t>
  </si>
  <si>
    <t>SO 62-71-01.00</t>
  </si>
  <si>
    <t>751</t>
  </si>
  <si>
    <t>Vzduchotechnika</t>
  </si>
  <si>
    <t>751721812</t>
  </si>
  <si>
    <t>Demontáž klimatizační jednotky venkovní jednofázové napájení do 3 vnitřních jednotek</t>
  </si>
  <si>
    <t>762</t>
  </si>
  <si>
    <t>Konstrukce tesařské</t>
  </si>
  <si>
    <t>762331812</t>
  </si>
  <si>
    <t>Demontáž vázaných konstrukcí krovů sklonu do 60° z hranolů, hranolků, fošen, průřezové plochy přes 120 do 224 cm2</t>
  </si>
  <si>
    <t xml:space="preserve">bKR01: Odstranění vadných prvků krovu do 224 cm2  
"Budova B - krov" 
"kleštiny 2x80x160" 2,93*1 
Součet: 2,93 m 
bKR02: Výměna 20% krokevních prkvů do 224cm2  
"Budova A" 
"krokve 150x130" (8,63*27*2) 
"krokve 150x130" (3,12*2*2) 
"krokve 150x130" (1,86*2*2) 
"krokve 150x130" (4,12*32*2) 
"krokve 150x130" (3,54*1*2) 
"krokve 150x130" (2,78*1*2) 
"krokve 150x130" (2,01*1*2) 
"krokve 150x130" (1,24*1*2) 
"krokve 150x130" (0,47*1*2) 
"krokve 150x130" (0,29*1*2) 
"krokve 150x130" (1,06*1*2) 
"krokve 150x130" (1,83*1*2) 
"krokve 150x130" (2,6*1*2) 
"krokve 150x130" (3,37*1*2) 
"pozednice 150x130" (17*4) 
"pozednice 150x130" (22,2*1) 
"pozednice 150x130" (19,9*1) 
"kleštiny 2x80x160" (2,02*11) 
"kleštiny 2x80x160" (6,73*5) 
"kleštiny 2x80x160" (1,5*6) 
"Budova B" 
"krokve 120x160" (9,40*22*2) 
"krokve 120x160" (8,07*2*2) 
"krokve 120x160" (2,88*2*2) 
"krokve 120x160" (1,85*2*2) 
"krokve 120x160" (3*2*2) 
"krokve 120x160" (4,15*2*2) 
"krokve 120x160" (4*2*2) 
"krokve 120x160" (3,11*2*2) 
"krokve 120x160" (1,99*2*2) 
"krokve 120x160" (0,82*2*2) 
"pozednice 150x130" (9,62*2) 
"pozednice 150x130" (6,4*2) 
"pozednice 150x130" (17,2*2) 
"kleštiny 2x80x160" (1*1) 
"kleštiny 2x80x160" (7*6) 
"kleštiny 2x80x160" (5,23*2) 
Součet: 1615,95 m 
bKR01+bKR02*0,2 _x000d_
Celkem 326,12 = 326,120_x000d_</t>
  </si>
  <si>
    <t>762331813</t>
  </si>
  <si>
    <t>Demontáž vázaných konstrukcí krovů sklonu do 60° z hranolů, hranolků, fošen, průřezové plochy přes 224 do 288 cm2</t>
  </si>
  <si>
    <t xml:space="preserve">bKR01a: Odstranění vadných prkvů krovu do 288 cm2  
"Budova A - krov" 
"vzpěra 160x160" 3,97*11 
Součet: 43,67 m 
bKR02a: Výměna 20% krokevních prkvů do 288cm2  
"Budova A" 
"vaznice 160x180" (17*2) 
"vaznice 160x180" (22,2*3) 
"sloupek 160x160" (3,06*11) 
"pásek 160x160" (1,36*14) 
"Budova B" 
"vaznice 160x180" (27*1) 
"vaznice 160x180" (17,2*1) 
"vaznice 160x180" (11*4) 
"pásek 160x160" (1,49*8) 
"sloupek 150x150" (2,85*10) 
Součet: 281,92 m 
bKR01a+bKR02a*0,2 _x000d_
Celkem 100,054 = 100,054_x000d_</t>
  </si>
  <si>
    <t>762331814</t>
  </si>
  <si>
    <t>Demontáž vázaných konstrukcí krovů sklonu do 60° z hranolů, hranolků, fošen, průřezové plochy přes 288 do 450 cm2</t>
  </si>
  <si>
    <t xml:space="preserve">bKR01b: Odstranění vadných prvků krovu do 450 cm2  
"Budova A - krov" 
"vazný trám 180x190" 12,13*6 
Součet: 72,78 m 
bKR02b: Výměna 20% krokevních prkvů do 450 cm2  
"Přístřešek" 
"krokve 160x190" (4,58*11) 
"krokve 160x190" (4,67*12) 
"krokve 160x190" (5,28*38) 
"krokve 160x190" (5,99*1) 
"vaznice 160x190" (79,3*1) 
Součet: 392,35 m 
bKR01b+bKR02b*0,2 _x000d_
Celkem 151,25 = 151,250_x000d_</t>
  </si>
  <si>
    <t>762341821</t>
  </si>
  <si>
    <t>Demontáž bednění a laťování bednění střech rovných, obloukových, sklonu do 60° se všemi nadstřešními konstrukcemi z fošen hrubých, hoblovaných</t>
  </si>
  <si>
    <t xml:space="preserve">bK01: Odstranění falcovaného plechu  
"Zastřešení nástupiště" 497,8 
Součet: 497,80 m2 
bST01: Odstranění střechy  
"střecha budova A" 639,75 
"střecha budova B" 527,76 
Součet: 1167,51 m2 
bST01+bK01 _x000d_
Celkem 1665,31 = 1665,310_x000d_</t>
  </si>
  <si>
    <t>762521811</t>
  </si>
  <si>
    <t>Demontáž podlah bez polštářů z prken tl. do 32 mm</t>
  </si>
  <si>
    <t xml:space="preserve">bPP03: Dřevěná podlaha  
" A.3.09" 28,36 
" A.3.12" 0,92 
Součet: 29,28 m2 
bPP03 _x000d_
Celkem 29,28 = 29,280_x000d_</t>
  </si>
  <si>
    <t>762811811</t>
  </si>
  <si>
    <t>Demontáž záklopů stropů vrchních a zapuštěných z hrubých prken, tl. do 32 mm</t>
  </si>
  <si>
    <t xml:space="preserve">bPP08: Odstranění násypu  
(636,63+655,90) 
Součet: 1292,53 m2 
2*bPP08 _x000d_
Celkem 2585,06 = 2585,060_x000d_</t>
  </si>
  <si>
    <t>762822820</t>
  </si>
  <si>
    <t>Demontáž stropních trámů z hraněného řeziva, průřezové plochy přes 144 do 288 cm2</t>
  </si>
  <si>
    <t xml:space="preserve">bSTR01: Odstranění stropních trámu do 288 cm2  
"Budova A - bourané stropní trámy - 2.NP" 
"rákosníkový trám 130x130" 10,66*24 
Součet: 255,84 m 
bSTR02: Výměna 20% stropních trámů 288 cm2  
"Budova A - ponechané stropní trámy - 2.NP" 
"rákosníkový trám 130x130" 8,46*31 
"rákosníkový trám 130x130" 13,66*5 
"rákosníkový trám 130x130" 8,76*15 
"rákosníkový trám 130x130" 4,26*16 
Součet: 530,12 m 
bSTR01+bSTR02*0,2 _x000d_
Celkem 361,864 = 361,864_x000d_</t>
  </si>
  <si>
    <t>762822830</t>
  </si>
  <si>
    <t>Demontáž stropních trámů z hraněného řeziva, průřezové plochy přes 288 do 450 cm2</t>
  </si>
  <si>
    <t xml:space="preserve">bSTR01a: Odstranění stropních trámů do 450 cm2  
"Budova A - bourané stropní trámy - 1.NP" 
"stropní trám 180x240" 9,2*32 
"stropní trám 180x240" 5*20 
"stropní trám 180x240" 14,1*5 
Součet: 464,90 m 
bSTR02a: Výměna 20% stropních trámů do 450 cm2  
"Budova B - ponechané stropní trámy - 1.NP" 
"stropní trám 170x250" 11,62*3 
"stropní trám 170x250" 11,92*1 
"stropní trám 170x250" 4,92*1 
"stropní trám 170x250" 15,54*10 
"stropní trám 170x250" 9,74*7 
"stropní trám 170x250" 11,59*8 
"stropní trám 180x250" 11,64*3 
"stropní trám 180x250" 15,36*11 
"stropní trám 180x250" 4,94*2 
"stropní trám 180x250" 9,56*8 
"stropní trám 180x250" 11,94*2 
"stropní trám 180x250" 11,61*8 
Součet: 775,00 m 
bSTR01a+bSTR02a*0,2 _x000d_
Celkem 619,9 = 619,900_x000d_</t>
  </si>
  <si>
    <t>762822840</t>
  </si>
  <si>
    <t>Demontáž stropních trámů z hraněného řeziva, průřezové plochy přes 450 do 540 cm2</t>
  </si>
  <si>
    <t xml:space="preserve">bSTR01b: Odstranění stropních trámů do 540 cm2  
"Budova A - bourané stropní trámy - 1.NP" 
"stropní trám 200x250"4,44*7 
"stropní trám 200x250"5,39*12 
"stropní trám 200x250"4,4*8 
"stropní trám 200x250"5,35*12 
"Budova A - bourané stropní trámy - 2.NP" 
"stropní trám 190x250"11,56*12 
"stropní trám 190x250"11,52*12 
Součet: 472,12 m 
bSTR02b: Výměna 20% stropních trámů do 540 cm2  
"Budova A - ponechané stropní trámy - 2.NP" 
"stropní trám 190x250" 9,34*8 
"stropní trám 190x250" 9,3*8 
"stropní trám 190x240" 14,5*5 
"stropní trám 190x240" 9,64*15 
"stropní trám 190x240" 5,14*16 
"stropní trám 190X240" 9,32*15 
Součet: 588,26 m 
bSTR01b+bSTR02b*0,2 _x000d_
Celkem 589,772 = 589,772_x000d_</t>
  </si>
  <si>
    <t>762822850</t>
  </si>
  <si>
    <t>Demontáž stropních trámů z hraněného řeziva, průřezové plochy přes 540 cm2</t>
  </si>
  <si>
    <t xml:space="preserve">bSTR01c: Odstranění stropních trámů nad 560 cm2  
"Budova B - bourané stropní trámy - 2.NP" 
"stropní trám 200x280" 15,32*6 
"stropní trám 200x280" 12,02*6 
"stropní trám 200x280" 15,28*6 
"stropní trám 200x280" 11,98*6 
Součet: 327,60 m 
bSTR02c: Výměna 20% stropních trámů nad 560 cm2  
"Budova B - ponechané stropní trámy - 2.NP" 
"stropní trám 290x290" 15,54*6 
"stropní trám 290x290" 12,24*3 
"stropní trám 290x290" 5,24*1 
"stropní trám 250x280" 15,22*5 
"stropní trám 250x280" 11,92*3 
"stropní trám 250x280" 4,92*1 
"stropní trám 200x280" 9,28*9 
"stropní trám 200x280" 9,32*9 
Součet: 419,38 m 
bSTR01c+bSTR02c*0,2 _x000d_
Celkem 411,476 = 411,476_x000d_</t>
  </si>
  <si>
    <t>763131822</t>
  </si>
  <si>
    <t>Demontáž podhledu nebo samostatného požárního předělu ze sádrokartonových desek s nosnou konstrukcí dvouvrstvou z ocelových profilů, opláštění dvojité</t>
  </si>
  <si>
    <t xml:space="preserve">dSDK03: Odstranění podhledu SDK  
" A.1.21" 22,55 
" B.1.03" 2,94 
" B.1.04" 5,72 
" B.1.05" 11,16 
" B.1.06" 18,46 
" B.1.07" 70,99 
" B.1.12" 1,22 
" B.1.13" 15,46 
" B.1.14" 48,18 
" B.1.15" 20,24 
" B.1.16" 5,28 
" B.1.17" 35,58 
Součet: 257,78 m2 
dSDK03 _x000d_
Celkem 257,78 = 257,780_x000d_</t>
  </si>
  <si>
    <t>763261822</t>
  </si>
  <si>
    <t>Demontáž podkroví ze sádrovláknitých desek s nosnou konstrukcí z ocelových profilů, opláštění dvojité</t>
  </si>
  <si>
    <t xml:space="preserve">dSDK04: Odstranění SDK v podkroví  
7,74*21+6*14*2+14*14 
Součet: 526,54 m2 
dSDK04 _x000d_
Celkem 526,54 = 526,540_x000d_</t>
  </si>
  <si>
    <t>763431803</t>
  </si>
  <si>
    <t>Demontáž podhledu minerálního zavěšeného na roštu skrytém</t>
  </si>
  <si>
    <t xml:space="preserve">dSDK01: Odstranění minerálního podhledu  
" A.1.08" 2,92 
" A.1.09" 10,21 
" A.1.10" 5,55 
" A.1.11" 1,45 
" A.1.12" 3,7 
" A.1.13" 1,53 
" A.1.14" 2,96 
" A.1.15" 8,94 
" A.1.16" 10,5 
" B.1.08" 29,76 
" B.1.09" 1,17 
" B.1.10" 4,22 
" B.1.11" 3,25 
Součet: 86,16 m2 
dSDK01 _x000d_
Celkem 86,16 = 86,160_x000d_</t>
  </si>
  <si>
    <t>763135821</t>
  </si>
  <si>
    <t>Demontáž podhledu sádrokartonového lamelového polozapuštěného</t>
  </si>
  <si>
    <t xml:space="preserve">dSDK02: Odstranění podhledu pnutého  
" A.1.03" 37,32 
" A.1.04" 7,66 
" A.1.05" 10,01 
" A.1.06" 2,99 
" A.1.07" 12,21 
Součet: 70,19 m2 
dSDK02 _x000d_
Celkem 70,19 = 70,190_x000d_</t>
  </si>
  <si>
    <t>764</t>
  </si>
  <si>
    <t>Konstrukce klempířské</t>
  </si>
  <si>
    <t>764001821</t>
  </si>
  <si>
    <t>Demontáž klempířských konstrukcí krytiny ze svitků nebo tabulí do suti</t>
  </si>
  <si>
    <t xml:space="preserve">bK01: Odstranění falcovaného plechu  
"Zastřešení nástupiště" 497,8 
Součet: 497,80 m2 
bK01 _x000d_
Celkem 497,8 = 497,800_x000d_</t>
  </si>
  <si>
    <t>764001891</t>
  </si>
  <si>
    <t>Demontáž klempířských konstrukcí oplechování úžlabí do suti</t>
  </si>
  <si>
    <t xml:space="preserve">bK10: Odstranění úžlabí  
"střecha - budova A" 21,8 
"střecha - budova B" 21,6 
Součet: 43,40 m 
bK10 _x000d_
Celkem 43,4 = 43,400_x000d_</t>
  </si>
  <si>
    <t>764002801</t>
  </si>
  <si>
    <t>Demontáž klempířských konstrukcí závětrné lišty do suti</t>
  </si>
  <si>
    <t xml:space="preserve">bK02: Odstranění závětrné lišty  
"jihozápadní pohled - budova A" 17,9 
"severovychodní pohled - budova A"  17,9 
"jihozápadní pohled - budova B" 8,93 
"severovychodní pohled - budova B" 8,93 
"jihovýchodní pohled - budova B" 19,9 
"severozápadní pohled - budova B" 19,9 
Součet: 93,46 m 
bK02 _x000d_
Celkem 93,46 = 93,460_x000d_</t>
  </si>
  <si>
    <t>764002812</t>
  </si>
  <si>
    <t>Demontáž klempířských konstrukcí okapového plechu do suti, v krytině skládané</t>
  </si>
  <si>
    <t xml:space="preserve">bK03: Odstranění okapového plechu  
"jihozápadní pohled - budova A" 22 
"severovychodní pohled - budova A" 22,2 
"jihovýchodní pohled - budova A" 17,2 
"severozápadní pohled - budova A" 17,3 
"jihozápadní pohled - budova B" 21,9 
"severovychodní pohled - budova B" 21,9 
"jihovýchodní pohled - budova B" 8 
"severozápadní pohled - budova B" 8 
"zastřešení" 92,5 
Součet: 231,00 m 
bK03 _x000d_
Celkem 231 = 231,000_x000d_</t>
  </si>
  <si>
    <t>764002851</t>
  </si>
  <si>
    <t>Demontáž klempířských konstrukcí oplechování parapetů do suti</t>
  </si>
  <si>
    <t xml:space="preserve">bK04: Odstranění parapetu  
"jihozápadní pohled - budova A" 28,5 
"severovychodní pohled - budova A" 31,3 
"jihovýchodní pohled - budova A" 4,8 
"severozápadní pohled - budova A" 4,1 
"jihozápadní pohled - budova B" 16,7 
"severovychodní pohled - budova B" 17,2 
"jihovýchodní pohled - budova B" 3,4 
"severozápadní pohled - budova B" 4,9 
Součet: 110,90 m 
bK04 _x000d_
Celkem 110,9 = 110,900_x000d_</t>
  </si>
  <si>
    <t>764002861</t>
  </si>
  <si>
    <t>Demontáž klempířských konstrukcí oplechování říms do suti</t>
  </si>
  <si>
    <t xml:space="preserve">bK05: Odstranění oplechování říms  
"2NP - budova A" 74,1 
"3NP - budova A" 102,7 
"2NP - budova B" 55,1 
"3NP - budova B" 81,7 
Součet: 313,60 m 
bK05 _x000d_
Celkem 313,6 = 313,600_x000d_</t>
  </si>
  <si>
    <t>764002871</t>
  </si>
  <si>
    <t>Demontáž klempířských konstrukcí lemování zdí do suti</t>
  </si>
  <si>
    <t xml:space="preserve">bK06: Odstranění lemování zdí  
"střecha - budova A" 112 
"střecha - budova B" 70,9 
Součet: 182,90 m 
bK06 _x000d_
Celkem 182,9 = 182,900_x000d_</t>
  </si>
  <si>
    <t>764004801</t>
  </si>
  <si>
    <t>Demontáž klempířských konstrukcí žlabu podokapního do suti</t>
  </si>
  <si>
    <t xml:space="preserve">bK07: Odstranění podokapního žlabu  
"jihozápadní pohled - budova A" 23,2 
"severovychodní pohled - budova A" 23,4 
"jihovýchodní pohled - budova A" 18,1 
"severozápadní pohled - budova A" 18,2 
"jihozápadní pohled - budova B" 23 
"severovychodní pohled - budova B" 23 
"jihovýchodní pohled - budova B" 8,5 
"severozápadní pohled - budova B" 8,5 
"zastřešení" 97,5 
Součet: 243,40 m 
bK07 _x000d_
Celkem 243,4 = 243,400_x000d_</t>
  </si>
  <si>
    <t>764004821</t>
  </si>
  <si>
    <t>Demontáž klempířských konstrukcí žlabu nástřešního do suti</t>
  </si>
  <si>
    <t xml:space="preserve">bK08: Odstranění nástřešního žlabu  
"střecha - budova A" 17,4 
"střecha - budova B" 17,4 
Součet: 34,80 m 
bK08 _x000d_
Celkem 34,8 = 34,800_x000d_</t>
  </si>
  <si>
    <t>764004861</t>
  </si>
  <si>
    <t>Demontáž klempířských konstrukcí svodu do suti</t>
  </si>
  <si>
    <t xml:space="preserve">bK09: Odstranění svodu  
"budova A" 54,7 
"budova B" 36,5 
"nástupiště" 18,59 
Součet: 109,79 m 
bK09 _x000d_
Celkem 109,79 = 109,790_x000d_</t>
  </si>
  <si>
    <t>765</t>
  </si>
  <si>
    <t>Krytina skládaná</t>
  </si>
  <si>
    <t>765131803</t>
  </si>
  <si>
    <t>Demontáž azbestocementové krytiny skládané sklonu do 30° do suti</t>
  </si>
  <si>
    <t xml:space="preserve">bST01: Odstranění střechy  
"střecha budova A" 639,75 
"střecha budova B" 527,76 
Součet: 1167,51 m2 
bST01 _x000d_
Celkem 1167,51 = 1167,510_x000d_</t>
  </si>
  <si>
    <t>765131823</t>
  </si>
  <si>
    <t>Demontáž azbestocementové krytiny skládané sklonu do 30° hřebene nebo nároží z hřebenáčů do suti</t>
  </si>
  <si>
    <t xml:space="preserve">bST02: Odstranění střechy - hřebenáče  
"budova A" 61,5 
"budova B" 42,2 
Součet: 103,70 m 
bST02 _x000d_
Celkem 103,7 = 103,700_x000d_</t>
  </si>
  <si>
    <t>998765103</t>
  </si>
  <si>
    <t>Přesun hmot pro krytiny skládané stanovený z hmotnosti přesunovaného materiálu vodorovná dopravní vzdálenost do 50 m základní na objektech výšky přes 12 do 24 m</t>
  </si>
  <si>
    <t>766</t>
  </si>
  <si>
    <t>Konstrukce truhlářské</t>
  </si>
  <si>
    <t>766674810</t>
  </si>
  <si>
    <t>Demontáž střešních oken na krytině hladké a drážkové, sklonu do 30°</t>
  </si>
  <si>
    <t xml:space="preserve">bOKN01: Odstranění střešních oken  
2+5+5+1+4+1+1+6+1 
Součet: 26,00 kus 
bOKN01 _x000d_
Celkem 26 = 26,000_x000d_</t>
  </si>
  <si>
    <t>766691811</t>
  </si>
  <si>
    <t>Demontáž parapetních desek šířky do 300 mm</t>
  </si>
  <si>
    <t xml:space="preserve">bT01: Odstranění parapetů do 300 mm  
"Budova A - půdorys 1.NP" 6,85 
"Budova A - půdorys 2.NP" 18,14 
"Budova A - půdorys 3.NP" 7 
"Budova b - půdorys 1.NP" 4,2 
"Budova B - půdorys 2.NP" 16,8 
"Budova B - půdorys 3.NP" 22,97 
Součet: 75,96 m 
bT01 _x000d_
Celkem 75,96 = 75,960_x000d_</t>
  </si>
  <si>
    <t>766691812</t>
  </si>
  <si>
    <t>Demontáž parapetních desek šířky přes 300 mm</t>
  </si>
  <si>
    <t xml:space="preserve">bT02: Odstraění parapetů nad 300 mm  
"Budova a - půdorys 1.NP" 20,6 
"Budova A - půdorys 2.NP" 18,22 
"Budova A - půdorys 3.NP" 4 
"Budova B - půdorys 1.NP" 11,94 
"Budova B - půdorys 2.NP" 1,15 
"Budova B - půdorys 3.NP" 0 
Součet: 55,91 m2 
bT02 _x000d_
Celkem 55,91 = 55,910_x000d_</t>
  </si>
  <si>
    <t>766691914</t>
  </si>
  <si>
    <t>Ostatní práce vyvěšení nebo zavěšení křídel dřevěných dveřních, plochy do 2 m2</t>
  </si>
  <si>
    <t xml:space="preserve">bDV02: Vyvěšení dveřních křídel  
"budova A - 3.NP" 18 
"budova A - 2.NP" 21 
"budova A - 1.NP"28 
"budova A - 1.PP" 3 
"budova B - 3.NP" 13 
"budova B - 2.NP" 17 
"budova B - 1.NP" 12 
"budova B - 1.PP" 0 
Součet: 112,00 kus 
bDV02 _x000d_
Celkem 112 = 112,000_x000d_</t>
  </si>
  <si>
    <t>766691915</t>
  </si>
  <si>
    <t>Ostatní práce vyvěšení nebo zavěšení křídel dřevěných dveřních, plochy přes 2 m2</t>
  </si>
  <si>
    <t xml:space="preserve">bDV03: Vyvěšení dveřních křídel nad 2m2  
4 
Součet: 4,00 kus 
bDV03 _x000d_
Celkem 4 = 4,000_x000d_</t>
  </si>
  <si>
    <t>766812820</t>
  </si>
  <si>
    <t>Demontáž kuchyňských linek dřevěných nebo kovových včetně skříněk uchycených na stěně, délky do 1500 mm</t>
  </si>
  <si>
    <t xml:space="preserve">bT03: Odstranění kuchyňských linek do 1,5 m  
"budova A - půdorys 2.NP" 1 
Součet: 1,00 kus 
bT03 _x000d_
Celkem 1 = 1,000_x000d_</t>
  </si>
  <si>
    <t>766812830</t>
  </si>
  <si>
    <t>Demontáž kuchyňských linek dřevěných nebo kovových včetně skříněk uchycených na stěně, délky přes 1500 do 1800 mm</t>
  </si>
  <si>
    <t xml:space="preserve">bT04: Odstranění kuchyňských linek 1,8 m  
"budova A - půdorys 1.NP" 1 
Součet: 1,00 kus 
bT04 _x000d_
Celkem 1 = 1,000_x000d_</t>
  </si>
  <si>
    <t>766812840</t>
  </si>
  <si>
    <t>Demontáž kuchyňských linek dřevěných nebo kovových včetně skříněk uchycených na stěně, délky přes 1800 do 2100 mm</t>
  </si>
  <si>
    <t xml:space="preserve">bT05: Odstranění kuchyňských linek nad 2,2 m  
"budova A - půdorys 2.NP" 1 
"budova A - půdorys 3.NP" 1 
"budova B - půdorys 3.NP" 1 
Součet: 3,00 kus 
bT05 _x000d_
Celkem 3 = 3,000_x000d_</t>
  </si>
  <si>
    <t>766825821</t>
  </si>
  <si>
    <t>Demontáž nábytku vestavěného skříní dvoukřídlových</t>
  </si>
  <si>
    <t xml:space="preserve">bT06: Odstranění vestavěných skříní  
"budova A - půdorys 1,NP" 3 
Součet: 3,00 kus 
bT06 _x000d_
Celkem 3 = 3,000_x000d_</t>
  </si>
  <si>
    <t>767161811</t>
  </si>
  <si>
    <t>Demontáž zábradlí do suti rovného rozebíratelný spoj hmotnosti 1 m zábradlí do 20 kg</t>
  </si>
  <si>
    <t>"uliční strana" 9,95 
"nástupiště" 11,92 
Součet 21,87 _x000d_
Celkem 21,87 = 21,870_x000d_</t>
  </si>
  <si>
    <t>767161821</t>
  </si>
  <si>
    <t>Demontáž zábradlí do suti schodišťového rozebíratelný spoj hmotnosti 1 m zábradlí do 20 kg</t>
  </si>
  <si>
    <t>"podchod" 18,66 
"budova B" 11,08 
Součet 29,74 _x000d_
Celkem 29,74 = 29,740_x000d_</t>
  </si>
  <si>
    <t>767161850</t>
  </si>
  <si>
    <t>Demontáž zábradlí do suti madel rovných</t>
  </si>
  <si>
    <t>"budova A" 17,02 
"budova B" 12,69 
"podchod" 47,68 
Součet 77,39 _x000d_
Celkem 77,39 = 77,390_x000d_</t>
  </si>
  <si>
    <t>767531811</t>
  </si>
  <si>
    <t>Demontáž vstupních čisticích zón rohoží kovových nebo plastových</t>
  </si>
  <si>
    <t>"nástupiště" 1,08 _x000d_
Celkem 1,08 = 1,080_x000d_</t>
  </si>
  <si>
    <t>767651831</t>
  </si>
  <si>
    <t>Demontáž garážových a průmyslových vrat posuvných, plochy do 6 m2</t>
  </si>
  <si>
    <t xml:space="preserve">bDV04: Odstranění posuvných dveří  
"1.NP" 2 
Součet: 2,00 kus 
bDV04 _x000d_
Celkem 2 = 2,000_x000d_</t>
  </si>
  <si>
    <t>767661811</t>
  </si>
  <si>
    <t>Demontáž mříží pevných nebo otevíravých</t>
  </si>
  <si>
    <t xml:space="preserve">bDV01: Odstranění mříží  
"1.PP - budova A" 
0,6*1,5 
0,8*1,98 
0,96*1,87 
"1.NP - budova A" 
0,9*1,97 
1*1,97 
Součet: 8,022 m2 
bOKN02: Odstranění mříží  
"jihozápadní - budova A" 
1*3 
5*1,94 
"severovýchodní - budova A" 
2*2,1 
Součet: 16,90 m2 
bOKN02+bDV01 _x000d_
Celkem 24,922 = 24,922_x000d_</t>
  </si>
  <si>
    <t>767810811</t>
  </si>
  <si>
    <t>Demontáž větracích mřížek ocelových čtyřhranných neho kruhových</t>
  </si>
  <si>
    <t xml:space="preserve">bOKN07: Odstranění mřížek  
"budova B" 12*2 
Součet: 24,00 kus 
bOKN07 _x000d_
Celkem 24 = 24,000_x000d_</t>
  </si>
  <si>
    <t>767851803</t>
  </si>
  <si>
    <t>Demontáž komínových lávek kompletní celé lávky</t>
  </si>
  <si>
    <t>"budova A+B" 69,67 _x000d_
Celkem 69,67 = 69,670_x000d_</t>
  </si>
  <si>
    <t>771</t>
  </si>
  <si>
    <t>Podlahy z dlaždic</t>
  </si>
  <si>
    <t>771471810</t>
  </si>
  <si>
    <t>Demontáž soklíků z dlaždic keramických kladených do malty rovných</t>
  </si>
  <si>
    <t xml:space="preserve">bPP01a: Sokl dlažba  
" A.1.01" 14,9-(1,4+1,32) 
" A.1.02" 7,41-(1,32+1,35+1,25) 
" A.1.10" 10,5-0,8 
" A.1.11" 5,3-(1,45+0,7+2*0,6) 
" A.1.15" 15,14-(0,7+0,9) 
" A.1.23" 9,2-(0,8+0,6) 
" A.1.24" 7,2-(3*0,6) 
" A.1.25" 3,95-0,6 
" A.1.26" 4,25-0,6 
" B.1.01" 6,64-(1,35+0,9+1,2) 
" B.1.03" 6,86-(2*0,9+0,8) 
" B.1.04" 10,86-(0,8+0,9) 
" B.1.05" 16,58-(1,05+0,92+0,9) 
" B.1.06" 3,98-0 
" B.1.07" 37,36-(2,6+1,4+0,735+0,85) 
" B.1.08" 24,46-(0,735+0,8+0,7) 
" B.1.09" 4,4-0,7 
" B.1.10" 10,33-(2*0,8+0,85+0,6+1,05) 
" B.1.11" 10,77-0,85 
" B.1.12" 5,2-0,6 
" B.1.13" 16,9-0,8 
" B.1.14" 34,59-(1,25+0,8+1,1+2,45) 
" B.1.15" 21,65-(0,9+0,8+1,1) 
" B.1.16" 9,4-0,8 
" B.1.17" 26,45-(2,45+0,9+1,4) 
" A.2.01" 20,14-(0,9+1,17+1,25*2+1,49+2+0,9) 
" A.2.05" 6,82 
" A.2.06" 19,16-(2*1,1) 
" A.2.12" 3,08-0 
" A.2.21" 14,64-0,9 
" B.2.03" 17,75-(5*0.9+0,8) 
" B.2.08" 11,85-(1,45+1,15+0,8) 
" B.2.10" 22,15-(1,45+5*0,9+0,6) 
" A.3.01" 9,4-(1,25+0,9+0,8) 
" A.3.04" 3,32-0 
" B.3.01" 15,25-(0,9+0,85+0,87+2*0.6+1) 
" B.3.02" 11,05-0,6 
" B.3.03" 11,31-0,6 
" B.3.12" 9,5-4,8 
Součet: 402,39 m 
bPP01a _x000d_
Celkem 402,39 = 402,390_x000d_</t>
  </si>
  <si>
    <t>771571810</t>
  </si>
  <si>
    <t>Demontáž podlah z dlaždic keramických kladených do malty</t>
  </si>
  <si>
    <t xml:space="preserve">bPP01: Odstranění dlažby  
" A.1.01" 11,7 
" A.1.02" 10,96 
" A.1.10" 6,46 
" A.1.11" 1,58 
" A.1.12" 3,7 
" A.1.13" 1,59 
" A.1.14" 3,12 
" A.1.15" 10,61 
" A.1.23" 4,7 
" A.1.24" 3,04 
" A.1.25" 0,93 
" A.1.26" 1,08 
" B.1.01" 2,6 
" B.1.03" 2,94 
" B.1.04" 5,89 
" B.1.05" 11,56 
" B.1.06" 18,39 
" B.1.07" 72,05 
" B.1.08" 30,23 
" B.1.09" 1,11 
" B.1.10" 4,66 
" B.1.11" 4,18 
" B.1.12" 1,29 
" B.1.13" 15,73 
" B.1.14" 50,91 
" B.1.15" 20,73 
" B.1.16" 5,36 
" B.1.17" 36,07 
" A.2.01" 14,92 
" A.2.05" 8,08 
" A.2.06" 20,24 
" A.2.12" 7,53 
" A.2.21" 11,95 
" B.2.03" 11,78 
" B.2.04" 5,48 
" B.2.05" 5,87 
" B.2.08" 7 
" B.2.10" 16 
" B.2.14" 8,11 
" B.2.15" 4,52 
" A.3.01" 5,13 
" A.3.04" 8,97 
" A.3.15" 4,22 
" B.3.01" 10,35 
" B.3.02" 6,74 
" B.3.03" 6,58 
" B.3.12" 4,52 
Součet: 511,16 m2 
bPP01 _x000d_
Celkem 511,16 = 511,160_x000d_</t>
  </si>
  <si>
    <t>772522811</t>
  </si>
  <si>
    <t>Demontáž dlažby z kamene do suti z tvrdých kamenů kladených do malty</t>
  </si>
  <si>
    <t xml:space="preserve">bPP05: Odstranění dlažby z kamene  
" B.0.01" 4,75 
Součet: 4,75 m2 
bPP05 _x000d_
Celkem 4,75 = 4,750_x000d_</t>
  </si>
  <si>
    <t>776</t>
  </si>
  <si>
    <t>Podlahy povlakové</t>
  </si>
  <si>
    <t>776201812</t>
  </si>
  <si>
    <t>Demontáž povlakových podlahovin lepených ručně s podložkou</t>
  </si>
  <si>
    <t xml:space="preserve">bPP02: Odstranění PVC, koberec  
" A.1.04" 8,15 
" A.1.05" 12,33 
" A.1.06" 3,07 
" A.1.07" 11,96 
" A.1.08" 3,17 
" A.1.09" 10,2 
" A.1.16" 10,75 
" A.2.02" 22,48 
" A.2.07" 20,43 
" A.2.08" 13,24 
" A.3.03" 13,44 
" A.3.05" 26,18 
" A.3.07" 22,22 
" A.3.14" 10,25 
" A.3.16" 13,21 
" A.3.18" 21,73 
" A.3.19" 23,64 
" B.3.04" 19,8 
" B.3.08" 7,45 
" B.3.09" 7,92 
" B.3.10" 16,2 
" B.3.11" 28,66 
" A.1.17" 24,05 
" A.1.18" 4,88 
" A.1.19" 2,72 
" A.1.20" 30,7 
" A.1.21" 22,85 
" A.1.22" 12,92 
" A.1.27" 8,68 
" A.1.28" 3,23 
" A.1.29" 28,43 
" A.1.30" 22,74 
" A.1.31" 14,78 
" A.1.32" 2,55 
" A.1.33" 13,28 
" A.2.03" 6,8 
" A.2.04" 15,24 
" A.2.09" 22,81 
" A.2.10" 23,95 
" A.2.11" 26,67 
" A.2.13" 39,7 
" A.2.14" 26 
" A.2.15" 20,83 
" A.2.16" 13,63 
" A.2.17" 24,84 
" A.2.18" 3,85 
" A.2.19" 4,85 
" A.2.20" 9,98 
" B.2.01" 40,43 
" B.2.06" 22,81 
" B.2.07" 19,66 
" B.2.09" 23,16 
" B.2.11" 33,62 
" B.2.12" 26,37 
" B.2.13" 30,5 
" B.2.16" 16,55 
" A.3.02" 8,4 
" A.3.06" 14,2 
" A.3.08" 23,91 
" A.3.17" 15,03 
" A.1.34" 8,54 
Součet: 1040,62 m2 
bPP02 _x000d_
Celkem 1040,62 = 1040,620_x000d_</t>
  </si>
  <si>
    <t>776410811</t>
  </si>
  <si>
    <t>Demontáž soklíků nebo lišt pryžových nebo plastových</t>
  </si>
  <si>
    <t xml:space="preserve">bPP02a: Odstranění soklu   
" A.1.04" 13-(2*0,8+0,95) 
" A.1.05" 6,77-0 
" A.1.06" 7,28-0,8 
" A.1.07" 14,59-0,8 
" A.1.08" 8,1-(0,95+3*0,8) 
" A.1.09" 13-0,8 
" A.1.16" 9,74-(0,8+0,9) 
" A.2.02" 20,29-1,17 
" A.2.07" 18,58-(2*1,1) 
" A.2.08" 15,02-(2*1,1) 
" A.3.03" 16,11-0,55 
" A.3.05" 21,09-0,8 
" A.3.07" 19,29-0,8 
" A.3.14" 14,6-(1,95+0,8+2*0,6) 
" A.3.16" 17,2-0,6 
" A.3.18" 18,98-0,77 
" A.3.19" 20,23-0,8 
" B.3.04" 18,6-(0,9+0,85) 
" B.3.08" 12-(2*0,9) 
" B.3.09" 12,7-(0,9+2*0,85+0,8) 
" B.3.10" 16,1-0,85 
" B.3.11" 24,9-(0,85+0,8) 
" A.1.17" 20,1-(0,7+0,8) 
" A.1.18" 9,78-(0,6+0,7) 
" A.1.19" 6,6-0,6 
" A.1.20" 47,71-(2*0,9+5*0,8+1,1+0,7) 
" A.1.21" 19,9-(0,9+0,6) 
" A.1.22" 14,5-0,6 
" A.1.27" 12-(0,6+0,8) 
" A.1.28" 7,4-0,6 
" A.1.29" 22,3-0,9 
" A.1.30" 20,7-(0,75+0,7) 
" A.1.31" 17,21-(0,75+0,9) 
" A.1.32" 6,6-(0,9+0,8) 
" A.1.33" 16,3-0,8 
" A.2.03" 11,09-(0,9+0,8+0,6+1,44) 
" A.2.04" 19,4-(1,44+2*1,1+0,6) 
" A.2.09" 20,67-0,8 
" A.2.10" 19,95-(1,05+0,8) 
" A.2.11" 21,65-(2*0,8) 
" A.2.13" 27,1-(0,9+0,8) 
" A.2.14" 22,35-(1,15+2*0,8) 
" A.2.15" 18,94-(2*0,8) 
" A.2.16" 16,02-(2*0,8) 
" A.2.17" 21,14-(1,15+0,8) 
" A.2.18" 8,1-(1,15+2*0,8) 
" A.2.19" 9,07-1,15 
" A.2.20" 14,85-(2+1,15+2*0,9) 
" B.2.01" 27,2-1 
" B.2.06" 21,39-1,15 
" B.2.07" 20,49-1,15 
" B.2.09" 21,5-1,15 
" B.2.11" 24,6-0,9 
" B.2.12" 21,69-0,9 
" B.2.13" 23-0,9 
" B.2.16" 16,51-0,9 
" A.3.02" 12,8-(3*0,8+0,6+0,55) 
" A.3.06" 16,3-(3*0,8+3,4) 
" A.3.08" 19,82-0,8 
" A.3.17" 16,32-(0,9+0,8+0,77+3,66) 
" A.1.34" 12,5-1,25 
Součet: 932,57 m2 
bPP02a _x000d_
Celkem 932,57 = 932,570_x000d_</t>
  </si>
  <si>
    <t>781</t>
  </si>
  <si>
    <t>Dokončovací práce - obklady</t>
  </si>
  <si>
    <t>781471810</t>
  </si>
  <si>
    <t>Demontáž obkladů z dlaždic keramických kladených do malty</t>
  </si>
  <si>
    <t xml:space="preserve">bPS01: Odstranění keramických obkladů na stěnách  
" A.1.12" (1,7+2)*2-0 
" A.1.13" 1,7*2-0 
" A.1.14" (1,4+1,6)*1,5-0 
" A.1.22" 1,6*1,5-0 
" B.1.06" (7,3+0,9+0,7)*2-(1,2*1,55) 
" B.1.09" 0,9*2-0 
" B.1.11" 0,7*2-0 
" B.1.12" 1,05*0,94-0 
" B.1.14" 8,35*2-0 
" A.2.05" 3,55*1,475-0 
" A.2.12" 1,65*1,45-(0,575*0,75) 
" B.2.04" (1,3+0,75)*1,8-0 
" B.2.05" (2,8+2,6)*1,8-0 
" B.2.14" 4,9*1,75-0 
" B.2.15" 4,7*2-0 
" A.3.04" (3,3+0,5)*1,5-0 
" A.3.06" (0,6+0,75)*1,4-0 
" A.3.17" 3,35*1,75-0 
" B.3.12" (0,45+1,75+1,4)*1,5-0 
Součet: 111,962 m2 
bPS01 _x000d_
Celkem 111,962 = 111,962_x000d_</t>
  </si>
  <si>
    <t>962032112</t>
  </si>
  <si>
    <t>Bourání zdiva nadzákladového z cihel keramických děrovaných na maltu vápenocementovou, objemu přes 1 m3</t>
  </si>
  <si>
    <t xml:space="preserve">bZK03: Odstranění zdí   
"A.0.18"(1,15*2,65+5,82-1,15*2,08)*0,3 
(8,7*3,5-(0,9*2,02))*0,2 
(3,17*2,15+5,05*3,5-(1*2,02+2,15*2,02))*0,3 
4,1*3,5*0,45+1,2*3,6*0,6 
(6,25*3,5+1,45*2,85-(1*2,02))*0,3 
(2,2*2,85-(0,7*1,95)+0,45*2,85)*0,45 
1,05*1,5*0,3+1,2*3,05*0,3 
9,1*3,05*0,45 
0,9*2,4*0,45 
(6,95*3,92-(0,9*2,01+0,8*2,01))*0,3 
(1,85*3,37-(0,9*2,05))*0,3 
(4,6*3,33-(0,9*2,02*2))*0,6 
0,9*5,54*0,6 
"m.č. A.1.01"2,02*2,5*0,45 
"m.č. A.2.10" 3,67*2,85*0,45 
"m.č. A.2.11" 2,45*2,85*0,45 
"m.č. A.2.14" (3,27*2,85-1*2,02)*0,45 
"m.č. A.2.18" 1,45*2,85*0,45 
"m.č. A.3.03"(2,85*2,85-0,65*2,02)*0,45 
"m.č. A.3.08"(1,88*2,85-0,65*2,02)*0,45 
"m.č. A.3.06"1,35*3,05*0,45 
"m.č. B.1.06"3,4*2,4*0,45 
"m.č. B.1.06"2*2,4*0,45 
"m.č. B.1.17"2,1*2,4*0,6 
"m.č. B.1.14"2,1*2,4*0,6 
"m.č. B.2.09"1,87*2,95*0,2 
"m.č. B.2.05"(2,9*3,3-(1*2,02*2))*0,45 
"m.č. B.2.09"1,7*3,2*0,45 
"m.č. B.2.12"1,7*3,2*0,45 
Součet: 108,008 m3 
bZK03 _x000d_
Celkem 108,008 = 108,008_x000d_</t>
  </si>
  <si>
    <t>962031132</t>
  </si>
  <si>
    <t>Bourání příček nebo přizdívek z cihel pálených plných nebo dutých, tl. do 100 mm</t>
  </si>
  <si>
    <t xml:space="preserve">bZK01: Bourání příček tl. do 100 mm  
"Budova B - 1.NP" 
23,38*3,92-(1*2,02+1,02*2,1+0,8*2,03+0,9*2,05+1*2,05+0,7*2,05+0,9*2,05*2) 
"Budova A - 3.NP" 
18,71*3,05-(0,9*1,95+0,75*1,65) 
"Budova A - 2.NP" 
16,2*3,5-(0,7*2,1+1*2,02+0,7*1,95) 
"Budova A - 1.NP" 
29,58*3,5-(1*2,1+0,9*2,02+0,6*2,02+0,8*2,02) 
"m.č. B.1.07"3,25*3,09 
"m.č. B.1.07"1,6*3 
Součet: 294,389 m2 
bZK01 _x000d_
Celkem 294,389 = 294,389_x000d_</t>
  </si>
  <si>
    <t>962031133</t>
  </si>
  <si>
    <t>Bourání příček nebo přizdívek z cihel pálených plných nebo dutých, tl. přes 100 do 150 mm</t>
  </si>
  <si>
    <t xml:space="preserve">bZK02: Bourání příčet tl. 150 mm  
"Budova A - 1.PP" 
"A.0.09" 7,4*2,65 
"Budova A - 1.NP" 
33,77*3,5-(0,7*2*5+0,9*2,02*4+1*2,02) 
"Budova A - 2.NP" 
24,95*3,5-(1,2*2,25+0,9*2,02*2+0,9*2,05+1*2,02+0,7*2,02) 
"Budova A - 3.NP" 
47,05*3,05-(0,87*1,97+0,7*2,02+0,9*2,02+1,6*2,02+0,9*1,95) 
"Budova B - 1.NP" 
11,79*3,92-(0,9*2,03*2+1*2,02) 
"Budova B - 2.NP" 
27,02*3,37-(1*2,02*2+0,7*1,92+1*1,92) 
"Budova B - 3.NP" 
41,26*3,26-(0,7*1,95*2+1,05*2,15+1*2,02+0,97*2+0,95*2*3+1*1,98) 
Součet: 572,969 m2 
bZK02 _x000d_
Celkem 572,969 = 572,969_x000d_</t>
  </si>
  <si>
    <t>962081141</t>
  </si>
  <si>
    <t>Bourání příček nebo přizdívek ze skleněných tvárnic, tl. přes 100 do 150 mm</t>
  </si>
  <si>
    <t xml:space="preserve">bOKN03: Odstranění skleněných oken  
"severozápadní - budova A" 
1*0,64 
"jihozápadní - budova B" 
1*2,91 
2*2,2 
"jihovýchodní - budova B" 
1*0,3 
1*0,72 
1*1,6 
Součet: 10,57 m2 
bOKN03 _x000d_
Celkem 10,57 = 10,570_x000d_</t>
  </si>
  <si>
    <t>965032131</t>
  </si>
  <si>
    <t>Bourání podlah z cihel bez podkladního lože, s jakoukoliv výplní spár kladených nastojato, plochy přes 1 m2</t>
  </si>
  <si>
    <t xml:space="preserve">bPP04: Odstranění cihelné podlahy  
" B.0.02" 6,51 
" B.0.05" 5,54 
" B.0.08" 64,44 
" B.0.09" 6,2 
" A.3.10" 96,97 
" A.3.11" 13,78 
Součet: 193,44 m2 
bPP04 _x000d_
Celkem 193,44 = 193,440_x000d_</t>
  </si>
  <si>
    <t>965042141</t>
  </si>
  <si>
    <t>Bourání mazanin betonových nebo z litého asfaltu tl. do 100 mm, plochy přes 4 m2</t>
  </si>
  <si>
    <t xml:space="preserve">bPP07: Odstranění betonové mazaniny  
" A.3.13" 16,05 
" B.3.05" 12,42 
" B.3.06" 22,19 
" B.3.07" 21,13 
" B.3.13" 125,09 
"1NP" 634,88 
Součet: 831,76 m2 
bPP07*0,5 _x000d_
Celkem 415,88 = 415,880_x000d_</t>
  </si>
  <si>
    <t xml:space="preserve">bPP06: Odstranění betonové mazaniy  
" A.0.03" 23,04 
" A.0.04" 23,22 
" A.0.05" 24,65 
" A.0.06" 24,03 
" A.0.07" 11,62 
" A.0.08" 16,18 
" A.0.09" 15,43 
" A.0.10" 5,3 
" A.0.11" 4,18 
" A.0.12" 11,47 
" A.0.13" 7,19 
" A.0.14" 9,6 
" A.0.15" 16,13 
" A.0.16" 10,84 
" A.0.17" 0,89 
" A.0.18" 14,13 
" A.0.19" 2,74 
" B.0.03" 2,54 
" B.0.04" 5,3 
" B.0.06" 7,39 
" B.0.07" 4,98 
" B.0.08" 64,44 
" B.0.10" 25,5 
" B.0.11" 2,06 
" B.0.12" 29,9 
" B.0.13" 21,53 
" B.0.14" 44,79 
" B.0.15" 39,53 
" B.0.01" 4,75 
" B.0.02" 6,51 
" B.0.05" 5,54 
" B.0.08" 64,44 
" B.0.09" 6,2 
Součet: 556,04 m2 
bPP06*0,2 _x000d_
Celkem 111,208 = 111,208_x000d_</t>
  </si>
  <si>
    <t>965082923</t>
  </si>
  <si>
    <t>Odstranění násypu pod podlahami nebo ochranného násypu na střechách tl. do 100 mm, plochy přes 2 m2</t>
  </si>
  <si>
    <t xml:space="preserve">bPP08: Odstranění násypu  
(636,63+655,90) 
Součet: 1292,53 m2 
"podlaha 1NP" 634,88*0,2+bPP08*0,05 _x000d_
Celkem 191,603 = 191,603_x000d_</t>
  </si>
  <si>
    <t>968072456</t>
  </si>
  <si>
    <t>Vybourání kovových rámů oken s křídly, dveřních zárubní, vrat, stěn, ostění nebo obkladů dveřních zárubní, plochy přes 2 m2</t>
  </si>
  <si>
    <t xml:space="preserve">bDV05: Vyřezání dveří  
"1.PP - budova A" 
1*1,9 
2*0,8*1,87 
3*0,9*1,87 
0,85*1,83 
0,7*1,77 
1,05*2,25 
1,25*1,94 
1,25*1,76 
1,25*1,97 
1*1,86 
"1.PP - budova B" 
1,25*1,87 
"1.NP - budova A" 
1,1*2,195 
0,6*0,57 
0,85*0,6 
1,1*2,15 
1,25*2,2 
1,1*2,2 
0,9*1,97 
1*1,97 
3,1*2,1 
1,5*2,2 
1,45*2,45 
"1.NP - budova B" 
1,5*1,97 
0,85*1,97 
1,25*2,1 
1,6*1,97 
2,6*2,1 
"2.NP - budova A" 
0,9*1,97 
3*1,2*2,25 
"2.NP - budova B" 
3*0,9*1,97 
0,9*2 
1*2,19 
"3.NP - budova A" 
0,8*1,97 
Součet: 90,918 m2 
bDV05 _x000d_
Celkem 90,918 = 90,918_x000d_</t>
  </si>
  <si>
    <t>968082015</t>
  </si>
  <si>
    <t>Vybourání plastových rámů oken s křídly, dveřních zárubní, vrat rámu oken s křídly, plochy do 1 m2</t>
  </si>
  <si>
    <t xml:space="preserve">bOKN04: Odstranění oken do plochy 1m2  
"severozápadní - budova B" 
2*0,92 
Součet: 1,84 m2 
bOKN04 _x000d_
Celkem 1,84 = 1,840_x000d_</t>
  </si>
  <si>
    <t>968082016</t>
  </si>
  <si>
    <t>Vybourání plastových rámů oken s křídly, dveřních zárubní, vrat rámu oken s křídly, plochy přes 1 do 2 m2</t>
  </si>
  <si>
    <t xml:space="preserve">bOKN05: Odstranění oken do plochy 2 m2  
"jihovýchodní - budova B" 
2*1,04 
"severovýchodní - budova A" 
1*1,9 
1*1,94 
"jihozápadní - budova A" 
9*1,89 
6*1,94 
1*1,87 
"jihovýchodní - budova A" 
1*1,76 
"severozápadní - budova A" 
1*1,83 
Součet: 40,03 m2 
bOKN05 _x000d_
Celkem 40,03 = 40,030_x000d_</t>
  </si>
  <si>
    <t>968082017</t>
  </si>
  <si>
    <t>Vybourání plastových rámů oken s křídly, dveřních zárubní, vrat rámu oken s křídly, plochy přes 2 do 4 m2</t>
  </si>
  <si>
    <t xml:space="preserve">bOKN06: Odstranění oken do plochy 4 m2  
"severozápadní - budova A" 
1*2,16 
"jihovýchodní - budova A" 
3*2,36 
"jihozápadní - budova B" 
1*2,44 
5*2,16 
1*2,77 
1*2,63 
2*2,68 
1*2,73 
"jihozápadní - budova A" 
1*2,74 
1*2,97 
1*3 
1*2,59 
1*2,98 
1*2.97 
"severovýchodní - budova A" 
1*2,59 
2*2,97 
9*2,2 
1*3,26 
1*2,69 
5*2,1 
1*2,74 
1*3,05 
"severovýchodní - budova B" 
1*2,46 
6*2,16 
1*2,1 
1*2,66 
1*2,78 
1*3,31 
1*3,73 
1*3,63 
Součet: 137,42 m2 
bOKN06 _x000d_
Celkem 137,42 = 137,420_x000d_</t>
  </si>
  <si>
    <t>971033331</t>
  </si>
  <si>
    <t>Vybourání otvorů ve zdivu základovém nebo nadzákladovém z cihel, tvárnic, příčkovek z cihel pálených na maltu vápennou nebo vápenocementovou plochy do 0,09 m2, tl. do 150 mm</t>
  </si>
  <si>
    <t>971033361</t>
  </si>
  <si>
    <t>Vybourání otvorů ve zdivu základovém nebo nadzákladovém z cihel, tvárnic, příčkovek z cihel pálených na maltu vápennou nebo vápenocementovou plochy do 0,09 m2, tl. do 600 mm</t>
  </si>
  <si>
    <t xml:space="preserve">bJVVZT04: Otvor pro VZT potrubí  
"prostup 450x200, 1PP budova B, dl.600mm " 3 
Součet: 3,00 kus 
bJVVZT04 _x000d_
Celkem 3 = 3,000_x000d_</t>
  </si>
  <si>
    <t>971033371</t>
  </si>
  <si>
    <t>Vybourání otvorů ve zdivu základovém nebo nadzákladovém z cihel, tvárnic, příčkovek z cihel pálených na maltu vápennou nebo vápenocementovou plochy do 0,09 m2, tl. do 750 mm</t>
  </si>
  <si>
    <t xml:space="preserve">bJVVZT04a: Otvor pro VZT potrubí tl. zdi 750 mm  
"prostup 450x200, 1PP budova B, dl.750mm " 1 
Součet: 1,00 kus 
bJVVZT04a _x000d_
Celkem 1 = 1,000_x000d_</t>
  </si>
  <si>
    <t>971033441</t>
  </si>
  <si>
    <t>Vybourání otvorů ve zdivu základovém nebo nadzákladovém z cihel, tvárnic, příčkovek z cihel pálených na maltu vápennou nebo vápenocementovou plochy do 0,25 m2, tl. do 300 mm</t>
  </si>
  <si>
    <t xml:space="preserve">bJVVZT05: Otvor pro VZT potrubí tl. zdi do 300 mm  
"prostup 520x250, 1PP budova A, dl.250mm " 1 
"prostup 600x250, 1PP budova B, dl.250mm " 1 
"prostup 500x250, 1NP budova A, dl.300mm " 1 
Součet: 3,00 kus 
bJVVZT05 _x000d_
Celkem 3 = 3,000_x000d_</t>
  </si>
  <si>
    <t>971033451</t>
  </si>
  <si>
    <t>Vybourání otvorů ve zdivu základovém nebo nadzákladovém z cihel, tvárnic, příčkovek z cihel pálených na maltu vápennou nebo vápenocementovou plochy do 0,25 m2, tl. do 450 mm</t>
  </si>
  <si>
    <t xml:space="preserve">bJVVZT05a: Otvor pro VZT potrubí tl. zdi do 450 mm   
"prostup 450x250, 1NP budova B, dl.450mm " 1 
Součet: 1,00 kus 
bJVVZT05a _x000d_
Celkem 1 = 1,000_x000d_</t>
  </si>
  <si>
    <t>971033461</t>
  </si>
  <si>
    <t>Vybourání otvorů ve zdivu základovém nebo nadzákladovém z cihel, tvárnic, příčkovek z cihel pálených na maltu vápennou nebo vápenocementovou plochy do 0,25 m2, tl. do 600 mm</t>
  </si>
  <si>
    <t xml:space="preserve">bJVVZT05b: Otvor pro VZT potrubí tl. zdi do 600 mm   
"prostup 600x200, 1PP budova A, dl.500mm " 1 
"prostup 350x350, 1NP budova A, dl.600mm " 1 
Součet: 2,00 kus 
bJVVZT05b _x000d_
Celkem 2 = 2,000_x000d_</t>
  </si>
  <si>
    <t>971033471</t>
  </si>
  <si>
    <t>Vybourání otvorů ve zdivu základovém nebo nadzákladovém z cihel, tvárnic, příčkovek z cihel pálených na maltu vápennou nebo vápenocementovou plochy do 0,25 m2, tl. do 750 mm</t>
  </si>
  <si>
    <t xml:space="preserve">bJVVZT05c: Otvor pro VZT potrubí tl. zdi do 750 mm  
"prostup 600x200, 1PP budova A, dl.750mm " 1 
Součet: 1,00 kus 
bJVVZT05c _x000d_
Celkem 1 = 1,000_x000d_</t>
  </si>
  <si>
    <t>971033521</t>
  </si>
  <si>
    <t>Vybourání otvorů ve zdivu základovém nebo nadzákladovém z cihel, tvárnic, příčkovek z cihel pálených na maltu vápennou nebo vápenocementovou plochy do 1 m2, tl. do 100 mm</t>
  </si>
  <si>
    <t xml:space="preserve">bOTV06: Vytvoření otvorů do pl. 1m2 tl. 100 mm  
"m.č. A.1.30"0,2*2,21 
"m.č. A.1.32"1*2,15-(0,9*2,02) 
"m.č. A.2.01"1,25*2-1*1,97 
"m.č. A.2.02"0,34*2,15 
"m.č. A.2.13"0,15*2,15 
"m.č. B.3.09"1,3*2,15-0,9*2,02 
"m.č. B.3.04"0,3*2,02 
Součet: 3,941 m2 
bOTV06 _x000d_
Celkem 3,941 = 3,941_x000d_</t>
  </si>
  <si>
    <t>971033561</t>
  </si>
  <si>
    <t>Vybourání otvorů ve zdivu základovém nebo nadzákladovém z cihel, tvárnic, příčkovek z cihel pálených na maltu vápennou nebo vápenocementovou plochy do 1 m2, tl. do 600 mm</t>
  </si>
  <si>
    <t xml:space="preserve">bJVVZT06: Otvor pro VZT potrubí tl. zdi do 600 mm  
"prostup 850x300, 1NP budova B, dl.450mm " 1*0,85*0,3*0,45 
"prostup 800x350, 1NP budova B, dl.450mm " 1*0,8*0,35*0,45 
Součet: 0,241 m3 
bJVVZT06+14,08 _x000d_
Celkem 14,321 = 14,321_x000d_</t>
  </si>
  <si>
    <t xml:space="preserve">bOTV07: Vytvoření otvorů do pl. 1m2 tl. 600 mm  
"m.č. B.0.13" 0,15*1,75*0,6 
Součet: 0,158 m3 
bOTV07 _x000d_
Celkem 0,158 = 0,158_x000d_</t>
  </si>
  <si>
    <t>971033621</t>
  </si>
  <si>
    <t>Vybourání otvorů ve zdivu základovém nebo nadzákladovém z cihel, tvárnic, příčkovek z cihel pálených na maltu vápennou nebo vápenocementovou plochy do 4 m2, tl. do 100 mm</t>
  </si>
  <si>
    <t xml:space="preserve">bOVT01: Vytvoření otvorů do 4m2 tl. 100 mm  
"m.č. A.1.30"0,65*2,02 
"m.č. A.1.30"0,9*2,02 
"m.č. A.2.08"0,9*2,15 
"m.č. A.2.16"1,2*2,27 
"m.č. B.0.15"3,23 
"m.č. B.0.15"2,61 
"m.č. B.1.13"1*2 
"m.č. B.3.08" 3,71 
Součet: 19,34 m2 
bOVT01 _x000d_
Celkem 19,34 = 19,340_x000d_</t>
  </si>
  <si>
    <t>971033631</t>
  </si>
  <si>
    <t>Vybourání otvorů ve zdivu základovém nebo nadzákladovém z cihel, tvárnic, příčkovek z cihel pálených na maltu vápennou nebo vápenocementovou plochy do 4 m2, tl. do 150 mm</t>
  </si>
  <si>
    <t xml:space="preserve">bOTV02: Vytvoření otvoru do 4m2 tl. 150 mm  
"m.č. B.1.13"0,9*2 
"m.č. B.2.02"1,75*2-1*2,04 
Součet: 3,26 m2 
bOTV02 _x000d_
Celkem 3,26 = 3,260_x000d_</t>
  </si>
  <si>
    <t>971033641</t>
  </si>
  <si>
    <t>Vybourání otvorů ve zdivu základovém nebo nadzákladovém z cihel, tvárnic, příčkovek z cihel pálených na maltu vápennou nebo vápenocementovou plochy do 4 m2, tl. do 300 mm</t>
  </si>
  <si>
    <t xml:space="preserve">bOVR03: Vybourání otvorů do 4 m2 tl. 300 mm  
"m.č. A.1.22"0,8*2,15*0,3 
"m.č. A.1.22"0,8*2,15*0,3 
"m.č. A.1.24"0,8*2,15*0,3 
"m.č. A.2.06"1*2,85*0,3 
"m.č. B.0.06"1*1,57*0,25 
"m.č. B.2.01"1*2,24*0,25 
Součet: 3,356 m2 
bOVR03 _x000d_
Celkem 3,356 = 3,356_x000d_</t>
  </si>
  <si>
    <t>971033651</t>
  </si>
  <si>
    <t>Vybourání otvorů ve zdivu základovém nebo nadzákladovém z cihel, tvárnic, příčkovek z cihel pálených na maltu vápennou nebo vápenocementovou plochy do 4 m2, tl. do 600 mm</t>
  </si>
  <si>
    <t xml:space="preserve">bOTV04: Bourání otvoru do plochy 4m2 tl. 600 mm  
"m.č. A.0.06" 1,5*2*0,5 
"m.č. A.1.16"0,95*2,4*0,6 
"m.č. A.1.17"1,4*2,4*0,6 
"m.č. A.1.19"1*2,15*0,6 
"m.č. A.2.08"0,9*2,15*0,45 
"m.č. A.2.14" 1,2*2,85*0,6 
"m.č. A.2.15" 1,35*2,2*0,6 
"m.č. A.3.05"1,2*2,9*0,45 
"m.č. A.3.05"0,9*1,6*0,45 
"m.č. A.3.07"0,9*1,6*0,45 
"m.č. A.3.17"1,7*2,15*0,45 
"m.č. A.3.18"0,9*1,6*0,45 
"m.č. A.3.19"1*2,15*0,45 
"m.č. A.3.19"0,9*1,6*0,45 
"m.č. B.0.09"(1,85*2,4-1,15*2,03)*0,6 
"m.č. B.0.12"1,5*1,8*0,6 
"m.č. B.1.06"1,5*2,4*0,45 
"m.č. B.3.03"2,3*1,5*0,35 
"m.č. B.3.06"1,05*3,25*0,45 
"m.č. B.3.11"1,05*3,25*0,45 
"m.č. B.3.12"1*2,15*0,45 
Součet: 27,401 m3 
bOTV04 _x000d_
Celkem 27,401 = 27,401_x000d_</t>
  </si>
  <si>
    <t>971033681</t>
  </si>
  <si>
    <t>Vybourání otvorů ve zdivu základovém nebo nadzákladovém z cihel, tvárnic, příčkovek z cihel pálených na maltu vápennou nebo vápenocementovou plochy do 4 m2, tl. do 900 mm</t>
  </si>
  <si>
    <t xml:space="preserve">bOTV05: Bourání otovrů do pl. 4 m2 tl. 900 mm  
"m.č. A.0.03"1*1,76 
Součet: 1,76 m3 
bOTV05 _x000d_
Celkem 1,76 = 1,760_x000d_</t>
  </si>
  <si>
    <t>977151111</t>
  </si>
  <si>
    <t>Jádrové vrty diamantovými korunkami do stavebních materiálů (železobetonu, betonu, cihel, obkladů, dlažeb, kamene) průměru do 35 mm</t>
  </si>
  <si>
    <t xml:space="preserve">bJVV01: Jádrové vrtání do 35 mm  
"prostup Ř30 1PP budova A" 0,6*8 
"prostup Ř35 1PP budova A" 0,6*6+0,15*1+0,3*1+0,75*1 
"prostup Ř30 1PP budova B" 0,6*4+0,15*2+0,75*2 
"prostup Ř35 1PP budova B" 0,6*3+0,15*3+0,75*1 
"prostup Ř30 1NP budova A" 0,15*15+0,45*3 
"prostup Ř35 1NP budova A" 0,15*1 
"prostup Ř30 1NP budova B+D" 0,15*10+0,2*2+0,925*1 
"prostup Ř35 1NP budova B+D" 0,15*3+0,2*2+0,925*1 
"prostup Ř30 2NP budova A" 0,15*7 
"prostup Ř35 2NP budova A" 0,15*5+0,45*1+0,6*1 
"prostup Ř30 2NP budova B" 0,6*2 
"prostup Ř30 3NP budova A" 0,45*2 
"prostup Ř30 3NP budova B" 0,45*2 
Součet: 31,00 m 
bJVV01 _x000d_
Celkem 31 = 31,000_x000d_</t>
  </si>
  <si>
    <t>977151112</t>
  </si>
  <si>
    <t>Jádrové vrty diamantovými korunkami do stavebních materiálů (železobetonu, betonu, cihel, obkladů, dlažeb, kamene) průměru přes 35 do 40 mm</t>
  </si>
  <si>
    <t xml:space="preserve">bJVV02: Jádrové vrtání do 40 mm  
"prostup Ř40 1PP budova B" 0,6*2 
Součet: 1,20 m 
bJVV02 _x000d_
Celkem 1,2 = 1,200_x000d_</t>
  </si>
  <si>
    <t>977151113</t>
  </si>
  <si>
    <t>Jádrové vrty diamantovými korunkami do stavebních materiálů (železobetonu, betonu, cihel, obkladů, dlažeb, kamene) průměru přes 40 do 50 mm</t>
  </si>
  <si>
    <t xml:space="preserve">bJVV03: Jádrové vrtání do 50 mm  
"prostup Ř45 1PP budova A" 0,6*2+0,3*1+0,75*1 
"prostup Ř45 1PP budova B" 0,6*3 
"prostup Ř45 1NP budova B+D" 0,2*2+0,925*1 
Součet: 5,375 m 
bJVV03 _x000d_
Celkem 5,375 = 5,375_x000d_</t>
  </si>
  <si>
    <t>977151114</t>
  </si>
  <si>
    <t>Jádrové vrty diamantovými korunkami do stavebních materiálů (železobetonu, betonu, cihel, obkladů, dlažeb, kamene) průměru přes 50 do 60 mm</t>
  </si>
  <si>
    <t xml:space="preserve">bJVV04: Jádrové vrtání do 60 mm  
"prostup Ř55 1PP budova A" 0,6*4+0,15*1+0,3*1+0,75*1 
"prostup Ř55 1PP budova B" 0,6*5+0,15*2 
"prostup Ř60 1NP budova A" 0,15*6 
"prostup Ř60 1NP budova B+D" 0,6*1+0,15*6 
"prostup Ř60 2NP budova A" 0,15*1 
Součet: 9,45 m 
bJVV04 _x000d_
Celkem 9,45 = 9,450_x000d_</t>
  </si>
  <si>
    <t>977151115</t>
  </si>
  <si>
    <t>Jádrové vrty diamantovými korunkami do stavebních materiálů (železobetonu, betonu, cihel, obkladů, dlažeb, kamene) průměru přes 60 do 70 mm</t>
  </si>
  <si>
    <t xml:space="preserve">bJVV05: Jádrové vrtání do 70 mm  
"prostup Ř65 1PP budova A" 0,6*2+0,15*1+0,3*1+0,75*1 
"prostup Ř65 1PP budova B" 0,6*3+0,15*1+0,75*1 
Součet: 5,10 m 
bJVV05 _x000d_
Celkem 5,1 = 5,100_x000d_</t>
  </si>
  <si>
    <t>977151117</t>
  </si>
  <si>
    <t>Jádrové vrty diamantovými korunkami do stavebních materiálů (železobetonu, betonu, cihel, obkladů, dlažeb, kamene) průměru přes 80 do 90 mm</t>
  </si>
  <si>
    <t xml:space="preserve">bJVV06: Jádrové vrtání do 90 mm  
"prostup Ř85 1PP budova B" 0,6*2+0,75*1 
"prostup Ř90 2NP budova A" 0,15*1 
Součet: 2,10 m 
bJVV06 _x000d_
Celkem 2,1 = 2,100_x000d_</t>
  </si>
  <si>
    <t>977151122</t>
  </si>
  <si>
    <t>Jádrové vrty diamantovými korunkami do stavebních materiálů (železobetonu, betonu, cihel, obkladů, dlažeb, kamene) průměru přes 120 do 130 mm</t>
  </si>
  <si>
    <t xml:space="preserve">bJVV07: Jádrové vrtání do 130 mm  
"prostup Ř125 1NP budova B+D" 0,6*1+0,15*2 
"prostup Ř125 2NP budova A" 0,15*1+0,6*3 
"prostup Ř125 2NP budova B" 0,6*4 
Součet: 5,25 m 
bJVV07 _x000d_
Celkem 5,25 = 5,250_x000d_</t>
  </si>
  <si>
    <t>977151123</t>
  </si>
  <si>
    <t>Jádrové vrty diamantovými korunkami do stavebních materiálů (železobetonu, betonu, cihel, obkladů, dlažeb, kamene) průměru přes 130 do 150 mm</t>
  </si>
  <si>
    <t xml:space="preserve">bJVV08: Jádrové vrtání do 150 mm  
"prostup Ř150 1PP budova B" 0,2*2+0,45*5+0,6*7 
"prostup Ř150 1NP budova B+D" 0,75*1 
"prostup Ř150 1PP budova A" 0,2*1+0,3*1+0,5*1+0,6*4+0,7*1+0,8*1 
Součet: 12,50 m 
bJVVZT01: Jádrové vrtání pro VZT potrubí průměr 150 mm  
"prostup Ř150 1PP budova A" 0,3+0,45+0,75 
"prostup Ř150 1PP budova B" 0,15+0,45+0,6*2 
"prostup Ř150 1PP budova D" 0,4*2 
"prostup Ř150 1NP budova B" 0,45 
"prostup Ř150 3NP budova B" 0,15*2 
Součet: 4,85 m 
bJVV08+bJVVZT01 _x000d_
Celkem 17,35 = 17,350_x000d_</t>
  </si>
  <si>
    <t>977151125</t>
  </si>
  <si>
    <t>Jádrové vrty diamantovými korunkami do stavebních materiálů (železobetonu, betonu, cihel, obkladů, dlažeb, kamene) průměru přes 180 do 200 mm</t>
  </si>
  <si>
    <t xml:space="preserve">bJVV09: Jádrové vrtání do 200 mm  
"prostup Ř200 1PP budova A" 0,8*2 
"prostup Ř200 1PP budova B" 0,6*2+0,8*1 
Součet: 3,60 m 
bJVVZT02: Jádrové vrtání pro VZT do 200 mm  
"prostup Ř200 1PP budova A" 0,3*3+0,45+0,6*5 
"prostup Ř200 1PP budova B" 0,45+0,6*6 
"prostup Ř200 2NP budova A" 0,6 
"prostup Ř200 2NP budova B" 0,6 
"prostup Ř200 3NP budova A" 0,2*2 
Součet: 10,00 m 
bJVV09+bJVVZT02 _x000d_
Celkem 13,6 = 13,600_x000d_</t>
  </si>
  <si>
    <t>977151127</t>
  </si>
  <si>
    <t>Jádrové vrty diamantovými korunkami do stavebních materiálů (železobetonu, betonu, cihel, obkladů, dlažeb, kamene) průměru přes 225 do 250 mm</t>
  </si>
  <si>
    <t xml:space="preserve">bJVVZT03: Jádrové vrtání pro potrubí VZT do průměru 250 mm  
"prostup Ř250 1NP budova B" 0,45+0,75 
Součet: 1,20 m 
bJVVZT03 _x000d_
Celkem 1,2 = 1,200_x000d_</t>
  </si>
  <si>
    <t>977151211</t>
  </si>
  <si>
    <t>Jádrové vrty diamantovými korunkami do stavebních materiálů (železobetonu, betonu, cihel, obkladů, dlažeb, kamene) dovrchní (směrem vzhůru), průměru do 35 mm</t>
  </si>
  <si>
    <t xml:space="preserve">bJVS01: Jádrové vrtání do 35 mm  
"prostup Ř30 1PP budova A" 0,25*5+0,4*11 
"prostup Ř35 1PP budova A" 0,25*1+0,4*2 
"prostup Ř30 1PP budova B" 0,25*4+0,4*3 
"prostup Ř35 1PP budova B" 0,25*7+0,4*4 
"prostup Ř30 1NP budova A" 0,1*9 
"prostup Ř35 1NP budova A" 0,1*2 
Součet: 13,35 m 
bJVS01 _x000d_
Celkem 13,35 = 13,350_x000d_</t>
  </si>
  <si>
    <t>977151213</t>
  </si>
  <si>
    <t>Jádrové vrty diamantovými korunkami do stavebních materiálů (železobetonu, betonu, cihel, obkladů, dlažeb, kamene) dovrchní (směrem vzhůru), průměru přes 40 do 50 mm</t>
  </si>
  <si>
    <t xml:space="preserve">bJVS02: Jádrové vrtání do 50 mm  
"prostup Ř45 1PP budova A" 0,4*2 
"prostup Ř50 1PP budova A" 0,4*1 
"prostup Ř45 1PP budova B" 0,25*1 
"prostup Ř45 1NP budova A" 0,1*2 
Součet: 1,65 m 
bJVS02 _x000d_
Celkem 1,65 = 1,650_x000d_</t>
  </si>
  <si>
    <t>977151214</t>
  </si>
  <si>
    <t>Jádrové vrty diamantovými korunkami do stavebních materiálů (železobetonu, betonu, cihel, obkladů, dlažeb, kamene) dovrchní (směrem vzhůru), průměru přes 50 do 60 mm</t>
  </si>
  <si>
    <t xml:space="preserve">bJVS03: Jádrové vrtání do 60 mm  
"prostup Ř55 1PP budova B" 0,25*2 
Součet: 0,50 m 
bJVS03 _x000d_
Celkem 0,5 = 0,500_x000d_</t>
  </si>
  <si>
    <t>977151216</t>
  </si>
  <si>
    <t>Jádrové vrty diamantovými korunkami do stavebních materiálů (železobetonu, betonu, cihel, obkladů, dlažeb, kamene) dovrchní (směrem vzhůru), průměru přes 70 do 80 mm</t>
  </si>
  <si>
    <t xml:space="preserve">bJVS04: Jádrové vrtání do 90 mm  
"prostup Ř75 1PP budova A" 0,4*1 
Součet: 0,40 m 
bJVS04 _x000d_
Celkem 0,4 = 0,400_x000d_</t>
  </si>
  <si>
    <t>977151223</t>
  </si>
  <si>
    <t>Jádrové vrty diamantovými korunkami do stavebních materiálů (železobetonu, betonu, cihel, obkladů, dlažeb, kamene) dovrchní (směrem vzhůru), průměru přes 130 do 150 mm</t>
  </si>
  <si>
    <t xml:space="preserve">bJVS05: Jádrové vrtání do 150 mm  
"prostup Ř150 1PP budova A" 0,25*3+0,4*8 
"prostup Ř150 1PP budova B+D" 0,25*1+0,4*11 
"prostup Ř150 1NP budova A" 0,1*16 
Součet: 10,20 m 
bJVS05 _x000d_
Celkem 10,2 = 10,200_x000d_</t>
  </si>
  <si>
    <t>978011191</t>
  </si>
  <si>
    <t>Otlučení vápenných nebo vápenocementových omítek vnitřních ploch stropů, v rozsahu přes 50 do 100 %</t>
  </si>
  <si>
    <t xml:space="preserve">bPST01: Odstranění omítky na klenbách  
" A.0.02" 2,42*13,89+0,9*0,6+1,05*0,6+1,1*0,6+1,15*0,6+1,15*0,6 
" A.0.03" 4,44*5,5+0 
" A.0.04" 4,44*5,65+1,0*0,3+1,17*0,75 
" A.0.05" 5,17*4,625+0,5*0,95 
" A.0.06" 5,17*4,6+0,5*0,95 
" A.0.07" 5,17*2,2+1,1*0,9 
" A.0.08" 5,31*3,55+0,95*0,5 
" A.0.09" 5,31*3,1+0,5*0,95 
" A.0.10" 2,36*2,7+2*0,6*0,8 
" A.0.11" 2,2*1,75+0,6*0,6+0,6*0,75 
" A.0.12" 5,17*2,2+0,8*0,75 
" A.0.13" 4,19*1,85-(2*0,68*0,4)+0,25*1,0 
" A.0.14" 4,19*2,3+0,8*1,1 
" A.0.15" 4,32*4,4-1,85+0,3*1,0 
" A.0.16" 4,20*3,15-1,15*1,15-0,45*0,45+0,85*0,6 
" A.0.17" 0,99*1,0+0 
" A.0.18" 4,0*4,65-2,58*1,45+0 
" A.0.19" 2,27*1,15+0 
" B.0.02" 1,84*3,05+1,6*0,45+1,88*0,45 
" B.0.04" 4,96*1,24+0 
" B.0.05" 1,94*1,75+1,17*0,45 
" B.0.06" 1,94*3,35+1,15*0,6 
" B.0.07" 1,62*2,95-0,53*0,35+0 
" B.0.08" 2,9*7,0+2,86*7,0+2,9*7,0+2*5,42*0,6+3*0,95*0,45+1,25*0,6 
" B.0.09" 1,94*1,71+1,52*0,6 
" B.0.10" 2,62*3,4+4,33*2,4+1,15*1,82+1,32*0,6+1,0*1,05+0,75*1,1 
" B.0.12" 4,33*7,6+1,15*1,65+0 
" B.0.13" 2,9*6,78+3,26*0,3+(2,1+1,7)*0,55 
" B.0.14" 2,9*4,975+2,86*4,975+2,76*3,575+2,05*1,4+2*4,6*0,6+0,88*0,75 
" B.0.15" 2,86*6,775+2,76*6,775+0,6*5,39 
Součet: 547,749 m2 
bPST02: Odstranění omítky na schodišti  
" SCHODIŠTĚ - BUDOVA A" 1,25*(4,8+5,32+4,6+5,7)+1,17*0,5+1,27*0,5+1,45*0,5 
" SCHODIŠTĚ - BUDOVA B" 4,04*1,14+2*8,37*1,14+1,37*0,3 
Součet: 51,57 m2 
bPST01+bPST02 _x000d_
Celkem 599,319 = 599,319_x000d_</t>
  </si>
  <si>
    <t>978012191</t>
  </si>
  <si>
    <t>Otlučení vápenných nebo vápenocementových omítek vnitřních ploch stropů rákosovaných, v rozsahu přes 50 do 100 %</t>
  </si>
  <si>
    <t xml:space="preserve">bPST03: Odstranění rákosové omítky  
636,62+634,88 
Součet: 1271,50 m2 
bPST03 _x000d_
Celkem 1271,5 = 1271,500_x000d_</t>
  </si>
  <si>
    <t>978013191</t>
  </si>
  <si>
    <t>Otlučení vápenných nebo vápenocementových omítek vnitřních ploch stěn s vyškrabáním spar, s očištěním zdiva, v rozsahu přes 50 do 100 %</t>
  </si>
  <si>
    <t xml:space="preserve">bPS02: Otlučení omítek na schodišti  
" SCHODIŠTĚ - BUDOVA A" 2*50,4+2*25,5+0,3*(9,05+11,8)+2,8*(10,6+14,2)+2*0,5*2,2+2*0,5*2,2+2*0,4*(2*0,65+2*2,4) 
2*0,5*2,5-(1,15*2,2+1,25*2,2+2*0,65*2,4) 
" SCHODIŠTĚ - BUDOVA B" 2,4*(4,34+2,8)+10,28*10,8+4,24*1,2+2*0,3*2,3+2*0,3*2,1+0,4*(2*0,8+2*2,4)-(1,35*2,3+1,2*2,1+0,8*2,4) 
Součet: 361,778 m2 
bPS03: Otlučení omítek stěn suterén  
" A.0.02" 29,7*1,95+2*(0,6*1,92+0,6*1,98+0,6*2,02+0,6*2,0+0,6*2,02)+0,86-(0,9*1,92+1,05*2,02+1,1*1,98+1,15*2,0+1,15*2,02+1,175*1,95) 
" A.0.03" 19,05*1,95+2*2,21-(1,0*1,95+1,0*0,5) 
" A.0.04" 19,35*1,95+2*(0,3*0,5+0,75*2,05)+2*2,21-(1,0*0,+1,15*2,05+0,95*2,2) 
" A.0.05" 19,2*1,85+2*(0,5*1,18)+2*2,01-(1,25*2,045+1,15*2,05+0,95*1,18) 
" A.0.06" 19,15*1,85+2*(0,5*1,18)+2*2,01-(1,15*2,02+0,95*1,18) 
" A.0.07" 14,35*1,8+2*1,1*1,18+2*2,01-(1,15*2,0+0,9*1,18) 
" A.0.08" 10,53*1,9+2*0,5*1,18+2,71-(0,95*1,18+1,1*1,98) 
" A.0.09" 11,18*1,9+2*0,5*1,18+2,71-0,95*1,18 
" A.0.10" 8,95*1,95+4*0,6*1,98+2*0,77-(2*0,8*1,98+0,9*1,92) 
" A.0.11" 7,05*2,1+2*(0,6*1,51+0,6*1,51)+2*0,70-(0,6*1,51+0,75*1,51+0,8*1,98) 
" A.0.12" 14,35*1,9+2*0,75*1,92+2*2,01-(0,75*1,51+0,8*1,92+0,6*0,6) 
" A.0.13" 11,6*2,3+2*0,25*1,95+2*1,61-(0,8*1,92+1,0*1,95) 
" A.0.14" 12,5*2,3+2*1,1*1,2+2*1,61-(1,0*1,95+0,8*1,2) 
" A.0.15" 16,6*1,85+2*0,3*1,95+2*2,15+9,0*2,55-(1,0*1,95+0,6*1,51+0,8*1,92) 
" A.0.16" 13,08*1,85+2*0,85*0,6+2*0,7+1,8*2,65-(0,6*0,6+0,7*1,83) 
" A.0.17" 3,6*1,85+2*0,26-0,6*1,770 
" A.0.18" 12,7*1,9+2*1,75-1,27-1,05*2,02 
" A.0.19" 3,25*1,9+0-0 
" B.0.02" 9,6*2,35+2*(0,45*1,9+0,45*1,92)+2*0,3-(1,75*1,6+1,1*2,35+1,5*1,9+1,75*1,92) 
" B.0.04" 9,54*2,7+2*0,26-(1,5*1,9) 
" B.0.05" 7,2*2,4+0,31-(1,75*1,92+1,15*2,04+1,85*2,4) 
" B.0.06" 10,4*2,4+2*(0,6*1,96+0,35*1,57+0,45*2,25)+2*0,31-(2,6*2,25+1,38+1,15*2,04+1,0*1,57+1,15*1,96) 
" B.0.07" 9*2,25+2*0,21-(2,6*2,25+1,38) 
" B.0.08" (19,50+19,40+19,50)*2,2+2*(3*0,45*1,18+2*0,6*1,1+0,6*1,91)+2*0,75+2*0,73+2*0,75-(3*0,95*1,18+4*5,0*1,1+4*3,08+1,15*1,96+1,25*1,91+1,05*2,04) 
" B.0.09" 7,35*2,4+2*0,6*1,79-(1,5*1,79+1,05*2,04) 
" B.0.10" (10,65+9,15)*2,2+2*(0,6*1,82+0,6*0,96+1,05*1,85+0,75*0,14)+1,67+2*0,81-(1,5*1,79+1,15*1,82+1,3*1,96+1,8*1,99+1,1*0,14) 
" B.0.12" 23,4*2,2+2*1,67-(1,15*1,82+1,0*1,75) 
" B.0.13" (14,07+1,58)*2,2+2*(0,3*1,3+2*0,55*1,1)+2*0,75-3,0*1,3 
" B.0.14" (15,45+15,35+11,9+3,25)*2,05+4*0,6*1,2+2*0,75*1,67+2*0,75+2*0,73+2*0,48+0,71-(4*4,25*1,2+4*2,18+1,3*1,96+0,8*1,67) 
" B.0.15" (13,9+1,58+10,75)*2,2+2*0,6*1,05+2*0,73+2*0,71-(2*4,975*1,05+2*3,06+0,8*1,67+1,25*2,0) 
Součet: 960,423 m2 
bPS04: Otlučení stávajících omítek  
" A.1.01" 9,3*3,7-(1,32*2,45+2,03*2,5+1,7*2,95)+0,5*(1,32+2,45+2,45) 
" A.1.02"  
" A.1.03" 17,41*3,65-(4*1,35*2,25+2,05*2,25+3,1*2,4) 
" A.1.04" 3,88*3,65 
" A.1.05" 5,97*3,65-(1,65*3+1,9*2,1) 
" A.1.06"  
" A.1.07" 4,28*3,65-(1,35*2,25*2) 
" A.1.08" 2,65*3,65-(1,98*2,15) 
" A.1.09" 6,5*3,65-(1,35*2,05) 
" A.1.10" 5,95*3,65-(1,98*2,15+1,98*2,15) 
" A.1.11"  
" A.1.12" 3,7*3,65 
" A.1.13" 1,7*3,65 
" A.1.14" 2,98*3,65 
" A.1.15" 9,2*3,65-(1,45*2,85+1,9*2,1+1,65*3) 
" A.1.16" 2,14*3,65-(1,45*2,85+2,15*2,4) 
" A.1.17" 15,8*3,73-(1,05*2,13+1*2,15+2,1*2,25+3,8*2,4) 
" A.1.18" 4,1*3,67-(1,05*2,13)+0,3*(2,13+2,13+1,05) 
" A.1.19" 3,3*3,67-(1*2,1+1,22*2,25) 
" A.1.20" 30,44*3,66-(0,9*2,21+0,65*3,66+0,9*2,02+1*2,1+0,8*2,15*2+1*2,15+2,2*2,15+0,9*2,15+1,3*2,7)+0,35*(2,1+2,1+1)+0,3*2,15 
" A.1.21" 19,2*3,65-(0,8*2,15+1,35*2,25*2+3,18*2,15) 
" A.1.22" 14,5*3,66-(0,8*2,15+0,8*2,15+1,35*2,25+0,8*2,15) 
" A.1.23" 2,5*3,65 
" A.1.24" 3,45*3,65-(1,32*2,25+0,8*2,15) 
" A.1.25" 0,98*3,65 
" A.1.26" 
" A.1.27" 2,5*3,65 
" A.1.28" 3,58*3,65-(1,2*2,25) 
" A.1.29" 16,85*3,65-(2,1*2,25) 
" A.1.30" 18,9*3,65-(0,9*2,21+1,10*2,195+0,6*0,57+1,35*2,25+0,85*0,6+1,05*2,1+0,9*2,02+0,65*2,02)+0,35*2*2,02 
" A.1.31" 10,55*3,65-(1,05*2,1+1,56*2,25)+0,35*(1,1+2,15+2,15) 
" A.1.32" 1,7*3,65-(1*2,1) 
" A.1.33" 10,6*3,65-(1,35*2,25+0,9*2,02+1,9*2,15) 
" A.1.34" 2,35*3,58-(1,4*2,4)+0,15*2,4+0,15*1,4 
" B.1.01" 3,07*3,92-(1,65*3,2) 
" B.1.02" *-+ 
" B.1.03" 1,68*3,92 
" B.1.04" 8,87*2,5-(1,1*2,5) 
" B.1.05" 12,2*3,92-(1,05*2,98+1,6*3)+0,45*(1,05+2,98+2,98) 
" B.1.06" 16,54*3,92-(1,55*2,35+2,45*2,4+3,25*3,09) 
" B.1.07" 34*3,92-(3,25*3,09+1,6*3+0,74*2+5,45*3,65+1,55*2,35+1,7*3,2+1,55*2,35+2,6*2,4+2*2,4)+0,53*(3,25+3,09+3,09) 
" B.1.08" 18,3*3,92-(1,7*2,35+5,45*3,65+0,74*2+2,4*2,4)+0,35*2,4 
" B.1.09" 0,9*3,92 
" B.1.10" 1,9*3,92-(1,05*2,98) 
" B.1.11" 0,77*3,92+0,35*(2+1+2) 
" B.1.12" 1,45*3,92-(0,9*2) 
" B.1.13" 10,85*3,92-(0,45*1,8+2,5*2,35)+0,3*(2+2+0,9) 
" B.1.14" 29,05*3,92-(1,55*2,35+1,7*2,35+1,55*2,35+2,1*2,4+2,45*2,43+1,1*1,99+1*2+0,9*2)+0,75*(2,45+2,43+2,43+1,1+1,99+1,99) 
" B.1.15" 9,78*3,92-(1,1*1,99+2,4*2,4) 
" B.1.16" 2,2*3,92 
" B.1.17" 10,58*3,92-(2,45*2,43+2,1*2,4) 
" A.2.01" 26,45*3,52-(1,17*2,15+2,5*3,52+2*2,85+1,8*2,85+1,2*2,27+2,2*2,85+1,08*2,85+1,15*2,02) 
" A.2.02" 14,55*3,52-(1,35*2,15*3+1,17*2,15)+0,25*(1,17+2,15) 
" A.2.03" 4,82*3,52-(1,37*2,85) 
" A.2.04" 8,65*3,52-(1,2*2,29+3,68*2,85+0,85*2,85) 
" A.2.05" 5,05*3,52-(0,68*2,15+1*2,85) 
" A.2.06" 12,05*3,52-(1,35*2,15+1,33*2,15+1,2*2,29+1*2,85) 
" A.2.07" 18*3,52-(2,1*2,15+1,35*2,15+1,2*2,31+1,2*2,29) 
" A.2.08" 14,5*3,52-(1,35*2,15+0,9*2,15+0,8*2,1+1,2*2,29+1,2+2,31)+0,6*(1,2+2,29+2,29) 
" A.2.09" 18,9*3,52-(2,1*2,15+0,9*2,15+1,35*2,15+0,9*2,02) 
" A.2.10" 14,3*3,52-(1,35*2,15+1,36*2,15+3,68*2,85) 
" A.2.11" 10*3,52-(1,35*2,15*2+2,45*2,85) 
" A.2.12" 1,9*3,52-(0,58*2,15) 
" A.2.13" 14,9*3,52-(1,35*2,15*3+1,15*2,02)+0,35*(1,15+2,02+2,02) 
" A.2.14" 14,8*3,52-(1,35*2,15*2+1,15*2,02+1,2*2,85+2,2*2,85+1,8*2,85) 
" A.2.15" 14,1*3,52-(1,35*2,15+2,1*2,15+1,15*2,02+0,35*2,85) 
" A.2.16" 6,2*3,52-(1,85*2,15+0,7*2,85) 
" A.2.17" 15,9*3,52-(1,35*2,15+2,1*2,15+1,45*2,85) 
" A.2.18" 3,4*3,52-(1,45*2,85+1,8*2,85) 
" A.2.19" 4,4*3,52-(1,33*2,15) 
" A.2.21" 9,55*3,52-(1,35*2,15+2*2,85)+0,35*(2,85+1,55) 
" A.2.22"  
" B.2.01" 18,3*3,37-(1,35*2,15*2+0,88*1,95+1*2,24) 
" B.2.02" *-+ 
" B.2.03" 13,45*3,42-(1,35*2,15+2,9*3,42+1,75*3,42+4,6*3,42)+0,35*2,2+0,18*2,2+0,4*2,2 
" B.2.04" 6,35*3,42-(0,63*2,15+3,05*3,42+1,25*2,15)+0,35*2,15 
" B.2.05" 6,75*3,42-(0,58*2,15+0,5*2,15+1,5*2,15) 
" B.2.06" 18,53*3,42-(1,35*2,15+2,25*3,21)+0,4*(2,15+1) 
" B.2.07" 15,43*3,42-(1,35*2,15+1,87*3,42) 
" B.2.08" 8,75*3,42-(1,45*3+1*2,02) 
" B.2.09" 20,5*3,42-(1,35*2,15+1,87*3,42+1,72*3,21+1*2,02) 
" B.2.10" 20,2*3,4-(4,1*3,4*2+1,45*3+1*2,15+1*2,15+3,75*3,42)+0,45*(3+3+1,45) 
" B.2.11" 20,5*3,4-(1,35*2,15+1,72*3,21+1,72*3,3) 
" B.2.12" 14,5*3,4-(1,35*2,15+1,72*3,3+1*2,15)+0,5*(1+2,15+2,15) 
" B.2.13" 21,9*3,4-(1,35*2,15*2+1*2,19+1*2,15)+0,35*(1+2,19+2,19) 
" B.2.14" 5,75*3,4-(1,18*2,15+0,1*2,14) 
" B.2.15" 4,7*3,4-(0,08*2,15+0,1*2,19) 
" B.2.16" 12,1*3,4-(1,35*2,15) 
" A.3.01" 0,73*2,8 
" A.3.02" 7,03*2,8-(0,9*2,08+1*2,02) 
" A.3.03" 7,77*1,1 
" A.3.04" 8,4*1,1-(1,2*2,9+1*2,02) 
" A.3.05" 16,2*2,8-(2,26*1,6+0,9*1,6+1,2*2,9) 
" A.3.06" 6,2*2,8-(1,5*1,6+0,85*3,05+0,9*2,08) 
" A.3.07" 14,4*2,8-(2,26*1,6+0,9*1,6+0,35*3,05) 
" A.3.08" 17,32*1,1-(1,35*3,05) 
" A.3.09" 4,85*2,8 
" A.3.10" 26,5*1,1-(1*2,15) 
" A.3.11" 7,9*1,1 
" A.3.12"  
" A.3.13" 4,45*1,1 
" A.3.14" 1,95*2,8-(1,7*2,15) 
" A.3.15"  
" A.3.16" 3,9*1,1 
" A.3.17" 11*2,8-(1,5*1,6+1,7*2,15+1,1*2,06) 
" A.3.18" 14,2*2,8-(2,26*1,4+0,9*1,6) 
" A.3.19" 19,5*2,8-(2,26*1,6+0,9*1,6+1*2,15+1,1*2,06) 
" B.3.01" 0,81*3,24 
" B.3.02" 3,63*2-(0,65*0,4*3) 
" B.3.03" 5,08*3,24-(0,65*0,4+0,45*0,66) 
" B.3.04" 5,7*3,15-(0,75*1,6*2)+0,25*(0,75+1,6)*2 
" B.3.05" 7,1*2-(0,65*0,4*2) 
" B.3.06" 7,41*3,24-(1,05*3,25) 
" B.3.07" 9,65*2-(0,65*0,4*4) 
" B.3.08" 9,25*3,28-(1,45*2,55)+0,35*(1,45+2,55+2,55) 
" B.3.09" 3,7*3,28-(1,3*2,15+1,45*2,55) 
" B.3.10" 12*3,26-(2,26*1,6) 
" B.3.11" 17,2*3,26-(2,26*1,6+1*2,15+1,05*3,25) 
" B.3.12" 3,25*3,26-(1,05*3,25) 
" B.3.13" 54,5*2-(1,3*2,15+0,65*0,4*12+0,9*1,6*2+1*2,15+1,05*3,25)+0,35*(1,3+2,15) 
Součet: 2847,212 m2 
bPS02+bPS03+bPS04 _x000d_
Celkem 4169,413 = 4169,413_x000d_</t>
  </si>
  <si>
    <t>978019391</t>
  </si>
  <si>
    <t>Otlučení vápenných nebo vápenocementových omítek vnějších ploch s vyškrabáním spar a s očištěním zdiva stupně členitosti 3 až 5, v rozsahu přes 80 do 100 %</t>
  </si>
  <si>
    <t xml:space="preserve">bFAS01: Odstranění stávající fasády  
"severozápadní fasáda" 358,90 
"jihovýchodní fasáda" 287,03 
"jihozápadní fasáda" 540,01 
"severovýchodní fasáda" 537,18 
Součet: 1723,12 m2 
bFAS01 _x000d_
Celkem 1723,12 = 1723,120_x000d_</t>
  </si>
  <si>
    <t>981011413</t>
  </si>
  <si>
    <t>Demolice budov postupným rozebíráním z cihel, kamene, tvárnic na maltu cementovou nebo z betonu prostého s podílem konstrukcí přes 15 do 20 %</t>
  </si>
  <si>
    <t xml:space="preserve">DEM01: Postupné rozebrání objetu C  
68,3143*14,7+3,9379*5+21,37+25,22 
Součet: 1070,50 m3 
DEM01 _x000d_
Celkem 1070,5 = 1070,500_x000d_</t>
  </si>
  <si>
    <t>981011415</t>
  </si>
  <si>
    <t>Demolice budov postupným rozebíráním z cihel, kamene, tvárnic na maltu cementovou nebo z betonu prostého s podílem konstrukcí přes 25 do 30 %</t>
  </si>
  <si>
    <t xml:space="preserve">DEM02: Postupné rozebrání objektu D  
293,2104*8,25+31,9457*6,65+19,7633*6,65+19,7633*3,55 
Součet: 2833,01 m3 
DEM02 _x000d_
Celkem 2833,01 = 2833,010_x000d_</t>
  </si>
  <si>
    <t>973031826</t>
  </si>
  <si>
    <t>Vysekání výklenků nebo kapes ve zdivu z cihel na maltu vápennou nebo vápenocementovou kapes pro zavázání nových zdí, tl. do 600 mm</t>
  </si>
  <si>
    <t xml:space="preserve">ZK01: Vázání zdiva tl. 600 mm  
"1.PP - hlavní budova" 
"m.č. A.0.04"0,4*2 
"m.č. A.0.05"0,4*2 
"1.PP - vila" 
"m.č. B.0.05"0,4*2 
"m.č. B.0.05"0,4*4 
"1.NP - tělocvična" 
"m.č. C.1.02"2,3*2 
"m.č. C.1.01"2,3*4 
"1.NP - hlavní budova" 
"m.č. A.1.05"2,02*2 
Součet: 21,84 m 
ZK01 _x000d_
Celkem 21,84 = 21,840_x000d_</t>
  </si>
  <si>
    <t>973031825</t>
  </si>
  <si>
    <t>Vysekání výklenků nebo kapes ve zdivu z cihel na maltu vápennou nebo vápenocementovou kapes pro zavázání nových zdí, tl. do 450 mm</t>
  </si>
  <si>
    <t xml:space="preserve">ZK01a: Vázání zdiva tl. 450 mm  
"1.NP - tělocvična" 
"m.č. C.1.02"2,02*4 
Součet: 8,08 m 
ZK01a _x000d_
Celkem 8,08 = 8,080_x000d_</t>
  </si>
  <si>
    <t>973031824</t>
  </si>
  <si>
    <t>Vysekání výklenků nebo kapes ve zdivu z cihel na maltu vápennou nebo vápenocementovou kapes pro zavázání nových zdí, tl. do 300 mm</t>
  </si>
  <si>
    <t xml:space="preserve">ZK01b: Vázání zdiva tl. 300 mm  
"1.NP - vila" 
"m.č. B.1.02"2,02*2+2,15*2 
"m.č. B.1.03"2,24 
"m.č. B.1.03"2,24 
"1.NP - tělocvična" 
"m.č. C.1.02"2,24*2 
"2.NP - vila" 
"m.č. B.2.04"2,02*2 
Součet: 21,34 m 
ZK01b _x000d_
Celkem 21,34 = 21,340_x000d_</t>
  </si>
  <si>
    <t>973031813</t>
  </si>
  <si>
    <t>Vysekání výklenků nebo kapes ve zdivu z cihel na maltu vápennou nebo vápenocementovou kapes pro zavázání nových příček, tl. do 150 mm</t>
  </si>
  <si>
    <t xml:space="preserve">ZK01c: Vázání zdiva tl. 150 mm  
"1.NP - vila" 
"m.č. B.1.04"2*2,02 
"2.NP - vila" 
"m.č. B.2.08"2,15*2 
Součet: 8,34 m 
ZK01c _x000d_
Celkem 8,34 = 8,340_x000d_</t>
  </si>
  <si>
    <t>997006014</t>
  </si>
  <si>
    <t>Úprava stavebního odpadu pytlování nebezpečného odpadu s obsahem azbestu z vlnitých tabulí</t>
  </si>
  <si>
    <t>R015997.906</t>
  </si>
  <si>
    <t>Likvidace odpadů z izolačních materiálů pod kódem 17 06 04 včetně dopravy</t>
  </si>
  <si>
    <t>R015997.908</t>
  </si>
  <si>
    <t>Likvidace odpadů na recyklační skládce odpadu z tašek a keramických výrobků zatříděného do Katalogu odpadů pod kódem 17 01 03 včetně dopravy</t>
  </si>
  <si>
    <t>R015997.909</t>
  </si>
  <si>
    <t>Likvidace odpadů komunálního zatříděného do Katalogu odpadů pod kódem 20 03 01 včetně dopravy</t>
  </si>
  <si>
    <t>R015997.910</t>
  </si>
  <si>
    <t>Likvidace odpadů odpadu dřevěného zatříděného do Katalogu odpadů pod kódem 17 02 01 včetně dopravy</t>
  </si>
  <si>
    <t>R015997.911</t>
  </si>
  <si>
    <t>Likvidace odpadů odpadu ze skla zatříděného do Katalogu odpadů pod kódem 17 02 02 včetně dopravy</t>
  </si>
  <si>
    <t>R015997.912</t>
  </si>
  <si>
    <t>Likvidace odpadů odpadu ze stavebních materiálů obsahující azbest zatříděných do Katalogu odpadů pod kódem 17 06 05 včetně dopravy</t>
  </si>
  <si>
    <t>R015997.917</t>
  </si>
  <si>
    <t>Likvidace odpadů odpadu objemného zatříděného do Katalogu odpadů pod kódem 20 03 07 včetně dopravy</t>
  </si>
  <si>
    <t>998011003</t>
  </si>
  <si>
    <t>Přesun hmot pro budovy občanské výstavby, bydlení, výrobu a služby s nosnou svislou konstrukcí zděnou z cihel, tvárnic nebo kamene vodorovná dopravní vzdálenost do 100 m základní pro budovy výšky přes</t>
  </si>
  <si>
    <t>090001000</t>
  </si>
  <si>
    <t>vypracování plánu likvidace azbestového odpadu</t>
  </si>
  <si>
    <t>odstranění pultu, nábytková příčka, hodin, kovových držáků na fasádě, infotabulí, rozhlasu, kosů, laviček, apod. Jedná se o vyklizení stávajícího objektu, předměty, které nejsou specifikovány ve VV.</t>
  </si>
  <si>
    <t>SO 62-71-01.01</t>
  </si>
  <si>
    <t>119001421</t>
  </si>
  <si>
    <t>Dočasné zajištění podzemního potrubí nebo vedení ve výkopišti ve stavu i poloze, ve kterých byla na začátku zemních prací a to s podepřením, vzepřením nebo vyvěšením, případně s ochranným bedněním, se</t>
  </si>
  <si>
    <t xml:space="preserve">ZP01: Dočasné vyvěšení kabelů  
"směr ulice" (95*3) 
"směr nástupiště" (105*6) 
"směr parkoviště" (30*3) 
Součet: 1005,00 m 
ZP01 _x000d_
Celkem 1005 = 1005,000_x000d_</t>
  </si>
  <si>
    <t>131113702</t>
  </si>
  <si>
    <t>Hloubení nezapažených jam ručně s urovnáním dna do předepsaného profilu a spádu v hornině třídy těžitelnosti I skupiny 1 a 2 nesoudržných</t>
  </si>
  <si>
    <t xml:space="preserve">ZP06: Hloubení nezapažených jam 500 m3  
"Budova C kanál" (11,11*14,70) 
"Budova C" (5,04*14,70) 
Součet: 237,405 m3 
ZP06*0,2 _x000d_
Celkem 47,481 = 47,481_x000d_</t>
  </si>
  <si>
    <t>131151104</t>
  </si>
  <si>
    <t>Hloubení nezapažených jam a zářezů strojně s urovnáním dna do předepsaného profilu a spádu v hornině třídy těžitelnosti I skupiny 1 a 2 přes 100 do 500 m3</t>
  </si>
  <si>
    <t xml:space="preserve">ZP06: Hloubení nezapažených jam 500 m3  
"Budova C kanál" (11,11*14,70) 
"Budova C" (5,04*14,70) 
Součet: 237,405 m3 
ZP06*0,8 _x000d_
Celkem 189,924 = 189,924_x000d_</t>
  </si>
  <si>
    <t>131151205</t>
  </si>
  <si>
    <t>Hloubení zapažených jam a zářezů strojně s urovnáním dna do předepsaného profilu a spádu v hornině třídy těžitelnosti I skupiny 1 a 2 přes 500 do 1 000 m3</t>
  </si>
  <si>
    <t xml:space="preserve">ZP07: Hloubení jam pro budovu D  
"Budova D" (1,28*12,65+1,53*9,57+4,71*2,46+3,12*1,32+8,89*2,3+13,06*9,9+1,05*3,1+1,05*1,13+0,18*4,93) 
"Budova D" (1,6*44,21+1,75*17,64+14,82*3,06+6,56*33,55+0,9*2,93+5,11*74,48+1,45*21,41) 
"Budova D" (0,01*2,09+0,01*4,4+0,01*1,28+0,87*8,25+1,05*1,75+0,41*2,15+0,41*7,99+2,65*4,3+0,16*0,9+1,05*4,9+0,91*1,45+0,56*0,56+0,56*0,39) 
"Budova D" (2,67*5,32+3,07*13,09+0,87*5,32+1,75*11,65+1,53*5,32) 
Součet: 1102,259 m3 
ZP07*0,8 _x000d_
Celkem 881,807 = 881,807_x000d_</t>
  </si>
  <si>
    <t>131113712</t>
  </si>
  <si>
    <t>Hloubení zapažených jam ručně s urovnáním dna do předepsaného profilu a spádu v hornině třídy těžitelnosti I skupiny 1 a 2 nesoudržných</t>
  </si>
  <si>
    <t xml:space="preserve">ZP04: Hloubení zapažených jam do 500 m3  
"Budova A" (55,75*2,81+51,78*2,81) 
"Budova B" (40,20*2,81+39,92*2,81) 
Součet: 527,296 m3 
ZP05: Výkop uvnitř objektu  
"podchytávky budova A" 1,1*(3,15+2+2,5+2,5) 
"podchytávky budova B" 2,5*1,1+2,7*1,73 
"Budova A výtah" (10,13*1,4) 
Součet: 32,768 m3 
ZP07: Hloubení jam pro budovu D  
"Budova D" (1,28*12,65+1,53*9,57+4,71*2,46+3,12*1,32+8,89*2,3+13,06*9,9+1,05*3,1+1,05*1,13+0,18*4,93) 
"Budova D" (1,6*44,21+1,75*17,64+14,82*3,06+6,56*33,55+0,9*2,93+5,11*74,48+1,45*21,41) 
"Budova D" (0,01*2,09+0,01*4,4+0,01*1,28+0,87*8,25+1,05*1,75+0,41*2,15+0,41*7,99+2,65*4,3+0,16*0,9+1,05*4,9+0,91*1,45+0,56*0,56+0,56*0,39) 
"Budova D" (2,67*5,32+3,07*13,09+0,87*5,32+1,75*11,65+1,53*5,32) 
Součet: 1102,259 m3 
ZP04*0,2+ZP05+0,2*ZP07 _x000d_
Celkem 358,679 = 358,679_x000d_</t>
  </si>
  <si>
    <t>131151204</t>
  </si>
  <si>
    <t>Hloubení zapažených jam a zářezů strojně s urovnáním dna do předepsaného profilu a spádu v hornině třídy těžitelnosti I skupiny 1 a 2 přes 100 do 500 m3</t>
  </si>
  <si>
    <t xml:space="preserve">ZP04: Hloubení zapažených jam do 500 m3  
"Budova A" (55,75*2,81+51,78*2,81) 
"Budova B" (40,20*2,81+39,92*2,81) 
Součet: 527,296 m3 
ZP04*0,8 _x000d_
Celkem 421,837 = 421,837_x000d_</t>
  </si>
  <si>
    <t>151101102</t>
  </si>
  <si>
    <t>Zřízení pažení a rozepření stěn rýh pro podzemní vedení příložné pro jakoukoliv mezerovitost, hloubky přes 2 do 4 m</t>
  </si>
  <si>
    <t xml:space="preserve">ZP02: Pažení  
"Budova A" (42,93*2,81+40*2,81) 
"Budova B" (31,78*2,81+31,58*2,81) 
Součet: 411,075 m2 
ZP02 _x000d_
Celkem 411,075 = 411,075_x000d_</t>
  </si>
  <si>
    <t>151101112</t>
  </si>
  <si>
    <t>Odstranění pažení a rozepření stěn rýh pro podzemní vedení s uložením materiálu na vzdálenost do 3 m od kraje výkopu příložné, hloubky přes 2 do 4 m</t>
  </si>
  <si>
    <t>167151111</t>
  </si>
  <si>
    <t>Nakládání, skládání a překládání neulehlého výkopku nebo sypaniny strojně nakládání, množství přes 100 m3, z hornin třídy těžitelnosti I, skupiny 1 až 3</t>
  </si>
  <si>
    <t xml:space="preserve">ZP03a: Zásypy uvnitř budovy  
"Budova A" (0,4+0,23)*(3,15+2+2,5+2,5) 
"Budova B" (0,41+0,23)*2,5+(0,46+0,23)*(2,7) 
Součet: 9,858 m3 
ZP04: Hloubení zapažených jam do 500 m3  
"Budova A" (55,75*2,81+51,78*2,81) 
"Budova B" (40,20*2,81+39,92*2,81) 
Součet: 527,296 m3 
ZP05: Výkop uvnitř objektu  
"podchytávky budova A" 1,1*(3,15+2+2,5+2,5) 
"podchytávky budova B" 2,5*1,1+2,7*1,73 
"Budova A výtah" (10,13*1,4) 
Součet: 32,768 m3 
ZP06: Hloubení nezapažených jam 500 m3  
"Budova C kanál" (11,11*14,70) 
"Budova C" (5,04*14,70) 
Součet: 237,405 m3 
ZP07: Hloubení jam pro budovu D  
"Budova D" (1,28*12,65+1,53*9,57+4,71*2,46+3,12*1,32+8,89*2,3+13,06*9,9+1,05*3,1+1,05*1,13+0,18*4,93) 
"Budova D" (1,6*44,21+1,75*17,64+14,82*3,06+6,56*33,55+0,9*2,93+5,11*74,48+1,45*21,41) 
"Budova D" (0,01*2,09+0,01*4,4+0,01*1,28+0,87*8,25+1,05*1,75+0,41*2,15+0,41*7,99+2,65*4,3+0,16*0,9+1,05*4,9+0,91*1,45+0,56*0,56+0,56*0,39) 
"Budova D" (2,67*5,32+3,07*13,09+0,87*5,32+1,75*11,65+1,53*5,32) 
Součet: 1102,259 m3 
ZP04+ZP06+ZP07+(ZP05-ZP03a) _x000d_
Celkem 1889,87 = 1889,870_x000d_</t>
  </si>
  <si>
    <t>174111101</t>
  </si>
  <si>
    <t>Zásyp sypaninou z jakékoliv horniny ručně s uložením výkopku ve vrstvách se zhutněním jam, šachet, rýh nebo kolem objektů v těchto vykopávkách</t>
  </si>
  <si>
    <t xml:space="preserve">ZP03: Zpětné zásypy  
"Budova A" (55,75*2,81+51,78*2,81) 
"Budova B" (40,20*2,81+39,92*2,81) 
"Budova C kanál" (3,39*14,70+3,39*14,70) 
"Budova C" (0,21*14,70+0,43*14,70+0,52*14,70+0,21*14,70) 
"Budova A stávající kanál" (2,02*3,5+8,02*3,5+12,7*3,5) 
"Budova B stávající kanál" (4,80*3,5+2,94*3,5) 
"Budova D" (1,93*4+0,69*4+1,02*4+7,28*8,27+27,93*1,6+0,01*2,09+0,01*1,4+2,93*1,75+0,87*2,85+1,05*1,96+1,61*3,06+1,05*1,4+3,74*6,56+3,06*0,98) 
0,41*2,15+0,41*1,4 
"Budova D" (1,28*3,2+1,28*13,75+1,53*3,52+3,12*1,32+4,71*2,46+8,9*2,3+13,06*9,9+1,05*3,1+1,05*1,13+0,18*4,93) 
"Budova D" (1,52*5,37+2,11*1,75+1,19*1,75+0,87*1,77+0,87*1+4,36*3,06+2,46*3,06+2,67*1,77+2,67*1+0,56*5,95) 
Součet: 1164,144 m3 
ZP03a: Zásypy uvnitř budovy  
"Budova A" (0,4+0,23)*(3,15+2+2,5+2,5) 
"Budova B" (0,41+0,23)*2,5+(0,46+0,23)*(2,7) 
Součet: 9,858 m3 
ZP03*0,2+ZP03a _x000d_
Celkem 242,687 = 242,687_x000d_</t>
  </si>
  <si>
    <t>174151101</t>
  </si>
  <si>
    <t>Zásyp sypaninou z jakékoliv horniny strojně s uložením výkopku ve vrstvách se zhutněním jam, šachet, rýh nebo kolem objektů v těchto vykopávkách</t>
  </si>
  <si>
    <t xml:space="preserve">ZP03: Zpětné zásypy  
"Budova A" (55,75*2,81+51,78*2,81) 
"Budova B" (40,20*2,81+39,92*2,81) 
"Budova C kanál" (3,39*14,70+3,39*14,70) 
"Budova C" (0,21*14,70+0,43*14,70+0,52*14,70+0,21*14,70) 
"Budova A stávající kanál" (2,02*3,5+8,02*3,5+12,7*3,5) 
"Budova B stávající kanál" (4,80*3,5+2,94*3,5) 
"Budova D" (1,93*4+0,69*4+1,02*4+7,28*8,27+27,93*1,6+0,01*2,09+0,01*1,4+2,93*1,75+0,87*2,85+1,05*1,96+1,61*3,06+1,05*1,4+3,74*6,56+3,06*0,98) 
0,41*2,15+0,41*1,4 
"Budova D" (1,28*3,2+1,28*13,75+1,53*3,52+3,12*1,32+4,71*2,46+8,9*2,3+13,06*9,9+1,05*3,1+1,05*1,13+0,18*4,93) 
"Budova D" (1,52*5,37+2,11*1,75+1,19*1,75+0,87*1,77+0,87*1+4,36*3,06+2,46*3,06+2,67*1,77+2,67*1+0,56*5,95) 
Součet: 1164,144 m3 
ZP03*0,8 _x000d_
Celkem 931,315 = 931,315_x000d_</t>
  </si>
  <si>
    <t>58337344</t>
  </si>
  <si>
    <t>štěrkopísek frakce 0/32</t>
  </si>
  <si>
    <t xml:space="preserve">ZP03: Zpětné zásypy  
"Budova A" (55,75*2,81+51,78*2,81) 
"Budova B" (40,20*2,81+39,92*2,81) 
"Budova C kanál" (3,39*14,70+3,39*14,70) 
"Budova C" (0,21*14,70+0,43*14,70+0,52*14,70+0,21*14,70) 
"Budova A stávající kanál" (2,02*3,5+8,02*3,5+12,7*3,5) 
"Budova B stávající kanál" (4,80*3,5+2,94*3,5) 
"Budova D" (1,93*4+0,69*4+1,02*4+7,28*8,27+27,93*1,6+0,01*2,09+0,01*1,4+2,93*1,75+0,87*2,85+1,05*1,96+1,61*3,06+1,05*1,4+3,74*6,56+3,06*0,98) 
0,41*2,15+0,41*1,4 
"Budova D" (1,28*3,2+1,28*13,75+1,53*3,52+3,12*1,32+4,71*2,46+8,9*2,3+13,06*9,9+1,05*3,1+1,05*1,13+0,18*4,93) 
"Budova D" (1,52*5,37+2,11*1,75+1,19*1,75+0,87*1,77+0,87*1+4,36*3,06+2,46*3,06+2,67*1,77+2,67*1+0,56*5,95) 
Součet: 1164,144 m3 
ZP03*2 _x000d_
Celkem 2328,288 = 2328,288_x000d_</t>
  </si>
  <si>
    <t>zásyp v souladu s S04</t>
  </si>
  <si>
    <t>181111111</t>
  </si>
  <si>
    <t>Plošná úprava terénu v zemině skupiny 1 až 4 s urovnáním povrchu bez doplnění ornice souvislé plochy do 500 m2 při nerovnostech terénu přes 50 do 100 mm v rovině nebo na svahu do 1:5</t>
  </si>
  <si>
    <t xml:space="preserve">ZP08: Plošná úprava terénu  
"budova C" 194 
"budova D" 216 
Součet: 410,00 m2 
ZP08 _x000d_
Celkem 410 = 410,000_x000d_</t>
  </si>
  <si>
    <t>100</t>
  </si>
  <si>
    <t>Ostatní práce</t>
  </si>
  <si>
    <t>R100.01</t>
  </si>
  <si>
    <t>Přesun geodetického bodu</t>
  </si>
  <si>
    <t>1. V ceně jsou zahrnuty náklady na demontáž a zpětnou montáž geodetického bodu. 2. V ceně jsou zahrnuty náklady na veškerý kotvící, upevňovací a pomocný materiál. 
Demontáž a zpětná montáž geodetického bodu včetně výškového zaměření a zanesení do systému ČÚZK</t>
  </si>
  <si>
    <t>R100.02</t>
  </si>
  <si>
    <t>Přesun stávajícího anténního systému (TRS, SRV)</t>
  </si>
  <si>
    <t>Rádiové (anténní) systémy včetně svodů k radiostanicím je potřeba přemístit, případně chránit, aby byla zachována jejich funkčnost z důvodu oprav střešních konstrukcí. Po dokončení oprav bude systém vrácen zpět na novou konstrukci a obnovena funkčnost.</t>
  </si>
  <si>
    <t>R100.03</t>
  </si>
  <si>
    <t>Dilatační lišta</t>
  </si>
  <si>
    <t>2*2,1+2*1,8+2*2+2*3,4 _x000d_
Celkem 18,6 = 18,600_x000d_</t>
  </si>
  <si>
    <t>1. V ceně jsou zahrnuty náklady na dodávku materiálu včetně montáže. 2. V ceně jsou zahrnuty náklady na veškerý kotvící, upevňovací a pomocný materiál. 
Podrobněji viz výkresová část dokumentace - detail 510</t>
  </si>
  <si>
    <t>273313611</t>
  </si>
  <si>
    <t>Základy z betonu prostého desky z betonu kamenem neprokládaného tř. C 16/20</t>
  </si>
  <si>
    <t xml:space="preserve">BET02: Betonové klíny  
0,153*(27,54+36,20)+0,153*(16,92+19,83) 
Součet: 15,375 m3 
BET02 _x000d_
Celkem 15,375 = 15,375_x000d_</t>
  </si>
  <si>
    <t>275313511</t>
  </si>
  <si>
    <t>Základy z betonu prostého patky a bloky z betonu kamenem neprokládaného tř. C 12/15</t>
  </si>
  <si>
    <t xml:space="preserve">M01b: Betonová patka pro lavičky  
0,2*0,8*0,24*2*M01 
Součet: 0,922 m3 
M05b: Betonová patka pro odpadkový koš  
M05*0,5*0,35*0,3 
Součet: 0,473 m3 
M06b: Betonová patka pro odpadkový koš M-06  
M06*0,5*0,35*0,3 
Součet: 0,263 m3 
M01b+M05b+M06b _x000d_
Celkem 1,658 = 1,658_x000d_</t>
  </si>
  <si>
    <t>Podrobná specifikace kotvení viz. D.2.2.1 - SO 62-71-01.01 - 2.608a - Výpis mobiliáře - stavební přIpravenost - prvek M-01; M-05; M-06</t>
  </si>
  <si>
    <t>275313711</t>
  </si>
  <si>
    <t>Základy z betonu prostého patky a bloky z betonu kamenem neprokládaného tř. C 20/25</t>
  </si>
  <si>
    <t xml:space="preserve">M03b: Beton pro stojan na jízdní kola  
M03*0,35*0,35*0,35*2 
Součet: 1,201 m3 
M03b _x000d_
Celkem 1,201 = 1,201_x000d_</t>
  </si>
  <si>
    <t>Podrobná specifikace kotvení viz. D.2.2.1 - SO 62-71-01.01 - 2.608a - Výpis mobiliáře - stavební přIpravenost - prvek M-03</t>
  </si>
  <si>
    <t xml:space="preserve">M01a: Bednění/odbednění betonové patky pro lavičky  
0,2*(2*0,8+2*0,24)*2*M01 
Součet: 9,984 m2 
M03a: Bednění/odbednění patek stojanu na jízdní kola  
2*0,35*(4*0,35)*M03 
Součet: 13,72 m2 
M05a: Bednění/odbednění betonové patky pro koš  
(2*0,5+2*0,35)*0,3*M05 
Součet: 4,59 m2 
M06a: Bednění/odbednění betonové patky koše M-06  
(2*0,5+2*0,35)*0,3*M06 
Součet: 2,55 m2 
M01a+M03a+M05a+M06a _x000d_
Celkem 30,844 = 30,844_x000d_</t>
  </si>
  <si>
    <t>Podrobná specifikace kotvení viz. D.2.2.1 - SO 62-71-01.01 - 2.608a - Výpis mobiliáře - stavební přIpravenost - prvek M-01; M-03; M-05; M-06</t>
  </si>
  <si>
    <t>310235241</t>
  </si>
  <si>
    <t>Zazdívka otvorů ve zdivu nadzákladovém cihlami pálenými plochy do 0,0225 m2, ve zdi tl. do 300 mm</t>
  </si>
  <si>
    <t xml:space="preserve">ZD01a: Zazdívání otvorů po demontovaných stropních trámech  
"budova B" 24*2 
Součet: 48,00 kus 
ZD01a _x000d_
Celkem 48 = 48,000_x000d_</t>
  </si>
  <si>
    <t>310236241</t>
  </si>
  <si>
    <t>Zazdívka otvorů ve zdivu nadzákladovém cihlami pálenými plochy přes 0,0225 m2 do 0,09 m2, ve zdi tl. do 300 mm</t>
  </si>
  <si>
    <t xml:space="preserve">ZD01: Zazdívání otvorů po demontovaných stropních trámech  
"budova A" 7*2+12*2+8*2+12*2+37*2+25*2+5*2+12*2+12*2 
"budova B" 6*2*4 
Součet: 308,00 kus 
ZD01 _x000d_
Celkem 308 = 308,000_x000d_</t>
  </si>
  <si>
    <t>310237241</t>
  </si>
  <si>
    <t>Zazdívka otvorů ve zdivu nadzákladovém cihlami pálenými plochy přes 0,09 m2 do 0,25 m2, ve zdi tl. do 300 mm</t>
  </si>
  <si>
    <t xml:space="preserve">ZDK06: Zazdění otvorů do plochy 0,25 m2  
6 
Součet: 6,00 kus 
ZDK06 _x000d_
Celkem 6 = 6,000_x000d_</t>
  </si>
  <si>
    <t>310238211</t>
  </si>
  <si>
    <t>Zazdívka otvorů ve zdivu nadzákladovém cihlami pálenými plochy přes 0,25 m2 do 1 m2 na maltu vápenocementovou</t>
  </si>
  <si>
    <t xml:space="preserve">"úprava ostěnní" 7,04+25,62 
ZDK05: Zazdění otvorů do plochy 1m2  
"m.č. A.0.0.03"0,25*2,02*0,15 
"m.č. A.1.0.06"0,15*2,02*0,15 
"m.č. B.1.2.03"0,25*2,15*0,15 
"m.č. B.2.2.01"0,2*2,02*0,15 
"m.č. B.3.0.03"0,3*2*0,15 
"m.č. B.3.1.03" 1,3*0,4*0,3 
"m.č. B.3.1.04"1,3*0,4*0,3 
"m.č. B.3.2.04"1,3*0,4*0,3 
"m.č. B.3.3.04"1,95*0,4*0,3 
"m.č. B.3.3.06"1,95*0,4*0,3 
"m.č. B.1.0.01"0,3*2,6*0,45 
"m.č. B.2.2.07" 0,98*0,45 
"m.č. B.3.1.03" 0,45*0,66*0,45 
"m.č. A.0.2.06"0,36*0,6 
"m.č. A.1.5.01"0,15*2,6*0,6 
"m.č. A.2.2.01"0,25*2,8*0,6 
"m.č. A.0.2.06" 0,6*0,6*0,65 
"m.č. A.0.1.05" 0,8*0,75 
Součet: 3,919 m3 
ZDK05 
Součet 32,66 _x000d_
Celkem 36,579 = 36,579_x000d_</t>
  </si>
  <si>
    <t>310239211</t>
  </si>
  <si>
    <t>Zazdívka otvorů ve zdivu nadzákladovém cihlami pálenými plochy přes 1 m2 do 4 m2 na maltu vápenocementovou</t>
  </si>
  <si>
    <t xml:space="preserve">ZDK04: Zazdívání otvorů do plochy 4 m2  
"m.č. B.3.0.03" 0,45*2,6*0,1 
"m.č. A.1.3.01" 1,05*2,1*0,15 
"m.č. A.1.4.08" 0,9*2,02*0,15 
"m.č. B.0.2.09" 1,4*0,15 
"m.č. B.0.2.05a"2,31*0,15 
"m.č. B.3.3.03"3,7*0,15 
"m.č. A.3.0.03"0,9*2,08*0,3 
"m.č. A.3.0.03"1*2,02*0,3 
"m.č. A.3.1.01"2,28*0,3 
"m.č. B.0.2.06" 1,59*0,3 
"m.č. B.3.0.03"2,6*0,4*0,3 
"m.č. B.3.0102"2,6*0,4*0,3 
"m.č. B.3.2.03" 2,6*0,4*0,3 
"m.č. A.1.0.04" 1,45*2*0,45 
"m.č. A.1.2.01" 1,9*2,1*0,45 
"m.č. A.1.3.02" 0,65*2,21*0,45 
"m.č. A.1.3.02" 1*2,21*0,45 
"m.č. A.1.4.08" 0,9*2,02*0,45 
"m.č. A.1.5.01" 1,05*2,125*0,45 
"m.č. A.2.1.01"1,27*2,85*0,45 
"m.č. A.2.1.03"0,45*2,85*0,45 
"m.č. A.2.3.01"1,15*2,02*0,45 
"m.č. A.2.3.01"0,825*2,85*0,45 
"m.č. B.0.0.01"0,8*4,8*0,45 
"m.č. B.0.0.03" 3,15*0,45 
"m.č. B.1.0.01"0,8*2,57*0,45 
"m.č. B.2.2.02"0,88*1,95*0,45 
"m.č. B.2.2.03" 0,65*3,5*0,45 
"m.č. B.0.2.06" 0,95*2*0,45 
"m.č. A.0.1.04" 2,7 *0,6 
"m.č. A.1.2.01"1,3*2,6*0,6 
"m.č. A.1.5.01"0,55*2,6*0,6 
"m.č. A.2.2.01"1,2*2,27*0,6 
"m.č. A.2.3.03"0,9*2,02*0,6 
"m.č. A.2.3.05"1,2*2,29*0,6 
"m.č. B.0.X.XX" 0,55*2*0,6 
"m.č. B.0.1.01"1,25*2*0,6 
"m.č. B.0.2.07" 3,96*0,6 
"m.č. B.0.2.08" 2,18*0,6 
"m.č. B.2.1.02"1*2,02*0,6 
"m.č. A.0.X.XX"0,6*2*0,65 
"m.č. A.0.1.05" 2,05*0,75 
"m.č. A.0.1.06" 2,05*0,75 
"m.č. A.0.2.04" 1,2*0,85 
Součet: 43,505 m3 
ZDK04 _x000d_
Celkem 43,505 = 43,505_x000d_</t>
  </si>
  <si>
    <t>311113142</t>
  </si>
  <si>
    <t>Nadzákladové zdi z betonových tvárnic ztraceného bednění hladkých včetně výplně z betonu C 20/25, tloušťky zdiva přes 150 do 200 mm</t>
  </si>
  <si>
    <t xml:space="preserve">ZK04: Zdivo ze ztraceného bednění  
"budova A" (3,71+2,28)*1,93-2,28*1,2 
"budova B" (2,02+2,35)*1,85-2,02*1 
Součet: 14,89 m2 
ZK04 _x000d_
Celkem 14,89 = 14,890_x000d_</t>
  </si>
  <si>
    <t>311231116</t>
  </si>
  <si>
    <t>Zdivo z cihel pálených nosné z cihel plných dl. 290 mm P 7 až 15, na maltu MC-5 nebo MC-10</t>
  </si>
  <si>
    <t xml:space="preserve">ZDK02: Zdivo z cihel plných pálených  
"1.NP - Budova A"  4,55*4*0,3 
"1.NP - Budova A" 3,42*2,35-(1*2,02) 
"2.NP - Budova A" 1,15*3,35-(8,12*2,85) 
"m.č. B.1.1.01"1,85*3,77*0,3 
"m.č. A.1.2.01" 4,97*0,45 
"m.č. B.2.2.08"1,8*3,15*0,45 
"m.č. A.1.0.01"2,05*2,6*0,6 
"m.č. A.1.5.01"1,45*2,85*0,6 
"m.č. B.1.1.01"1,6*3*0,6 
Součet: 7,626 m3 
ZDK02 _x000d_
Celkem 7,626 = 7,626_x000d_</t>
  </si>
  <si>
    <t>311236131</t>
  </si>
  <si>
    <t>Zdivo jednovrstvé zvukově izolační z cihel děrovaných spojených na pero a drážku na maltu cementovou M10, pevnost cihel přes P15 do P20, tl. zdiva 250 mm</t>
  </si>
  <si>
    <t xml:space="preserve">ZK03: Pálené keramické zdivo tl. 200 mm  
"budova A" 2*(3*2,28+3,27+3,73+4,16+1,38+1,18+0,72)-3*1,2*2,28 
"budova B" 1,85*(3,27+0,72+2,28*3+3,55+1+1,62+4,15)-3*1,2*2,28 
Součet: 65,272 m2 
ZK03 _x000d_
Celkem 65,272 = 65,272_x000d_</t>
  </si>
  <si>
    <t xml:space="preserve">ZK04: Zdivo ze ztraceného bednění  
"budova A" (3,71+2,28)*1,93-2,28*1,2 
"budova B" (2,02+2,35)*1,85-2,02*1 
Součet: 14,89 m2 
ZK04*0,2*0,04 _x000d_
Celkem 0,119 = 0,119_x000d_</t>
  </si>
  <si>
    <t>316121001</t>
  </si>
  <si>
    <t>Montáž krycí desky prefabrikované</t>
  </si>
  <si>
    <t>"Budova A" 6+4 
"Budova B" 3+1+1+1 
Součet 16 _x000d_
Celkem 16 = 16,000_x000d_</t>
  </si>
  <si>
    <t>R300.001</t>
  </si>
  <si>
    <t>deska krycí jednoprůduchová kamenná na zhlaví komína</t>
  </si>
  <si>
    <t>"budova A" 6 
"budova B" 3 
Součet 9 _x000d_
Celkem 9 = 9,000_x000d_</t>
  </si>
  <si>
    <t>Podrobná specifikace viz. D.2.2.1 - SO 62-71-01.01 - 2.609 - Výpis technických listů - 04/03</t>
  </si>
  <si>
    <t>R300.002</t>
  </si>
  <si>
    <t>deska krycí dvouprůduchová kamenná na zhlaví komína</t>
  </si>
  <si>
    <t>"budova A" 4 
"budova B" 1 
Součet 5 _x000d_
Celkem 5 = 5,000_x000d_</t>
  </si>
  <si>
    <t>R300.003</t>
  </si>
  <si>
    <t>deska krycí tříprůduchová kamenná na zhlaví komína</t>
  </si>
  <si>
    <t>"budova B" 1 _x000d_
Celkem 1 = 1,000_x000d_</t>
  </si>
  <si>
    <t>R300.004</t>
  </si>
  <si>
    <t>deska krycí čtyřprůduchová kamenná na zhlaví komína</t>
  </si>
  <si>
    <t>317142442</t>
  </si>
  <si>
    <t>Překlady nenosné z pórobetonu osazené do tenkého maltového lože, výšky do 250 mm, šířky překladu 150 mm, délky překladu přes 1000 do 1250 mm</t>
  </si>
  <si>
    <t xml:space="preserve">PŘ01: Překlad dl. 1250 mm  
"1.NP - budova A" 9 
"2.NP - budova B" 15  
"1.NP - budova B" 6 
"1.NP - Budova D" 3 
Součet: 33,00 kus 
PŘ01 _x000d_
Celkem 33 = 33,000_x000d_</t>
  </si>
  <si>
    <t>317142446</t>
  </si>
  <si>
    <t>Překlady nenosné z pórobetonu osazené do tenkého maltového lože, výšky do 250 mm, šířky překladu 150 mm, délky překladu přes 1500 do 2000 mm</t>
  </si>
  <si>
    <t xml:space="preserve">PŘ02: Překlad délky 2000 mm  
"1.NP - Budova A" 1 
"1.NP - Budova D" 4 
Součet: 5,00 kus 
PŘ02 _x000d_
Celkem 5 = 5,000_x000d_</t>
  </si>
  <si>
    <t>317142448</t>
  </si>
  <si>
    <t>Překlady nenosné z pórobetonu osazené do tenkého maltového lože, výšky do 250 mm, šířky překladu 150 mm, délky překladu přes 2000 do 2500 mm</t>
  </si>
  <si>
    <t xml:space="preserve">PŘ03: Překlad do 2500 mm  
"1.NP - Budova A" 1 
"1.NP - Budova B" 1 
Součet: 2,00 kus 
PŘ03 _x000d_
Celkem 2 = 2,000_x000d_</t>
  </si>
  <si>
    <t>317235811</t>
  </si>
  <si>
    <t>Doplnění zdiva hlavních a kordonových říms s dodáním hmot, cihlami pálenými na maltu</t>
  </si>
  <si>
    <t xml:space="preserve">ZD03: Doplnění chybějících říms  
"Budova A" 2*(65+10,9)*0,09 
"Budova B" 2*(41,2+40,2)*0,05 
Součet: 21,802 m3 
ZD03*0,2 _x000d_
Celkem 4,36 = 4,360_x000d_</t>
  </si>
  <si>
    <t>342241162</t>
  </si>
  <si>
    <t>Příčky nebo přizdívky jednoduché z cihel nebo příčkovek pálených na maltu MVC nebo MC plných P7,5 až P15 dl. 290 mm (290x140x65 mm), tl. o tl. 140 mm</t>
  </si>
  <si>
    <t xml:space="preserve">ZDK01: Příčky z cihel plných pálených  
"1.PP - Budova A" 4,74-(1*2,02) 
"1.NP - Budova A" 7,75*2,45-(0,9*2,15+0,8*2,15*2+1*2,15) 
"1.PP - Budova B"  
"Klenba"2,73*2+8,44 
"Chodba"2,65*5,45+0,6*1,9 
Součet: 43,666 m2 
ZK05: Zazdění nik  
"budova A" 1,35*0,8+20*1,35*0,7+1,1*0,7*5+4*0,8*2*0,75 
"budova B" 1,55*0,8*2+1,35*0,7*7 
Součet: 37,725 m2 
ZDK01+ZK05 _x000d_
Celkem 81,391 = 81,391_x000d_</t>
  </si>
  <si>
    <t>342272245</t>
  </si>
  <si>
    <t>Příčky z pórobetonových tvárnic hladkých na tenké maltové lože objemová hmotnost do 500 kg/m3, tloušťka příčky 150 mm</t>
  </si>
  <si>
    <t xml:space="preserve">ZK01: Příčky pórobetonové tl. 150 mm  
"1.NP - Budova A" (65,4*3,6)-(0,8*2,15*5+0,9*2,15*4+1,4*3,2) 
"1.NP - Budova A" (2,4*2,4)-(0,8*2,4) 
"2.NP - Budova A" (62,09*3,9)-(0,8*2,15*7+0,9*2,15*6+1*2,15*2)+1,2*2,3 
"2.NP - Budova A" (1,17*2,3)-(1*2,02) 
"1NP - Budova B" 26,2*3,81-(1*2,15+0,9*2,15+0,8*2,15+1,1*2,15) 
"1.NP - Budova D" 29,8*4-(0,9*2,45*3+1*2,45+1,25*2,45+1,15*2,45+1,6*1,5) 
Součet: 629,599 m2 
ZK01 _x000d_
Celkem 629,599 = 629,599_x000d_</t>
  </si>
  <si>
    <t>342291112</t>
  </si>
  <si>
    <t>Ukotvení příček polyuretanovou pěnou, tl. příčky přes 100 mm</t>
  </si>
  <si>
    <t xml:space="preserve">ZK01b: Kotvení příčky ke stropu  
"1.NP - Budova A" 67,8 
"2.NP - Budova A" 62,09 
"1NP - Budova B" 26,2 
"1.NP - Budova D" 29,8 
Součet: 185,89 m 
ZK01b _x000d_
Celkem 185,89 = 185,890_x000d_</t>
  </si>
  <si>
    <t>342291121</t>
  </si>
  <si>
    <t>Ukotvení příček plochými kotvami, do konstrukce cihelné</t>
  </si>
  <si>
    <t xml:space="preserve">ZK01a: Kotvení příčky ke stěně  
"1.NP - Budova A" (20*2)*3,6 
"1.NP - Budova A" 2*2,1 
"2.NP - Budova A" (20*2)*3,9 
"2.NP - Budova A" 2*2,1 
"2.NP - Budova A" 1,2*2,3 
"1NP - Budova B"(9*2)*3,81 
"1.NP - Budova D" 14*4 
Součet: 435,74 m 
ZK01a _x000d_
Celkem 435,74 = 435,740_x000d_</t>
  </si>
  <si>
    <t>342291143</t>
  </si>
  <si>
    <t>Ukotvení příček expanzní maltou, tl. příčky přes 100 mm</t>
  </si>
  <si>
    <t xml:space="preserve">ZK01c: Kotvení příčky k podlaze  
"1.NP - Budova A" 2,4 
"2.NP - Budova A" 1,17 
"1.NP - Budova D" 29,8 
Součet: 33,37 m 
ZK01c _x000d_
Celkem 33,37 = 33,370_x000d_</t>
  </si>
  <si>
    <t>411388532</t>
  </si>
  <si>
    <t>Zabetonování otvorů ve stropech nebo v klenbách včetně lešení, bednění, odbednění a výztuže (materiál v ceně) v klenbách cihelných, kamenných nebo betonových</t>
  </si>
  <si>
    <t xml:space="preserve">BET01: Zabetonování komínů  
"budova A" 0,07*11,7 
"budova B" 0,14*13+0,12*7,34 
Součet: 3,52 m3 
BET01 _x000d_
Celkem 3,52 = 3,520_x000d_</t>
  </si>
  <si>
    <t>561121101</t>
  </si>
  <si>
    <t>Zřízení podkladu nebo ochranné vrstvy vozovky z mechanicky zpevněné zeminy MZ bez přidání pojiva nebo vylepšovacího materiálu, s rozprostřením, vlhčením, promísením a zhutněním, tloušťka po zhutnění 5</t>
  </si>
  <si>
    <t xml:space="preserve">P02: Podlaha na terénu - technologická místnosti  
"1. PP - BUDOVA A" 
" A.0.0.03" 14,79 
" A.0.0.04" 12,52 
" A.0.1.01" 34,33 
" A.0.1.02" 11,65 
" A.0.1.03" 24,26 
" A.0.1.04" 24,3 
" A.0.1.05" 23,37 
" A.0.1.06" 22,29 
" A.0.2.01" 5,3 
" A.0.2.02" 4,18 
" A.0.2.03" 16,12 
" A.0.2.04" 10,83 
" A.0.2.05" 0,89 
" A.0.2.06" 11,47 
" A.0.2.07" 7,19 
" A.0.2.08" 9,6 
" A.0.3.01" 17,4 
"1. PP - BUDOVA B" 
" B.0.0.02" 3,4 
" B.0.0.03" 10,34 
" B.0.0.04" 17,81 
" B.0.1.01" 60,65 
" B.0.2.02" 5,3 
" B.0.2.03" 7,56 
" B.0.2.04" 4,99 
" B.0.2.05a" 21,5 
" B.0.2.05b" 7,02 
" B.0.2.05c" 7,87 
" B.0.2.05d" 7,87 
" B.0.2.06" 30,51 
" B.0.2.07" 23,09 
" B.0.2.08" 3,61 
" B.0.2.09" 44,49 
Součet: 506,50 m2 
P02 _x000d_
Celkem 506,5 = 506,500_x000d_</t>
  </si>
  <si>
    <t>58333625</t>
  </si>
  <si>
    <t>kamenivo těžené hrubé frakce 4/8</t>
  </si>
  <si>
    <t xml:space="preserve">P02: Podlaha na terénu - technologická místnosti  
"1. PP - BUDOVA A" 
" A.0.0.03" 14,79 
" A.0.0.04" 12,52 
" A.0.1.01" 34,33 
" A.0.1.02" 11,65 
" A.0.1.03" 24,26 
" A.0.1.04" 24,3 
" A.0.1.05" 23,37 
" A.0.1.06" 22,29 
" A.0.2.01" 5,3 
" A.0.2.02" 4,18 
" A.0.2.03" 16,12 
" A.0.2.04" 10,83 
" A.0.2.05" 0,89 
" A.0.2.06" 11,47 
" A.0.2.07" 7,19 
" A.0.2.08" 9,6 
" A.0.3.01" 17,4 
"1. PP - BUDOVA B" 
" B.0.0.02" 3,4 
" B.0.0.03" 10,34 
" B.0.0.04" 17,81 
" B.0.1.01" 60,65 
" B.0.2.02" 5,3 
" B.0.2.03" 7,56 
" B.0.2.04" 4,99 
" B.0.2.05a" 21,5 
" B.0.2.05b" 7,02 
" B.0.2.05c" 7,87 
" B.0.2.05d" 7,87 
" B.0.2.06" 30,51 
" B.0.2.07" 23,09 
" B.0.2.08" 3,61 
" B.0.2.09" 44,49 
Součet: 506,50 m2 
P02*0,03*2 
30,39 * 0,09 ' Přepočtené koeficientem množství _x000d_
Celkem 2,735 = 2,735_x000d_</t>
  </si>
  <si>
    <t>564730001</t>
  </si>
  <si>
    <t>Podklad nebo kryt z kameniva hrubého drceného vel. 8-16 mm s rozprostřením a zhutněním plochy jednotlivě do 100 m2, po zhutnění tl. 100 mm</t>
  </si>
  <si>
    <t>596811120</t>
  </si>
  <si>
    <t>Kladení dlažby z betonových nebo kameninových dlaždic komunikací pro pěší s vyplněním spár a se smetením přebytečného materiálu na vzdálenost do 3 m s ložem z kameniva těženého tl. do 30 mm velikosti</t>
  </si>
  <si>
    <t>59248005</t>
  </si>
  <si>
    <t>dlažba chodníková betonová 300x300mm tl 50mm přírodní</t>
  </si>
  <si>
    <t>506,5 * 1,03 ' Přepočtené koeficientem množství _x000d_
Celkem 521,695 = 521,695_x000d_</t>
  </si>
  <si>
    <t>611121101</t>
  </si>
  <si>
    <t>Zatření spár vnitřních povrchů cementovou maltou, ploch z cihel stropů</t>
  </si>
  <si>
    <t xml:space="preserve">OMST01: Cementová omítka stropů   
"1. PP - BUDOVA A" 
" A.0.0.03" 2,42*7,485+0,2*1,2 
" A.0.0.04" 2,42*6,25+1,2*0,6 
" A.0.1.01" 5,31*6,8+1,13*0,45+2*0,98*0,5 
" A.0.1.02" 5,17*2,2 
" A.0.1.03" 5,17*4,6 
" A.0.1.04" 5,17*4,625 
" A.0.1.05" 4,44*5,65+0,91*0,3+1,0*0,3 
" A.0.1.06" 4,44*5,5 
" A.0.2.01" 2,36*2,7 
" A.0.2.02" 2,2*1,75 
" A.0.2.03" 4,32*4,4-1,83 
" A.0.2.04" 4,20*3,15-1,5*1,15-0,45*0,45 
" A.0.2.05" 1,0*1,0 
" A.0.2.06" 5,17*2,2 
" A.0.2.07" 4,19*1,85-0,68*0,38-0,74*0,38 
" A.0.2.08" 4,19*2,3 
" A.0.3.01" 4,0*4,65+1,07*0,6 
"1. PP - BUDOVA B" 
" B.0.0.03" 1,84*3,05+1,94*1,75+1,88*0,45+1,16*0,45+1,25*0,6 
" B.0.0.04" 2,86*4,25+2,9*1,5+1,51*0,6+1,5*0,6 
" B.0.1.01" 6,775*(2,9+2,86+2,76) 
" B.0.2.01"  
" B.0.2.02" 1,61*3,2+1,61*0,45 
" B.0.2.03" 1,94*3,35 
" B.0.2.04" 1,62*2,95-0,53*0,35 
" B.0.2.05a" 2,9*7,0+5,42*0,45+0,98*0,45 
" B.0.2.05b" 2,86*2,6+0,98*0,45 
" B.0.2.05c" 2,9*2,6+1,96*0,45 
" B.0.2.05d" 2,9*2,6+1,8*0,45+0,98*0,45 
" B.0.2.06" 4,33*7,6-1,15*1,65 
" B.0.2.07" 2,62*3,4+4,33*2,4 
" B.0.2.08" 1,94*1,71 
" B.0.2.09" 2,9*4,975+2,86*4,975+2,76*3,575+2,05*1,4+2*4,6*0,6 
Součet: 521,05 m2 
OMST01 _x000d_
Celkem 521,05 = 521,050_x000d_</t>
  </si>
  <si>
    <t>611131301</t>
  </si>
  <si>
    <t>Podkladní a spojovací vrstva vnitřních omítaných ploch cementový postřik nanášený strojně celoplošně stropů</t>
  </si>
  <si>
    <t>611331343</t>
  </si>
  <si>
    <t>Omítka cementová vnitřních ploch nanášená strojně dvouvrstvá, tloušťky jádrové omítky do 10 mm a tloušťky štuku do 3 mm štuková plstí hlazená vodorovných konstrukcí kleneb nebo skořepin</t>
  </si>
  <si>
    <t>611331391</t>
  </si>
  <si>
    <t>Omítka cementová vnitřních ploch nanášená strojně Příplatek k cenám za každých dalších i započatých 5 mm tloušťky omítky přes 10 mm stropů</t>
  </si>
  <si>
    <t xml:space="preserve">OMS01: Omítka schodišťový prostor  
" SCHODIŠTĚ - BUDOVA A" 2*50,4+2*25,5+0,3*(9,05+11,8)+2,8*(10,6+14,2)+2*0,5*2,2+2*0,5*2,2 
2*0,4*(2*0,65+2*2,4)+2*0,5*2,5-(1,15*2,2+1,25*2,2+2*0,65*2,4) 
" SCHODIŠTĚ - BUDOVA B" 2,4*(4,34+2,8)+10,28*10,8+4,24*1,2+2*0,3*2,3+2*0,3*2,1+0,4*(2*0,8+2*2,4)-(1,35*2,3+1,2*2,1+0,8*2,4) 
" SCHODIŠTĚ - BUDOVA A" 1,25*(4,8+5,32+4,6+5,7)+1,17*0,5+1,27*0,5+1,45*0,5 
" SCHODIŠTĚ - BUDOVA B" 4,04*1,14+2*8,37*1,14+1,37*0,3 
Součet: 413,348 m2 
OMS01*2 _x000d_
Celkem 826,696 = 826,696_x000d_</t>
  </si>
  <si>
    <t>611131351</t>
  </si>
  <si>
    <t>Sanační postřik vnitřních omítaných ploch vápenocementový nanášený strojně celoplošně stropů</t>
  </si>
  <si>
    <t xml:space="preserve">OMST02: Omítka stropů  
1. NP - BUDOVA A 
" A.1.0.01" 1,27*0,25+2*1,5*0,6 
" A.1.0.04" 1,725*0,45+1,45*0,5+1,2*0,2 
" A.1.0.06" 1,27*0,5+1,3*0,3 
" A.1.1.01" 1,62*0,5 
" A.1.2.01" 2*1,27*0,25+1*1,27*0,5 
" A.1.2.02" 2*1,27*0,25 
" A.1.2.03" 0,3*1,0 
" A.1.2.05" 1,27*0,3+0,9*0,3 
" A.1.2.06" 1,27*0,3 
" A.1.3.01" 1,27*0,5+0,45*1,05 
" A.1.3.02" 1,27*0,25+0,9*0,3+0,9*0,45 
" A.1.3.03" 1,27*0,25 
" A.1.4.01" 2*1,27*0,3 
" A.1.4.02" 1,27*0,3 
" A.1.4.03" 1,27*0,25+1,0*0,3 
" A.1.4.04" 1,27*0,25 
" A.1.4.05" 0,8*0,3 
" A.1.4.06" 0,8*0,3 
" A.1.4.08" 1,1*0,3 
" A.1.5.01" 1,27*0,25+3,4*0,6+2,0*0,6 
" A.1.5.02" 1,27*0,3+1,0*0,45 
1. NP - BUDOVA B 
" B.1.0.01" 1,8*0,45+2*2,1*0,45+2,1*0,925+4*1,47*0,25+3*1,62*0,45 
" B.1.1.01" 1,62*0,3+1,2*0,2 
" B.1.2.01" 1,47*0,25+3,25*0,6+3,4*0,45+2,0*0,45 
" B.1.2.02" 1,05*0,3+0,85*2,15 
" B.1.2.06" 2*1,47*0,25+1,62*0,45+2,1*0,925+1,1*0,75+2,45*0,75 
" B.1.2.07" 1,47*0,25+0,9*0,3 
" B.1.2.08" 1,0*0,3 
" D.1.0.01" 2,3*0,2 
" D.1.1.01" 1,3*0,2 
" D.1.1.04" 1,625*0,2 
2. NP - BUDOVA A 
" A.2.2.01" 2,0*0,45+1,2*0,6+1,2*0,45 
" A.2.2.02" 1,27*0,2 
" A.2.2.03" 1,27*0,2 
" A.2.2.04" 1,27*0,15+1,27*0,3 
" A.2.2.05" 1,27*0,3 
" A.2.2.07" 1,27*0,15+1,27*0,3 
" A.2.2.09" 1,27*0,2 
" A.2.2.12" 1,27*0,2 
" A.2.3.01" 11*1,27*0,2+0,45*(1,15+2*2,45+2*3,675)+2*0,3*1,0+0,6*1,2+2,03*0,22 
" A.2.3.02" 2*1,27*0,2+1,17*0,3 
" A.2.3.03" 2*1,27*0,3+0,9*0,3 
" A.2.3.04" 1,27*0,3 
" A.2.3.05" 2*1,27*0,3 
2. NP - BUDOVA B 
" B.2.1.01" 1,27*0,15+1,55*0,45 
" B.2.2.01" 1,55*0,52 
" B.2.2.03" 1,27*0,15 
" B.2.2.07" 1,27*0,15 
" B.2.2.08" 1,27*0,15+1,46*0,45 
" B.2.2.10" 1,27*0,15+1,0*0,45 
" B.2.2.11" 2*1,27*0,15+1,0*0,45 
" B.2.2.12" 1,27*0,3 
" B.2.2.13" 1,27*0,3 
" B.2.2.14" 1,27*0,3 
" B.2.2.15" 1,27*0,15 
" B.2.2.16" 1,27*0,3 
" B.2.2.17" 1,27*0,3 
" B.2.2.18" 1,27*0,3 
3. NP - BUDOVA A 
" A.3.0.03" 0,2*1,2 
" A.3.0.04" 1,7*0,3 
" A.3.1.01" 1,0*0,25+0,8*0,15+2*0,8*0,3 
" A.3.1.02" 2*0,8*0,15+2*0,8*0,3 
" A.3.1.09" 3*0,8*0,15 
" A.3.1.10" 0,8*0,15 
" A.3.1.11" 3*0,8*0,15 
3. NP - BUDOVA B 
" B.3.0.03" 1,2*0,2 
" B.3.1.01" 2*0,8*0,15 
" B.3.2.02" 2*0,8*0,15+1,0*0,45 
" B.3.2.05" 2*0,7*0,15 
" B.3.3.02" 2*0,8*0,15+1,3*0,45 
" B.3.3.03" 1,46*0,3 
Součet: 73,599 m2 
OMST02 _x000d_
Celkem 73,599 = 73,599_x000d_</t>
  </si>
  <si>
    <t>611321341</t>
  </si>
  <si>
    <t>Omítka vápenocementová vnitřních ploch nanášená strojně dvouvrstvá, tloušťky jádrové omítky do 10 mm a tloušťky štuku do 3 mm štuková vodorovných konstrukcí stropů rovných</t>
  </si>
  <si>
    <t>611321391</t>
  </si>
  <si>
    <t>Omítka vápenocementová vnitřních ploch nanášená strojně Příplatek k cenám za každých dalších i započatých 5 mm tloušťky omítky přes 10 mm stropů</t>
  </si>
  <si>
    <t>611131355</t>
  </si>
  <si>
    <t>Sanační postřik vnitřních omítaných ploch vápenocementový nanášený strojně celoplošně schodišťových konstrukcí</t>
  </si>
  <si>
    <t xml:space="preserve">OMS01: Omítka schodišťový prostor  
" SCHODIŠTĚ - BUDOVA A" 2*50,4+2*25,5+0,3*(9,05+11,8)+2,8*(10,6+14,2)+2*0,5*2,2+2*0,5*2,2 
2*0,4*(2*0,65+2*2,4)+2*0,5*2,5-(1,15*2,2+1,25*2,2+2*0,65*2,4) 
" SCHODIŠTĚ - BUDOVA B" 2,4*(4,34+2,8)+10,28*10,8+4,24*1,2+2*0,3*2,3+2*0,3*2,1+0,4*(2*0,8+2*2,4)-(1,35*2,3+1,2*2,1+0,8*2,4) 
" SCHODIŠTĚ - BUDOVA A" 1,25*(4,8+5,32+4,6+5,7)+1,17*0,5+1,27*0,5+1,45*0,5 
" SCHODIŠTĚ - BUDOVA B" 4,04*1,14+2*8,37*1,14+1,37*0,3 
Součet: 413,348 m2 
OMS01 _x000d_
Celkem 413,348 = 413,348_x000d_</t>
  </si>
  <si>
    <t>611321345</t>
  </si>
  <si>
    <t>Omítka vápenocementová vnitřních ploch nanášená strojně dvouvrstvá, tloušťky jádrové omítky do 10 mm a tloušťky štuku do 3 mm štuková schodišťových konstrukcí stropů, stěn, ramen nebo nosníků</t>
  </si>
  <si>
    <t>611321395</t>
  </si>
  <si>
    <t>Omítka vápenocementová vnitřních ploch nanášená strojně Příplatek k cenám za každých dalších i započatých 5 mm tloušťky omítky přes 10 mm schodišťových konstrukcí</t>
  </si>
  <si>
    <t>612121100</t>
  </si>
  <si>
    <t>Zatření spár vnitřních povrchů vápennou maltou, ploch z cihel stěn</t>
  </si>
  <si>
    <t xml:space="preserve">OMS04: Jádrová omítka budova A-C  
"1. NP - BUDOVA A" 
" A.1.2.04" 1,9*2,1+0-0 
" A.1.2.09" 1,8*2,1+0-0 
" A.1.4.05" (3,87+0,9)*2,1+2*0,3*2,15-0,7*2,1 
" A.1.4.06" 0,9*2,1+2*0,3*2,15-0,7*2,1 
" A.1.4.07" 2,85*2,1+0-0 
" A.1.4.08" 4,25*2,1+2*0,3*2,15-0,9*2,1 
" A.1.5.03" 2,78*2,1+0-0 
" A.1.5.04" (1,3+0,3)*2,1+0-0 
" B.1.2.03" 7,42*2,1+0-0,7*2,1 
" B.1.2.04" 1,35*2,1+0-0 
" B.1.2.05" 1,55*2,1+0-0 
" B.1.2.09" 0,9*2,1+0-0 
" B.1.2.10" 1,35*2,1+0-0 
"1. NP - BUDOVA C" 
"2. NP - BUDOVA A" 
" A.2.2.02" 1,8*2,1+2*0,2*(2,1-0,7)-(1,25*(2,1-0,7)) 
" A.2.2.06" 1,52*2,1+0-0 
" A.2.2.08" 1,9*2,1+0-0 
" A.2.2.09" 1,78*2,1+0-1,25*(2,1-0,7) 
" A.2.2.12" 1,25*2,1+0-1,25*(2,1-0,7) 
"2. NP - BUDOVA B" 
" B.2.2.02" 3,17*2,1+0-0 
" B.2.2.05" 0,55*2,1+0-0 
" B.2.2.06" 0,75*2,1+0-0 
" B.2.2.07" (3,55+2,3)*2,1+0-1,25*(2,1-0,7) 
"3. NP - BUDOVA A" 
" A.3.1.13" 1,9*2,1+0-0 
" A.3.1.14" 1,9*2,1+0-0 
" A.3.1.16" 1,54*2,1+0-0 
" A.3.1.17" 0,99*2,1+0-0 
"3. NP - BUDOVA B" 
" B.3.1.04" 2*2,45*2,1+0-0 
" B.3.2.05" (3,92+1,55+4,3)*2,1+0-2*0,7*(2,1-0,85) 
" B.3.2.06" 2*5,05+0-0 
" B.3.2.07" 2,78*2,1+0-0 
" B.3.3.05" 2*4,78+0-0 
" B.3.3.06" 2*5,05+0-0 
Součet: 178,257 m2 
OMS04a: Jádrová omítka budova D  
"1. NP - BUDOVA D" 
" D.1.1.02" (3,78+1,6)*3,1+0-0 
" D.1.1.03" (3,63+1,6)*3,1+0-0 
" D.1.1.05" 2,9*3,1+0-0 
Součet: 41,881 m2 
OMS05: Dvouvstvá omítka budova D  
"1. NP - BUDOVA D" 
" D.1.0.01" (4,82+4,87+12,23)*3,7+2*0,4*3,75-(2*2,1*2,4+2,125*3,6+2,3*3,6) 
" D.1.1.01" 8,98*3,7+2*0,2*2,4-1,3*2,4+2,125*3,6 
Součet: 96,81 m2 
OMS05a: Dvouvrstvá omítka budova A-C  
"1. PP - BUDOVA A" 
" A.0.0.03" 18,82*1,95+2*0,2*2,28+2*0,86-(2*0,9*1,97+1,2*2,28+1,175*1,95) 
" A.0.0.04" 16,35*1,95+2*0,6*2,0+2*0,86-(0,8*1,87+3*0,9*1,97+1,15*2,0) 
" A.0.1.01" 23,55*1,9+0,45*1,98+4*0,5*1,18+2*2,71-(0,9*1,97+2*0,95*1,18) 
" A.0.1.05" 19,35*1,95+2*0,75*2,05+2*0,3*1,95+2*2,21-(1,15*2,05+1,0*1,95) 
" A.0.3.01" 16,6*1,9+2*0,4*2,02+2*1,75-0,9*1,97 
"1. PP - BUDOVA B" 
" B.0.0.03" (9,60+7,20)*2,4+2*0,45*1,9+2*0,45*1,925+2*0,45*2,04+4*0,3-(1,5*1,9+2*1,75*1,925+1,15*2,04+0,9*1,97+1,1*2,4+1,25*1,91) 
" B.0.0.04" (13,90+8,50)*2,2+2*0,6*1,91+2*0,45*1,93+2*0,6*1,8+2*0,73+2*0,75-(1,25*1,91+2*1,5*1,93+1,5*1,8+4*0,8*1,97) 
" B.0.2.02" 9,54*2,7+2*0,26-1,5*1,9 
" B.0.2.05a" 19,5*2,2+2*0,45*1,1+2*0,45*1,18+2*0,75-(0,8*1,9+0,95*1,18) 
" B.0.2.05b" 10,6*2,2+2*0,45*1,18+2*0,73-(0,8*1,97+0,95*1,180) 
" B.0.2.05c" 10,7*2,2+0,45*1,1+0,45*1,9+2*0,75-0,8*1,97 
" B.0.2.05d" 10,7*2,2+0,45*1,1+0,45*1,9+2*0,45*1,18-(0,8*1,97+0,95*1,18) 
"1. NP - BUDOVA A" 
" A.1.0.01" 12,7*3,3+2*0,25*2,24*0,6*2,4-(1,25*2,2+1,5*2,4+1,8*2,4) 
" A.1.0.04" (20,42+4,62)*3,3+2*0,45*2,5+2*0,2*2,28-(1,45*2,5+2*1,725*2,5+1,2*2,28+2*0,8*2,1) 
" A.1.0.05" (11,9+4,9+0,95)*3,3+0-(2*0,7*2,1+2*0,8*2,1+2*0,9*2,1) 
" A.1.0.06" 12,7*3,2+2*0,3*2,15+2*0,5*3,0-(0,9*2,1+1,0*2,9) 
" A.1.1.01" 6,72*3,3+2*0,5*3,0-1,4*2,9 
" A.1.2.01" 20,2*3,3+4*0,25*2,2+2*0,5*3,0-(2*1,25*2,2+1,25*3,0+1,5*2,4) 
" A.1.2.02" 8,25*3,3+4*0,25*2,2-(2*1,25*2,2) 
" A.1.2.03" 4,05*3,3+0,3*2,15-1,0*2,15 
" A.1.2.04" 1,9*(3,3-2,1)+0-0 
" A.1.2.05" (5,12+1,05)*3,3+2*0,3*2,2+2*0,3*2,15-(1,25*2,2+0,9*2,15) 
" A.1.2.06" 5,27*3,3+2*0,3*2,2-1,25*2,2 
" A.1.2.09" 1,8*(3,3-2,1)+0-0 
" A.1.3.01" 11,15*3,3+2*0,45*2,1+0,5*3,0-1,0*2,9 
" A.1.3.02" 20,3*3,3+2*0,25*2,2+2*0,3*2,02-(1,25*2,2+0,9*2,02) 
" A.1.3.03" 14,8*3,3+2*0,25*2,2-1,25*2,2 
" A.1.4.01" 13,35*3,3+4*0,3*2,2-(2*1,25*2,2+0,7*2,1) 
" A.1.4.02" 7,15*3,3+2*0,3*2,2+0,15*2,15-(1,25*2,2+0,7*2,1) 
" A.1.4.03" 2*2,15*3,3+2*0,25*2,2+2*0,3*2,15-(1,25*2,2+1,0*2,15) 
" A.1.4.04" 5,8*3,3+2*0,25*2,2-(1,25*2,2+0,9*2,1) 
" A.1.4.05" (3,87+0,9)*(3,3-2,1)+0-0 
" A.1.4.06" 0,9*(3,3-2,1)+0-0 
" A.1.4.07" 2,85*(3,3-2,1)+0-0 
" A.1.4.08" 4,25*(3,3-2,1)+0-0 
" A.1.5.01" 23,2*3,3+2*0,25*2,2+4*0,6*2,4-(1,25*2,2+3,4*2,4+2,0*2,4) 
" A.1.5.02" 8,52*3,3+2*0,3*2,2+2*0,45*2,15-(1,25*2,2+1,0*2,15) 
" A.1.5.03" 2,78*(3,3-2,1)+0-0 
" A.1.5.04" (1,3+0,3)*(3,3-2,1)+0-0 
"1. NP - BUDOVA B" 
" B.1.0.01" (14,95+10,7+14,8)*3,5+6*0,45*3,1+6*0,45*2,4+8*0,25*2,3+2*0,925*2,4-(3*1,4*3,0+4*2,1*2,4+4*1,45*2,3+1,8*2,4+2,1*2,4) 
" B.1.1.01" 4,85*3,9-1,4*3,0-1,2*2,28+6,45*3,1+2*0,3*3,1+0,2*2,28 
" B.1.1.04" (2,73+2,45)*3,4+0-0 
" B.1.2.01" 22,15*3,5+2*0,45*2,4-(0,7*2,1+2,0*2,4) 
" B.1.2.02" 3,45*3,5+2*0,3*2,23+2*0,3*2,15-(1,05*2,23+0,85*2,15) 
" B.1.2.03" 7,42*(3,5-2,1)+0-0 
" B.1.2.04" 1,35*(3,5-2,1)+0-0 
" B.1.2.05" 1,55*(3,5-2,1)+0-0 
" B.1.2.06" (29,05+17,85)*3,5+4*0,25*2,3+2*0,45*3,0+2*0,925*2,4+2*0,75*1,99+2*0,75*2,43-(2*1,45*2,3+1,4*3,0+2*0,8*2,1+2*1,1*1,99+2*2,45*2,43+2,1*2,4) 
" B.1.2.07" 11,6*3,5+2*0,25*2,3+0,3*2,15-(1,45*2,3+2*0,8*2,1) 
" B.1.2.08" 2,4*3,5+2*0,3*2,02-0,8*1,97 
" B.1.2.09" 0,9*(3,5-2,1)+0-0 
" B.1.2.10" 1,35*(3,5-2,1)+0-0 
"1. NP - BUDOVA C" 
" C.1.0.01" 2*12,7*3,7+0-(2*1,8*2,4+2*2,0*2,4+2*3,4*2,4) 
"2. NP - BUDOVA A" 
" A.2.1.01" (18,32+7,15)*3,3+2*0,2*2,28+2*0,22*3,0+2*0,45*2,85+2*0,45*2,8-(1,2*2,8+2*2,0*2,85+1,2*2,28+2*2,85+1,9*3,0+2*1,25*3,2) 
" A.2.2.01" (4,1+6,62)*3,3+2*0,6*2,8-(2*1,2*0,8+2,0*2,85) 
" A.2.2.02" 1,8*(3,3-2,1)+2*0,2*0,7-1,25*0,7 
" A.2.2.03" (2,9+2,65)*3,3+2*0,2*2,1-1,25*2,1 
" A.2.2.04" 12,5*3,3+2*0,15*2,1+2*0,3*(2,1+0,7)-2*1,25*2,1 
" A.2.2.05" 3,5*3,3+2*0,3*(2,1+0,7)-1,25*2,1 
" A.2.2.06" 1,52*(3,3-2,1)+0-0 
" A.2.2.07" 13,07*3,3+2*0,3*(2,1+0,7)+2*0,15*2,1-2*1,25*2,1 
" A.2.2.08" 1,9*(3,3-2,1)+0-0 
" A.2.2.09" 1,78*(3,3-2,1)+2*0,2*2,1-1,25*0,7 
" A.2.2.12" 1,25*(3,3-2,1)+2*0,2*2,1-1,25*0,7 
" A.2.3.01" (17,6+14,77+5,65+28,45+38,45)*3,3+2*11*0,2*2,1+4*0,3*2,85+8*0,45*2,85+2*0,45*2,05 
2*0,6*2,29-(11*1,25*2,1+4*1,0*2,85+4*3,675*2,85+4*2,45*2,85+2*1,15*2,05+2*1,2*2,29+2*0,8*2,1+1,9*3,0+0,9*1,97) 
" A.2.3.02" 11,02*3,3+4*0,2*2,1+2*0,3*2,02-(2*1,25*2,1+0,9*1,97) 
" A.2.3.03" 18,9*3,3+4*0,3*(2,1+0,7)+2*0,3*2,15-(2*1,25*2,1+0,8*2,1) 
" A.2.3.04" 8,55*3,3+2*0,3*(2,1+0,7)-(1,25*2,1+1,2*2,31) 
" A.2.3.05" 18*3,3+4*0,3*(2,1+0,7)-(2*1,25*2,1+1,2*2,31+1,2*2,31) 
"2. NP - BUDOVA B" 
" B.2.1.01" (2*1,95+3,4)*3,3+2*0,15*2,1+2*0,45*2,8+2*0,2*2,28-(1,25*2,1+2*1,55*2,8+1,2*2,28) 
" B.2.2.01" 22,35*3,3+0,6*3,2-(0,7*2,1+2*0,8*1,97+1,4*3,2+4,1*3,2) 
" B.2.2.02" 3,17*(3,3-2,1)+0-0 
" B.2.2.03" 4,75*3,1+2*0,15*2,1+0,45*2,15-(1,25*2,1+0,7*2,1) 
" B.2.2.05" 0,55*(3,2-2,1)+0-0 
" B.2.2.06" 0,75*(3,2-2,1)+0-0 
" B.2.2.07" (3,55+2,3)*(3,2-2,1)+2*0,15*2,1-1,25*0,7 
" B.2.2.08" 21,14*3,3+2*0,15*2,1+2*0,45*2,88-(1,25*2,1+4,1*3,2) 
" B.2.2.09" 4,57*3,3+0-1,45*2,88 
" B.2.2.10" 18,2*3,3+2*0,15*2,1+2*0,45*2,02-(1,25*2,1+0,8*2,1+0,8*1,97) 
" B.2.2.11" 21,9*3,3+(4*0,15*2,1+2*0,45*2,02)-(2*1,25*2,1+0,8*2,1+0,8*1,97) 
" B.2.2.12" 8,43*3,3+2*0,3*(2,1+0,7)-1,25*2,1 
" B.2.2.13" 2,9*3,3+2*0,3*(2,1+0,7)-1,25*2,1 
" B.2.2.14" 8,18*3,3+2*0,3*(2,1+0,7)-1,25*2,1 
" B.2.2.15" 15,86*3,3+2*0,15*2,1-1,25*2,1 
" B.2.2.16" 13,51*3,3+2*0,3*(2,1+0,7)-1,25*2,1 
" B.2.2.17" 13,01*3,3+2*0,3*(2,1+0,7)-1,25*2,2 
" B.2.2.18" 13,46*3,3+2*0,3*(2,1+0,7)-1,25*2,3 
"3. NP - BUDOVA A" 
" A.3.0.03" (11,6+5,11)*3,5+2,6*2,9+3*0,45*2,9-(1,8*2,1+2,8*3,4+1,2*2,28+0,8*2,1) 
" A.3.0.04" (2*2,0+0,45+0,8+0,9)*3,5+2*0,3*2,15-(1,6*2,1+1,8*2,1) 
" A.3.1.01" 2*17,76+(5,35+5,50)*3,44+2*0,15*1,6+4*0,1*0,75+4*0,3*1,6+2*0,25*2,15-(3*0,8*1,6+0,9*2,1) 
" A.3.1.02" 2*17,76+2*8,35*3,44+4*0,15*1,6+4*0,1*0,75+4*0,3*1,6-(4*0,8*1,6+1,6*2,1) 
" A.3.1.03" 13,90+4,4*1,05+0-0,9*2,1 
" A.3.1.04" 10,70+3,95*1,250+0-0 
" A.3.1.05" 2*10,70+4,6*1,25+1,05*2,9+0-0 
" A.3.1.06" 10,70+5,22+4,4*1,25+0-0 
" A.3.1.07" 2*14,45+4,6*1,145+1,1*3,5+0-0 
" A.3.1.08" 14,45+4,4*1,145+1,5*3,5+0-0 
" A.3.1.09" 17,76+(4,35+4,95)*3,44+6*0,15*1,6-3*0,8*1,6 
" A.3.1.10" 4,4*2,9+2*0,15*1,6-0,8*1,6 
" A.3.1.11" 17,76+(2*4,65)*3,44+6*0,15*1,6-3*0,8*1,6 
" A.3.1.12" 14,45+3,35*1,145+3,35*3,5+0-0,8*2,1 
" A.3.1.13" 1,53+0-0 
" A.3.1.14" 1,53+0-0 
" A.3.1.16" 0,6+0-0 
" A.3.1.17" 0,24+0-0 
"3. NP - BUDOVA B" 
" B.3.0.03" 7,6+1,87*1,455+26,81*3,3+8,65*2,95+2*0,3*3,125+2*0,2*2,28-(3*0,9*2,1+1,2*2,28+1,88*3,2) 
" B.3.1.01" 2*3,9*3,3+4*0,15*1,6-(2*0,8*1,6+0,8*2,1+0,9*2,1) 
" B.3.1.02" 2*15,17+5,88*1,105+5,88*3,3+0-0,8*2,1 
" B.3.1.03" 2*14,71+3,38*1,455+0-0 
" B.3.1.04" 2*1,68+0-0 
" B.3.2.01" (2,2+0,4)*2,95+0-(0,7*2,1+0,8*2,1) 
" B.3.2.02" 2*16,99+2*6,50*3,55+4*0,15*1,6+2*0,45*2,15-(2*0,8*1,6+1,0*2,15) 
" B.3.2.03" 2*7,52+3,7*1,105+0-0 
" B.3.2.04" 2*11,06+4,27*1,105+0-0,8*2,1 
" B.3.2.05" (3,92+1,55+4,3)*(2,95-2,1)+4*0,15*1,6-2*0,7*0,35 
" B.3.2.06" 2*0,97+0-0 
" B.3.2.07" 2,78*(2,95-2,1)+0-0 
" B.3.3.01" 8,18*2,95+0-(0,8*2,1+0,9*2,1+1,2*2,1) 
" B.3.3.02" 2*16,99+2*6,35*3,55+4*0,15*1,6+2*0,45*2,15-(2*0,8*1,6+0,7*2,1+1,2*2,1) 
" B.3.3.03" 4,57*3,3+2*0,3*2,15-0,7*2,1 
" B.3.3.04" 2*12,83+4,27*1,105+4,27*2,95+0-0,8*2,1 
" B.3.3.05" 2*0,97+0-0 
" B.3.3.06" 2*0,97+0-0 
Součet: 3765,106 m2 
OMS04+OMS04a+OMS05+OMS05a _x000d_
Celkem 4082,054 = 4082,054_x000d_</t>
  </si>
  <si>
    <t>612131351</t>
  </si>
  <si>
    <t>Sanační postřik vnitřních omítaných ploch vápenocementový nanášený strojně celoplošně stěn</t>
  </si>
  <si>
    <t>612142001</t>
  </si>
  <si>
    <t>Pletivo vnitřních ploch v ploše nebo pruzích, na plném podkladu sklovláknité vtlačené do tmelu včetně tmelu stěn</t>
  </si>
  <si>
    <t xml:space="preserve">OMS02: Perlinka, lepidlo  
"1. NP - BUDOVA A" 
" A.1.0.01" 4,1*3,3+0-0 
" A.1.0.04" (1,72+2,05)*3,3+0-(1,4*3,1+0,8*2,1) 
" A.1.0.05" (4,55+4,20)*3,3+0-2*0,8*2,1 
" A.1.1.01" 1,72*3,3+0-1,4*2,1 
" A.1.2.01" 2,85*3,3+0-1,0*2,1 
" A.1.2.02" 5,9*3,3+0-2*0,8*2,1 
" A.1.2.03" 7,55*3,3+0,3*2,15-(3*0,8*2,1+1,0*2,1) 
" A.1.2.04" 2,8*3,3+0-0,8*2,1 
" A.1.2.05" (4,18+4,10)*3,3+0-2*0,7*2,1 
" A.1.2.06" 5,27*3,3+0-0,7*2,1 
" A.1.2.08" 4,5*3,3+0-2*0,7*2,1 
" A.1.2.09" 2,68*3,3+0-0,7*2,1 
" A.1.3.01" 5,05*3,3+0-0 
" A.1.3.03" 4,1*3,3+0-0,8*2,1 
" A.1.4.01" 4,55*3,3+0-0,8*2,1 
" A.1.4.02" 3,15*3,3+0-0 
" A.1.4.03" 2*5,05*3,3+0-0 
" A.1.4.04" 5,8*3,3+0-0 
" A.1.4.05" (3,27+1,8)*3,3+0-0 
" A.1.4.06" 2*1,8*3,3+0-0,7*2,1 
" A.1.4.07" 1,8*3,3+0-0,7*2,1 
" A.1.4.08" 1,6*3,3+0-0 
" A.1.5.01" 4,1*3,3+0-0 
" A.1.5.02" 2,73*3,3+0-0,7*2,1 
" A.1.5.03" 1,72*3,3+0-0,7*2,1 
" A.1.5.04" 1*3,3+0-0 
"1. NP - BUDOVA B" 
" B.1.0.01" 4,1*3,5+0-0,9*2,1 
" B.1.1.01" 1,68*3,9+0-0,9*2,1 
" B.1.1.04" (1,68+1,35+1,5)*3,4+0-3*0,9*2,1 
" B.1.2.02" 7,4*3,5+0-0,7*2,1 
" B.1.2.04" 2*1,83*3,5+0-0,7*2,1 
" B.1.2.05" 2*3,95*3,5+0-0,9*2,1 
" B.1.2.07" 4,1*3,5+0-0,8*2,1 
" B.1.2.08" 6,35*3,5+0-(0,7*2,1+0,8*2,1) 
" B.1.2.09" 2*1,82*3,5+0-2*0,7*2,1 
" B.1.2.10" 2*1,82*3,5+0-0,7*2,1 
"1. NP - BUDOVA C" 
"1. NP - BUDOVA D" 
" D.1.0.01" 2*2,15*3,7+0-0 
" D.1.1.01" 8,58*3,7+2*0,2*1,5-(2*0,8*2,4+0,9*2,4+1,625*1,5) 
" D.1.1.02" (9,34+2,4)*3,1+0-0,8*2,4 
" D.1.1.03" (11,19+2,55)*3,1+0-2*0,8*2,4 
" D.1.1.04" 8,79*3,1+0-(0,8*2,4+1,625*1,5) 
" D.1.1.05" 4,7*3,1+0-0,9*2,4 
"2. NP - BUDOVA A" 
" A.2.1.01" (4,75+1,2)*3,3+0-(0,8*2,1+0,9*1,97+1,2*0,5) 
" A.2.2.01" (8,90+6,62)*3,3+0-(3*0,7*2,1+4*0,8*2,1+0,9*2,1) 
" A.2.2.02" 4,8*3,3+0-2*0,7*2,1 
" A.2.2.03" 5,55*3,3+0-(0,7*2,1+0,8*2,1) 
" A.2.2.04" 4,1*3,3+0-0,8*2,1 
" A.2.2.05" 9*3,3+0-0,8*2,1 
" A.2.2.06" 4,28*3,3+0-0,8*2,1 
" A.2.2.07" 5,33*3,3+0-0,8*2,1 
" A.2.2.08" (3,9+1,1)*3,3+0-0,7*2,1 
" A.2.2.09" (1,88+0,95)*3,3+0-0,7*2,1 
" A.2.2.10" 4,2*3,3+0-0,7*2,1 
" A.2.2.11" 4,4*3,3+0-0,7*2,1 
" A.2.2.12" 11,05*3,3+0-2*0,7*2,1 
" A.2.2.13" 4,2*3,3+0-0,7*2,1 
" A.2.2.14" 4,7*3,3+0-0,7*2,1 
" A.2.3.01" (4,25+3,15)*3,3+0-0,8*2,1 
" A.2.3.02" 4,25*3,3+0-0 
" A.2.3.04" (3,15+1,2)*3,3+0-(0,8*2,1+1,2*1,0) 
" A.2.3.05" 1,2*2,31+0-0 
"2. NP - BUDOVA B" 
Součet: 926,287 m2 
OMS02 _x000d_
Celkem 926,287 = 926,287_x000d_</t>
  </si>
  <si>
    <t>612321131</t>
  </si>
  <si>
    <t>Vápenocementový štuk vnitřních ploch tloušťky do 3 mm svislých konstrukcí stěn</t>
  </si>
  <si>
    <t xml:space="preserve">OMS03: Štuk  
"1. NP - BUDOVA A" 
" A.1.0.01" 4,1*3,3+0-0 
" A.1.0.04" (1,72+2,05)*3,3+0-(1,4*3,1+0,82,1) 
" A.1.0.05" (4,55+4,20)*3,3+0-2*0,8*2,1 
" A.1.1.01" 1,72*3,3+0-1,4*2,1 
" A.1.2.01" 2,85*3,3+0-1,0*2,1 
" A.1.2.02" 5,9*3,3+0-2*0,8*2,1 
" A.1.2.03" 7,55*3,3+0,3*2,15-(3*0,8*2,1+1,0*2,1) 
" A.1.2.04" 2,8*(3,3-2,1)+0-0 
" A.1.2.05" (4,18+4,10)*3,3+0-2*0,7*2,1 
" A.1.2.06" 5,27*3,3+0-0,7*2,1 
" A.1.2.08" 4,5*(3,3-2,1)+0-0 
" A.1.2.09" 2,68*(3,3-2,1)+0-0 
" A.1.3.01" 5,05*3,3+0-0 
" A.1.3.03" 4,1*3,3+0-0,8*2,1 
" A.1.4.01" 4,55*3,3+0-0,8*2,1 
" A.1.4.02" 3,15*3,3+0-0 
" A.1.4.03" 2*5,05*3,3+0-0 
" A.1.4.04" 5,8*3,3+0-0 
" A.1.4.05" (3,27+1,8)*(3,3-2,1)+0-0 
" A.1.4.06" 2*1,8*(3,3-2,1)+0-0 
" A.1.4.07" 1,8*(3,3-2,1)+0-0 
" A.1.4.08" 1,6*(3,3-2,1)+0-0 
" A.1.5.01" 4,1*3,3+0-0 
" A.1.5.02" 2,73*3,3+0-0,7*2,1 
" A.1.5.03" 1,72*(3,3-2,1)+0-0,7*2,1 
" A.1.5.04" 1*(3,3-2,1)+0-0 
"1. NP - BUDOVA B" 
" B.1.0.01" 4,1*3,5+0-0,9*2,1 
" B.1.1.01" 1,68*3,9+0-0,9*2,1 
" B.1.1.04" (1,68+1,35+1,5)*3,4+0-3*0,9*2,1 
" B.1.2.04" 2*1,83*(3,5-2,1)+0-0 
" B.1.2.05" 2*3,95*(3,5-2,1)+0-0 
" B.1.2.07" 4,1*3,5+0-0,8*2,10 
" B.1.2.08" 6,35*3,5+0-(0,7*2,1+0,8*2,1) 
" B.1.2.09" 2*1,82*(3,5-2,1)+0-0 
" B.1.2.10" 2*1,82*(3,5-2,1)+0-0 
"1. NP - BUDOVA D" 
" D.1.0.01" 2*2,15*3,7+0-0 
" D.1.1.01" 8,58*3,7+2*0,2*1,5-(2*0,8*2,4+0,9*2,4+1,625*1,5) 
" D.1.1.04" 8,79*3,1+0-0,8*2,4 
"2. NP - BUDOVA A" 
" A.2.1.01" (4,75+1,2)*3,3+0-(0,8*2,1+0,9*1,97+1,2*0,5) 
" A.2.2.01" (8,90+6,62)*3,3+0-(3*0,7*2,1+4*0,8*2,1+0,9*2,1) 
" A.2.2.02" 4,8*(3,3-2,1)+0-0 
" A.2.2.03" 5,55*3,3+0-(0,7*2,1+0,8*2,1) 
" A.2.2.04" 4,1*3,3+0-0,8*2,1 
" A.2.2.05" 9*3,3+0-0,8*2,1 
" A.2.2.06" 4,28*(3,3-2,1)+0-0 
" A.2.2.07" 5,33*3,3+0-0,8*2,1 
" A.2.2.08" (3,9+1,1)*(3,3-2,1)+0-0 
" A.2.2.09" (1,88+0,95)*(3,3-2,1)+0-0 
" A.2.2.10" 4,2*(3,3-2,1)+0-0 
" A.2.2.11" 4,4*(3,3-2,1)+0-0 
" A.2.2.12" 11,05*(3,3-2,1)+0-0 
" A.2.2.13" 4,2*(3,3-2,1)+0-0 
" A.2.2.14" 3,6*(3,3-2,1)+1,1*3,3 
" A.2.3.01" (4,25+3,15)*3,3+0-0,8*2,1 
" A.2.3.02" 4,25*3,3+0-0 
" A.2.3.04" (3,15+1,2)*3,3+0-(0,8*2,1+1,2*1,0) 
" A.2.3.05" 1,2*2,31+0-0 
"2. NP - BUDOVA B" 
Součet: 660,678 m2 
OMS03 _x000d_
Celkem 660,678 = 660,678_x000d_</t>
  </si>
  <si>
    <t>612321311</t>
  </si>
  <si>
    <t>Omítka vápenocementová vnitřních ploch nanášená strojně jednovrstvá, tloušťky do 10 mm hrubá zatřená svislých konstrukcí stěn</t>
  </si>
  <si>
    <t xml:space="preserve">OMS04: Jádrová omítka budova A-C  
"1. NP - BUDOVA A" 
" A.1.2.04" 1,9*2,1+0-0 
" A.1.2.09" 1,8*2,1+0-0 
" A.1.4.05" (3,87+0,9)*2,1+2*0,3*2,15-0,7*2,1 
" A.1.4.06" 0,9*2,1+2*0,3*2,15-0,7*2,1 
" A.1.4.07" 2,85*2,1+0-0 
" A.1.4.08" 4,25*2,1+2*0,3*2,15-0,9*2,1 
" A.1.5.03" 2,78*2,1+0-0 
" A.1.5.04" (1,3+0,3)*2,1+0-0 
" B.1.2.03" 7,42*2,1+0-0,7*2,1 
" B.1.2.04" 1,35*2,1+0-0 
" B.1.2.05" 1,55*2,1+0-0 
" B.1.2.09" 0,9*2,1+0-0 
" B.1.2.10" 1,35*2,1+0-0 
"1. NP - BUDOVA C" 
"2. NP - BUDOVA A" 
" A.2.2.02" 1,8*2,1+2*0,2*(2,1-0,7)-(1,25*(2,1-0,7)) 
" A.2.2.06" 1,52*2,1+0-0 
" A.2.2.08" 1,9*2,1+0-0 
" A.2.2.09" 1,78*2,1+0-1,25*(2,1-0,7) 
" A.2.2.12" 1,25*2,1+0-1,25*(2,1-0,7) 
"2. NP - BUDOVA B" 
" B.2.2.02" 3,17*2,1+0-0 
" B.2.2.05" 0,55*2,1+0-0 
" B.2.2.06" 0,75*2,1+0-0 
" B.2.2.07" (3,55+2,3)*2,1+0-1,25*(2,1-0,7) 
"3. NP - BUDOVA A" 
" A.3.1.13" 1,9*2,1+0-0 
" A.3.1.14" 1,9*2,1+0-0 
" A.3.1.16" 1,54*2,1+0-0 
" A.3.1.17" 0,99*2,1+0-0 
"3. NP - BUDOVA B" 
" B.3.1.04" 2*2,45*2,1+0-0 
" B.3.2.05" (3,92+1,55+4,3)*2,1+0-2*0,7*(2,1-0,85) 
" B.3.2.06" 2*5,05+0-0 
" B.3.2.07" 2,78*2,1+0-0 
" B.3.3.05" 2*4,78+0-0 
" B.3.3.06" 2*5,05+0-0 
Součet: 178,257 m2 
OMS04a: Jádrová omítka budova D  
"1. NP - BUDOVA D" 
" D.1.1.02" (3,78+1,6)*3,1+0-0 
" D.1.1.03" (3,63+1,6)*3,1+0-0 
" D.1.1.05" 2,9*3,1+0-0 
Součet: 41,881 m2 
OMS04+OMS04a _x000d_
Celkem 220,138 = 220,138_x000d_</t>
  </si>
  <si>
    <t>612321341</t>
  </si>
  <si>
    <t>Omítka vápenocementová vnitřních ploch nanášená strojně dvouvrstvá, tloušťky jádrové omítky do 10 mm a tloušťky štuku do 3 mm štuková svislých konstrukcí stěn</t>
  </si>
  <si>
    <t xml:space="preserve">OMS05: Dvouvstvá omítka budova D  
"1. NP - BUDOVA D" 
" D.1.0.01" (4,82+4,87+12,23)*3,7+2*0,4*3,75-(2*2,1*2,4+2,125*3,6+2,3*3,6) 
" D.1.1.01" 8,98*3,7+2*0,2*2,4-1,3*2,4+2,125*3,6 
Součet: 96,81 m2 
OMS05a: Dvouvrstvá omítka budova A-C  
"1. PP - BUDOVA A" 
" A.0.0.03" 18,82*1,95+2*0,2*2,28+2*0,86-(2*0,9*1,97+1,2*2,28+1,175*1,95) 
" A.0.0.04" 16,35*1,95+2*0,6*2,0+2*0,86-(0,8*1,87+3*0,9*1,97+1,15*2,0) 
" A.0.1.01" 23,55*1,9+0,45*1,98+4*0,5*1,18+2*2,71-(0,9*1,97+2*0,95*1,18) 
" A.0.1.05" 19,35*1,95+2*0,75*2,05+2*0,3*1,95+2*2,21-(1,15*2,05+1,0*1,95) 
" A.0.3.01" 16,6*1,9+2*0,4*2,02+2*1,75-0,9*1,97 
"1. PP - BUDOVA B" 
" B.0.0.03" (9,60+7,20)*2,4+2*0,45*1,9+2*0,45*1,925+2*0,45*2,04+4*0,3-(1,5*1,9+2*1,75*1,925+1,15*2,04+0,9*1,97+1,1*2,4+1,25*1,91) 
" B.0.0.04" (13,90+8,50)*2,2+2*0,6*1,91+2*0,45*1,93+2*0,6*1,8+2*0,73+2*0,75-(1,25*1,91+2*1,5*1,93+1,5*1,8+4*0,8*1,97) 
" B.0.2.02" 9,54*2,7+2*0,26-1,5*1,9 
" B.0.2.05a" 19,5*2,2+2*0,45*1,1+2*0,45*1,18+2*0,75-(0,8*1,9+0,95*1,18) 
" B.0.2.05b" 10,6*2,2+2*0,45*1,18+2*0,73-(0,8*1,97+0,95*1,180) 
" B.0.2.05c" 10,7*2,2+0,45*1,1+0,45*1,9+2*0,75-0,8*1,97 
" B.0.2.05d" 10,7*2,2+0,45*1,1+0,45*1,9+2*0,45*1,18-(0,8*1,97+0,95*1,18) 
"1. NP - BUDOVA A" 
" A.1.0.01" 12,7*3,3+2*0,25*2,24*0,6*2,4-(1,25*2,2+1,5*2,4+1,8*2,4) 
" A.1.0.04" (20,42+4,62)*3,3+2*0,45*2,5+2*0,2*2,28-(1,45*2,5+2*1,725*2,5+1,2*2,28+2*0,8*2,1) 
" A.1.0.05" (11,9+4,9+0,95)*3,3+0-(2*0,7*2,1+2*0,8*2,1+2*0,9*2,1) 
" A.1.0.06" 12,7*3,2+2*0,3*2,15+2*0,5*3,0-(0,9*2,1+1,0*2,9) 
" A.1.1.01" 6,72*3,3+2*0,5*3,0-1,4*2,9 
" A.1.2.01" 20,2*3,3+4*0,25*2,2+2*0,5*3,0-(2*1,25*2,2+1,25*3,0+1,5*2,4) 
" A.1.2.02" 8,25*3,3+4*0,25*2,2-(2*1,25*2,2) 
" A.1.2.03" 4,05*3,3+0,3*2,15-1,0*2,15 
" A.1.2.04" 1,9*(3,3-2,1)+0-0 
" A.1.2.05" (5,12+1,05)*3,3+2*0,3*2,2+2*0,3*2,15-(1,25*2,2+0,9*2,15) 
" A.1.2.06" 5,27*3,3+2*0,3*2,2-1,25*2,2 
" A.1.2.09" 1,8*(3,3-2,1)+0-0 
" A.1.3.01" 11,15*3,3+2*0,45*2,1+0,5*3,0-1,0*2,9 
" A.1.3.02" 20,3*3,3+2*0,25*2,2+2*0,3*2,02-(1,25*2,2+0,9*2,02) 
" A.1.3.03" 14,8*3,3+2*0,25*2,2-1,25*2,2 
" A.1.4.01" 13,35*3,3+4*0,3*2,2-(2*1,25*2,2+0,7*2,1) 
" A.1.4.02" 7,15*3,3+2*0,3*2,2+0,15*2,15-(1,25*2,2+0,7*2,1) 
" A.1.4.03" 2*2,15*3,3+2*0,25*2,2+2*0,3*2,15-(1,25*2,2+1,0*2,15) 
" A.1.4.04" 5,8*3,3+2*0,25*2,2-(1,25*2,2+0,9*2,1) 
" A.1.4.05" (3,87+0,9)*(3,3-2,1)+0-0 
" A.1.4.06" 0,9*(3,3-2,1)+0-0 
" A.1.4.07" 2,85*(3,3-2,1)+0-0 
" A.1.4.08" 4,25*(3,3-2,1)+0-0 
" A.1.5.01" 23,2*3,3+2*0,25*2,2+4*0,6*2,4-(1,25*2,2+3,4*2,4+2,0*2,4) 
" A.1.5.02" 8,52*3,3+2*0,3*2,2+2*0,45*2,15-(1,25*2,2+1,0*2,15) 
" A.1.5.03" 2,78*(3,3-2,1)+0-0 
" A.1.5.04" (1,3+0,3)*(3,3-2,1)+0-0 
"1. NP - BUDOVA B" 
" B.1.0.01" (14,95+10,7+14,8)*3,5+6*0,45*3,1+6*0,45*2,4+8*0,25*2,3+2*0,925*2,4-(3*1,4*3,0+4*2,1*2,4+4*1,45*2,3+1,8*2,4+2,1*2,4) 
" B.1.1.01" 4,85*3,9-1,4*3,0-1,2*2,28+6,45*3,1+2*0,3*3,1+0,2*2,28 
" B.1.1.04" (2,73+2,45)*3,4+0-0 
" B.1.2.01" 22,15*3,5+2*0,45*2,4-(0,7*2,1+2,0*2,4) 
" B.1.2.02" 3,45*3,5+2*0,3*2,23+2*0,3*2,15-(1,05*2,23+0,85*2,15) 
" B.1.2.03" 7,42*(3,5-2,1)+0-0 
" B.1.2.04" 1,35*(3,5-2,1)+0-0 
" B.1.2.05" 1,55*(3,5-2,1)+0-0 
" B.1.2.06" (29,05+17,85)*3,5+4*0,25*2,3+2*0,45*3,0+2*0,925*2,4+2*0,75*1,99+2*0,75*2,43-(2*1,45*2,3+1,4*3,0+2*0,8*2,1+2*1,1*1,99+2*2,45*2,43+2,1*2,4) 
" B.1.2.07" 11,6*3,5+2*0,25*2,3+0,3*2,15-(1,45*2,3+2*0,8*2,1) 
" B.1.2.08" 2,4*3,5+2*0,3*2,02-0,8*1,97 
" B.1.2.09" 0,9*(3,5-2,1)+0-0 
" B.1.2.10" 1,35*(3,5-2,1)+0-0 
"1. NP - BUDOVA C" 
" C.1.0.01" 2*12,7*3,7+0-(2*1,8*2,4+2*2,0*2,4+2*3,4*2,4) 
"2. NP - BUDOVA A" 
" A.2.1.01" (18,32+7,15)*3,3+2*0,2*2,28+2*0,22*3,0+2*0,45*2,85+2*0,45*2,8-(1,2*2,8+2*2,0*2,85+1,2*2,28+2*2,85+1,9*3,0+2*1,25*3,2) 
" A.2.2.01" (4,1+6,62)*3,3+2*0,6*2,8-(2*1,2*0,8+2,0*2,85) 
" A.2.2.02" 1,8*(3,3-2,1)+2*0,2*0,7-1,25*0,7 
" A.2.2.03" (2,9+2,65)*3,3+2*0,2*2,1-1,25*2,1 
" A.2.2.04" 12,5*3,3+2*0,15*2,1+2*0,3*(2,1+0,7)-2*1,25*2,1 
" A.2.2.05" 3,5*3,3+2*0,3*(2,1+0,7)-1,25*2,1 
" A.2.2.06" 1,52*(3,3-2,1)+0-0 
" A.2.2.07" 13,07*3,3+2*0,3*(2,1+0,7)+2*0,15*2,1-2*1,25*2,1 
" A.2.2.08" 1,9*(3,3-2,1)+0-0 
" A.2.2.09" 1,78*(3,3-2,1)+2*0,2*2,1-1,25*0,7 
" A.2.2.12" 1,25*(3,3-2,1)+2*0,2*2,1-1,25*0,7 
" A.2.3.01" (17,6+14,77+5,65+28,45+38,45)*3,3+2*11*0,2*2,1+4*0,3*2,85+8*0,45*2,85+2*0,45*2,05 
2*0,6*2,29-(11*1,25*2,1+4*1,0*2,85+4*3,675*2,85+4*2,45*2,85+2*1,15*2,05+2*1,2*2,29+2*0,8*2,1+1,9*3,0+0,9*1,97) 
" A.2.3.02" 11,02*3,3+4*0,2*2,1+2*0,3*2,02-(2*1,25*2,1+0,9*1,97) 
" A.2.3.03" 18,9*3,3+4*0,3*(2,1+0,7)+2*0,3*2,15-(2*1,25*2,1+0,8*2,1) 
" A.2.3.04" 8,55*3,3+2*0,3*(2,1+0,7)-(1,25*2,1+1,2*2,31) 
" A.2.3.05" 18*3,3+4*0,3*(2,1+0,7)-(2*1,25*2,1+1,2*2,31+1,2*2,31) 
"2. NP - BUDOVA B" 
" B.2.1.01" (2*1,95+3,4)*3,3+2*0,15*2,1+2*0,45*2,8+2*0,2*2,28-(1,25*2,1+2*1,55*2,8+1,2*2,28) 
" B.2.2.01" 22,35*3,3+0,6*3,2-(0,7*2,1+2*0,8*1,97+1,4*3,2+4,1*3,2) 
" B.2.2.02" 3,17*(3,3-2,1)+0-0 
" B.2.2.03" 4,75*3,1+2*0,15*2,1+0,45*2,15-(1,25*2,1+0,7*2,1) 
" B.2.2.05" 0,55*(3,2-2,1)+0-0 
" B.2.2.06" 0,75*(3,2-2,1)+0-0 
" B.2.2.07" (3,55+2,3)*(3,2-2,1)+2*0,15*2,1-1,25*0,7 
" B.2.2.08" 21,14*3,3+2*0,15*2,1+2*0,45*2,88-(1,25*2,1+4,1*3,2) 
" B.2.2.09" 4,57*3,3+0-1,45*2,88 
" B.2.2.10" 18,2*3,3+2*0,15*2,1+2*0,45*2,02-(1,25*2,1+0,8*2,1+0,8*1,97) 
" B.2.2.11" 21,9*3,3+(4*0,15*2,1+2*0,45*2,02)-(2*1,25*2,1+0,8*2,1+0,8*1,97) 
" B.2.2.12" 8,43*3,3+2*0,3*(2,1+0,7)-1,25*2,1 
" B.2.2.13" 2,9*3,3+2*0,3*(2,1+0,7)-1,25*2,1 
" B.2.2.14" 8,18*3,3+2*0,3*(2,1+0,7)-1,25*2,1 
" B.2.2.15" 15,86*3,3+2*0,15*2,1-1,25*2,1 
" B.2.2.16" 13,51*3,3+2*0,3*(2,1+0,7)-1,25*2,1 
" B.2.2.17" 13,01*3,3+2*0,3*(2,1+0,7)-1,25*2,2 
" B.2.2.18" 13,46*3,3+2*0,3*(2,1+0,7)-1,25*2,3 
"3. NP - BUDOVA A" 
" A.3.0.03" (11,6+5,11)*3,5+2,6*2,9+3*0,45*2,9-(1,8*2,1+2,8*3,4+1,2*2,28+0,8*2,1) 
" A.3.0.04" (2*2,0+0,45+0,8+0,9)*3,5+2*0,3*2,15-(1,6*2,1+1,8*2,1) 
" A.3.1.01" 2*17,76+(5,35+5,50)*3,44+2*0,15*1,6+4*0,1*0,75+4*0,3*1,6+2*0,25*2,15-(3*0,8*1,6+0,9*2,1) 
" A.3.1.02" 2*17,76+2*8,35*3,44+4*0,15*1,6+4*0,1*0,75+4*0,3*1,6-(4*0,8*1,6+1,6*2,1) 
" A.3.1.03" 13,90+4,4*1,05+0-0,9*2,1 
" A.3.1.04" 10,70+3,95*1,250+0-0 
" A.3.1.05" 2*10,70+4,6*1,25+1,05*2,9+0-0 
" A.3.1.06" 10,70+5,22+4,4*1,25+0-0 
" A.3.1.07" 2*14,45+4,6*1,145+1,1*3,5+0-0 
" A.3.1.08" 14,45+4,4*1,145+1,5*3,5+0-0 
" A.3.1.09" 17,76+(4,35+4,95)*3,44+6*0,15*1,6-3*0,8*1,6 
" A.3.1.10" 4,4*2,9+2*0,15*1,6-0,8*1,6 
" A.3.1.11" 17,76+(2*4,65)*3,44+6*0,15*1,6-3*0,8*1,6 
" A.3.1.12" 14,45+3,35*1,145+3,35*3,5+0-0,8*2,1 
" A.3.1.13" 1,53+0-0 
" A.3.1.14" 1,53+0-0 
" A.3.1.16" 0,6+0-0 
" A.3.1.17" 0,24+0-0 
"3. NP - BUDOVA B" 
" B.3.0.03" 7,6+1,87*1,455+26,81*3,3+8,65*2,95+2*0,3*3,125+2*0,2*2,28-(3*0,9*2,1+1,2*2,28+1,88*3,2) 
" B.3.1.01" 2*3,9*3,3+4*0,15*1,6-(2*0,8*1,6+0,8*2,1+0,9*2,1) 
" B.3.1.02" 2*15,17+5,88*1,105+5,88*3,3+0-0,8*2,1 
" B.3.1.03" 2*14,71+3,38*1,455+0-0 
" B.3.1.04" 2*1,68+0-0 
" B.3.2.01" (2,2+0,4)*2,95+0-(0,7*2,1+0,8*2,1) 
" B.3.2.02" 2*16,99+2*6,50*3,55+4*0,15*1,6+2*0,45*2,15-(2*0,8*1,6+1,0*2,15) 
" B.3.2.03" 2*7,52+3,7*1,105+0-0 
" B.3.2.04" 2*11,06+4,27*1,105+0-0,8*2,1 
" B.3.2.05" (3,92+1,55+4,3)*(2,95-2,1)+4*0,15*1,6-2*0,7*0,35 
" B.3.2.06" 2*0,97+0-0 
" B.3.2.07" 2,78*(2,95-2,1)+0-0 
" B.3.3.01" 8,18*2,95+0-(0,8*2,1+0,9*2,1+1,2*2,1) 
" B.3.3.02" 2*16,99+2*6,35*3,55+4*0,15*1,6+2*0,45*2,15-(2*0,8*1,6+0,7*2,1+1,2*2,1) 
" B.3.3.03" 4,57*3,3+2*0,3*2,15-0,7*2,1 
" B.3.3.04" 2*12,83+4,27*1,105+4,27*2,95+0-0,8*2,1 
" B.3.3.05" 2*0,97+0-0 
" B.3.3.06" 2*0,97+0-0 
Součet: 3765,106 m2 
OMS05+OMS05a _x000d_
Celkem 3861,916 = 3861,916_x000d_</t>
  </si>
  <si>
    <t>612321391</t>
  </si>
  <si>
    <t>Omítka vápenocementová vnitřních ploch nanášená strojně Příplatek k cenám za každých dalších i započatých 5 mm tloušťky omítky přes 10 mm stěn</t>
  </si>
  <si>
    <t xml:space="preserve">OMS04: Jádrová omítka budova A-C  
"1. NP - BUDOVA A" 
" A.1.2.04" 1,9*2,1+0-0 
" A.1.2.09" 1,8*2,1+0-0 
" A.1.4.05" (3,87+0,9)*2,1+2*0,3*2,15-0,7*2,1 
" A.1.4.06" 0,9*2,1+2*0,3*2,15-0,7*2,1 
" A.1.4.07" 2,85*2,1+0-0 
" A.1.4.08" 4,25*2,1+2*0,3*2,15-0,9*2,1 
" A.1.5.03" 2,78*2,1+0-0 
" A.1.5.04" (1,3+0,3)*2,1+0-0 
" B.1.2.03" 7,42*2,1+0-0,7*2,1 
" B.1.2.04" 1,35*2,1+0-0 
" B.1.2.05" 1,55*2,1+0-0 
" B.1.2.09" 0,9*2,1+0-0 
" B.1.2.10" 1,35*2,1+0-0 
"1. NP - BUDOVA C" 
"2. NP - BUDOVA A" 
" A.2.2.02" 1,8*2,1+2*0,2*(2,1-0,7)-(1,25*(2,1-0,7)) 
" A.2.2.06" 1,52*2,1+0-0 
" A.2.2.08" 1,9*2,1+0-0 
" A.2.2.09" 1,78*2,1+0-1,25*(2,1-0,7) 
" A.2.2.12" 1,25*2,1+0-1,25*(2,1-0,7) 
"2. NP - BUDOVA B" 
" B.2.2.02" 3,17*2,1+0-0 
" B.2.2.05" 0,55*2,1+0-0 
" B.2.2.06" 0,75*2,1+0-0 
" B.2.2.07" (3,55+2,3)*2,1+0-1,25*(2,1-0,7) 
"3. NP - BUDOVA A" 
" A.3.1.13" 1,9*2,1+0-0 
" A.3.1.14" 1,9*2,1+0-0 
" A.3.1.16" 1,54*2,1+0-0 
" A.3.1.17" 0,99*2,1+0-0 
"3. NP - BUDOVA B" 
" B.3.1.04" 2*2,45*2,1+0-0 
" B.3.2.05" (3,92+1,55+4,3)*2,1+0-2*0,7*(2,1-0,85) 
" B.3.2.06" 2*5,05+0-0 
" B.3.2.07" 2,78*2,1+0-0 
" B.3.3.05" 2*4,78+0-0 
" B.3.3.06" 2*5,05+0-0 
Součet: 178,257 m2 
OMS05a: Dvouvrstvá omítka budova A-C  
"1. PP - BUDOVA A" 
" A.0.0.03" 18,82*1,95+2*0,2*2,28+2*0,86-(2*0,9*1,97+1,2*2,28+1,175*1,95) 
" A.0.0.04" 16,35*1,95+2*0,6*2,0+2*0,86-(0,8*1,87+3*0,9*1,97+1,15*2,0) 
" A.0.1.01" 23,55*1,9+0,45*1,98+4*0,5*1,18+2*2,71-(0,9*1,97+2*0,95*1,18) 
" A.0.1.05" 19,35*1,95+2*0,75*2,05+2*0,3*1,95+2*2,21-(1,15*2,05+1,0*1,95) 
" A.0.3.01" 16,6*1,9+2*0,4*2,02+2*1,75-0,9*1,97 
"1. PP - BUDOVA B" 
" B.0.0.03" (9,60+7,20)*2,4+2*0,45*1,9+2*0,45*1,925+2*0,45*2,04+4*0,3-(1,5*1,9+2*1,75*1,925+1,15*2,04+0,9*1,97+1,1*2,4+1,25*1,91) 
" B.0.0.04" (13,90+8,50)*2,2+2*0,6*1,91+2*0,45*1,93+2*0,6*1,8+2*0,73+2*0,75-(1,25*1,91+2*1,5*1,93+1,5*1,8+4*0,8*1,97) 
" B.0.2.02" 9,54*2,7+2*0,26-1,5*1,9 
" B.0.2.05a" 19,5*2,2+2*0,45*1,1+2*0,45*1,18+2*0,75-(0,8*1,9+0,95*1,18) 
" B.0.2.05b" 10,6*2,2+2*0,45*1,18+2*0,73-(0,8*1,97+0,95*1,180) 
" B.0.2.05c" 10,7*2,2+0,45*1,1+0,45*1,9+2*0,75-0,8*1,97 
" B.0.2.05d" 10,7*2,2+0,45*1,1+0,45*1,9+2*0,45*1,18-(0,8*1,97+0,95*1,18) 
"1. NP - BUDOVA A" 
" A.1.0.01" 12,7*3,3+2*0,25*2,24*0,6*2,4-(1,25*2,2+1,5*2,4+1,8*2,4) 
" A.1.0.04" (20,42+4,62)*3,3+2*0,45*2,5+2*0,2*2,28-(1,45*2,5+2*1,725*2,5+1,2*2,28+2*0,8*2,1) 
" A.1.0.05" (11,9+4,9+0,95)*3,3+0-(2*0,7*2,1+2*0,8*2,1+2*0,9*2,1) 
" A.1.0.06" 12,7*3,2+2*0,3*2,15+2*0,5*3,0-(0,9*2,1+1,0*2,9) 
" A.1.1.01" 6,72*3,3+2*0,5*3,0-1,4*2,9 
" A.1.2.01" 20,2*3,3+4*0,25*2,2+2*0,5*3,0-(2*1,25*2,2+1,25*3,0+1,5*2,4) 
" A.1.2.02" 8,25*3,3+4*0,25*2,2-(2*1,25*2,2) 
" A.1.2.03" 4,05*3,3+0,3*2,15-1,0*2,15 
" A.1.2.04" 1,9*(3,3-2,1)+0-0 
" A.1.2.05" (5,12+1,05)*3,3+2*0,3*2,2+2*0,3*2,15-(1,25*2,2+0,9*2,15) 
" A.1.2.06" 5,27*3,3+2*0,3*2,2-1,25*2,2 
" A.1.2.09" 1,8*(3,3-2,1)+0-0 
" A.1.3.01" 11,15*3,3+2*0,45*2,1+0,5*3,0-1,0*2,9 
" A.1.3.02" 20,3*3,3+2*0,25*2,2+2*0,3*2,02-(1,25*2,2+0,9*2,02) 
" A.1.3.03" 14,8*3,3+2*0,25*2,2-1,25*2,2 
" A.1.4.01" 13,35*3,3+4*0,3*2,2-(2*1,25*2,2+0,7*2,1) 
" A.1.4.02" 7,15*3,3+2*0,3*2,2+0,15*2,15-(1,25*2,2+0,7*2,1) 
" A.1.4.03" 2*2,15*3,3+2*0,25*2,2+2*0,3*2,15-(1,25*2,2+1,0*2,15) 
" A.1.4.04" 5,8*3,3+2*0,25*2,2-(1,25*2,2+0,9*2,1) 
" A.1.4.05" (3,87+0,9)*(3,3-2,1)+0-0 
" A.1.4.06" 0,9*(3,3-2,1)+0-0 
" A.1.4.07" 2,85*(3,3-2,1)+0-0 
" A.1.4.08" 4,25*(3,3-2,1)+0-0 
" A.1.5.01" 23,2*3,3+2*0,25*2,2+4*0,6*2,4-(1,25*2,2+3,4*2,4+2,0*2,4) 
" A.1.5.02" 8,52*3,3+2*0,3*2,2+2*0,45*2,15-(1,25*2,2+1,0*2,15) 
" A.1.5.03" 2,78*(3,3-2,1)+0-0 
" A.1.5.04" (1,3+0,3)*(3,3-2,1)+0-0 
"1. NP - BUDOVA B" 
" B.1.0.01" (14,95+10,7+14,8)*3,5+6*0,45*3,1+6*0,45*2,4+8*0,25*2,3+2*0,925*2,4-(3*1,4*3,0+4*2,1*2,4+4*1,45*2,3+1,8*2,4+2,1*2,4) 
" B.1.1.01" 4,85*3,9-1,4*3,0-1,2*2,28+6,45*3,1+2*0,3*3,1+0,2*2,28 
" B.1.1.04" (2,73+2,45)*3,4+0-0 
" B.1.2.01" 22,15*3,5+2*0,45*2,4-(0,7*2,1+2,0*2,4) 
" B.1.2.02" 3,45*3,5+2*0,3*2,23+2*0,3*2,15-(1,05*2,23+0,85*2,15) 
" B.1.2.03" 7,42*(3,5-2,1)+0-0 
" B.1.2.04" 1,35*(3,5-2,1)+0-0 
" B.1.2.05" 1,55*(3,5-2,1)+0-0 
" B.1.2.06" (29,05+17,85)*3,5+4*0,25*2,3+2*0,45*3,0+2*0,925*2,4+2*0,75*1,99+2*0,75*2,43-(2*1,45*2,3+1,4*3,0+2*0,8*2,1+2*1,1*1,99+2*2,45*2,43+2,1*2,4) 
" B.1.2.07" 11,6*3,5+2*0,25*2,3+0,3*2,15-(1,45*2,3+2*0,8*2,1) 
" B.1.2.08" 2,4*3,5+2*0,3*2,02-0,8*1,97 
" B.1.2.09" 0,9*(3,5-2,1)+0-0 
" B.1.2.10" 1,35*(3,5-2,1)+0-0 
"1. NP - BUDOVA C" 
" C.1.0.01" 2*12,7*3,7+0-(2*1,8*2,4+2*2,0*2,4+2*3,4*2,4) 
"2. NP - BUDOVA A" 
" A.2.1.01" (18,32+7,15)*3,3+2*0,2*2,28+2*0,22*3,0+2*0,45*2,85+2*0,45*2,8-(1,2*2,8+2*2,0*2,85+1,2*2,28+2*2,85+1,9*3,0+2*1,25*3,2) 
" A.2.2.01" (4,1+6,62)*3,3+2*0,6*2,8-(2*1,2*0,8+2,0*2,85) 
" A.2.2.02" 1,8*(3,3-2,1)+2*0,2*0,7-1,25*0,7 
" A.2.2.03" (2,9+2,65)*3,3+2*0,2*2,1-1,25*2,1 
" A.2.2.04" 12,5*3,3+2*0,15*2,1+2*0,3*(2,1+0,7)-2*1,25*2,1 
" A.2.2.05" 3,5*3,3+2*0,3*(2,1+0,7)-1,25*2,1 
" A.2.2.06" 1,52*(3,3-2,1)+0-0 
" A.2.2.07" 13,07*3,3+2*0,3*(2,1+0,7)+2*0,15*2,1-2*1,25*2,1 
" A.2.2.08" 1,9*(3,3-2,1)+0-0 
" A.2.2.09" 1,78*(3,3-2,1)+2*0,2*2,1-1,25*0,7 
" A.2.2.12" 1,25*(3,3-2,1)+2*0,2*2,1-1,25*0,7 
" A.2.3.01" (17,6+14,77+5,65+28,45+38,45)*3,3+2*11*0,2*2,1+4*0,3*2,85+8*0,45*2,85+2*0,45*2,05 
2*0,6*2,29-(11*1,25*2,1+4*1,0*2,85+4*3,675*2,85+4*2,45*2,85+2*1,15*2,05+2*1,2*2,29+2*0,8*2,1+1,9*3,0+0,9*1,97) 
" A.2.3.02" 11,02*3,3+4*0,2*2,1+2*0,3*2,02-(2*1,25*2,1+0,9*1,97) 
" A.2.3.03" 18,9*3,3+4*0,3*(2,1+0,7)+2*0,3*2,15-(2*1,25*2,1+0,8*2,1) 
" A.2.3.04" 8,55*3,3+2*0,3*(2,1+0,7)-(1,25*2,1+1,2*2,31) 
" A.2.3.05" 18*3,3+4*0,3*(2,1+0,7)-(2*1,25*2,1+1,2*2,31+1,2*2,31) 
"2. NP - BUDOVA B" 
" B.2.1.01" (2*1,95+3,4)*3,3+2*0,15*2,1+2*0,45*2,8+2*0,2*2,28-(1,25*2,1+2*1,55*2,8+1,2*2,28) 
" B.2.2.01" 22,35*3,3+0,6*3,2-(0,7*2,1+2*0,8*1,97+1,4*3,2+4,1*3,2) 
" B.2.2.02" 3,17*(3,3-2,1)+0-0 
" B.2.2.03" 4,75*3,1+2*0,15*2,1+0,45*2,15-(1,25*2,1+0,7*2,1) 
" B.2.2.05" 0,55*(3,2-2,1)+0-0 
" B.2.2.06" 0,75*(3,2-2,1)+0-0 
" B.2.2.07" (3,55+2,3)*(3,2-2,1)+2*0,15*2,1-1,25*0,7 
" B.2.2.08" 21,14*3,3+2*0,15*2,1+2*0,45*2,88-(1,25*2,1+4,1*3,2) 
" B.2.2.09" 4,57*3,3+0-1,45*2,88 
" B.2.2.10" 18,2*3,3+2*0,15*2,1+2*0,45*2,02-(1,25*2,1+0,8*2,1+0,8*1,97) 
" B.2.2.11" 21,9*3,3+(4*0,15*2,1+2*0,45*2,02)-(2*1,25*2,1+0,8*2,1+0,8*1,97) 
" B.2.2.12" 8,43*3,3+2*0,3*(2,1+0,7)-1,25*2,1 
" B.2.2.13" 2,9*3,3+2*0,3*(2,1+0,7)-1,25*2,1 
" B.2.2.14" 8,18*3,3+2*0,3*(2,1+0,7)-1,25*2,1 
" B.2.2.15" 15,86*3,3+2*0,15*2,1-1,25*2,1 
" B.2.2.16" 13,51*3,3+2*0,3*(2,1+0,7)-1,25*2,1 
" B.2.2.17" 13,01*3,3+2*0,3*(2,1+0,7)-1,25*2,2 
" B.2.2.18" 13,46*3,3+2*0,3*(2,1+0,7)-1,25*2,3 
"3. NP - BUDOVA A" 
" A.3.0.03" (11,6+5,11)*3,5+2,6*2,9+3*0,45*2,9-(1,8*2,1+2,8*3,4+1,2*2,28+0,8*2,1) 
" A.3.0.04" (2*2,0+0,45+0,8+0,9)*3,5+2*0,3*2,15-(1,6*2,1+1,8*2,1) 
" A.3.1.01" 2*17,76+(5,35+5,50)*3,44+2*0,15*1,6+4*0,1*0,75+4*0,3*1,6+2*0,25*2,15-(3*0,8*1,6+0,9*2,1) 
" A.3.1.02" 2*17,76+2*8,35*3,44+4*0,15*1,6+4*0,1*0,75+4*0,3*1,6-(4*0,8*1,6+1,6*2,1) 
" A.3.1.03" 13,90+4,4*1,05+0-0,9*2,1 
" A.3.1.04" 10,70+3,95*1,250+0-0 
" A.3.1.05" 2*10,70+4,6*1,25+1,05*2,9+0-0 
" A.3.1.06" 10,70+5,22+4,4*1,25+0-0 
" A.3.1.07" 2*14,45+4,6*1,145+1,1*3,5+0-0 
" A.3.1.08" 14,45+4,4*1,145+1,5*3,5+0-0 
" A.3.1.09" 17,76+(4,35+4,95)*3,44+6*0,15*1,6-3*0,8*1,6 
" A.3.1.10" 4,4*2,9+2*0,15*1,6-0,8*1,6 
" A.3.1.11" 17,76+(2*4,65)*3,44+6*0,15*1,6-3*0,8*1,6 
" A.3.1.12" 14,45+3,35*1,145+3,35*3,5+0-0,8*2,1 
" A.3.1.13" 1,53+0-0 
" A.3.1.14" 1,53+0-0 
" A.3.1.16" 0,6+0-0 
" A.3.1.17" 0,24+0-0 
"3. NP - BUDOVA B" 
" B.3.0.03" 7,6+1,87*1,455+26,81*3,3+8,65*2,95+2*0,3*3,125+2*0,2*2,28-(3*0,9*2,1+1,2*2,28+1,88*3,2) 
" B.3.1.01" 2*3,9*3,3+4*0,15*1,6-(2*0,8*1,6+0,8*2,1+0,9*2,1) 
" B.3.1.02" 2*15,17+5,88*1,105+5,88*3,3+0-0,8*2,1 
" B.3.1.03" 2*14,71+3,38*1,455+0-0 
" B.3.1.04" 2*1,68+0-0 
" B.3.2.01" (2,2+0,4)*2,95+0-(0,7*2,1+0,8*2,1) 
" B.3.2.02" 2*16,99+2*6,50*3,55+4*0,15*1,6+2*0,45*2,15-(2*0,8*1,6+1,0*2,15) 
" B.3.2.03" 2*7,52+3,7*1,105+0-0 
" B.3.2.04" 2*11,06+4,27*1,105+0-0,8*2,1 
" B.3.2.05" (3,92+1,55+4,3)*(2,95-2,1)+4*0,15*1,6-2*0,7*0,35 
" B.3.2.06" 2*0,97+0-0 
" B.3.2.07" 2,78*(2,95-2,1)+0-0 
" B.3.3.01" 8,18*2,95+0-(0,8*2,1+0,9*2,1+1,2*2,1) 
" B.3.3.02" 2*16,99+2*6,35*3,55+4*0,15*1,6+2*0,45*2,15-(2*0,8*1,6+0,7*2,1+1,2*2,1) 
" B.3.3.03" 4,57*3,3+2*0,3*2,15-0,7*2,1 
" B.3.3.04" 2*12,83+4,27*1,105+4,27*2,95+0-0,8*2,1 
" B.3.3.05" 2*0,97+0-0 
" B.3.3.06" 2*0,97+0-0 
Součet: 3765,106 m2 
OMS05a+OMS04 _x000d_
Celkem 3943,363 = 3943,363_x000d_</t>
  </si>
  <si>
    <t>"ochrana stávajících konstrukcí v m.č. A.1.3.02" 22 _x000d_
Celkem 22 = 22,000_x000d_</t>
  </si>
  <si>
    <t>619996137</t>
  </si>
  <si>
    <t>Ochrana stavebních konstrukcí a samostatných prvků včetně pozdějšího odstranění obedněním z OSB desek samostatných konstrukcí a prvků</t>
  </si>
  <si>
    <t>"ochrana stávajících zařízení v m.č. A.1.3.02" 12*2 _x000d_
Celkem 24 = 24,000_x000d_</t>
  </si>
  <si>
    <t>619996145</t>
  </si>
  <si>
    <t>Ochrana stavebních konstrukcí a samostatných prvků včetně pozdějšího odstranění geotextilií obalením samostatných konstrukcí a prvků</t>
  </si>
  <si>
    <t>622121101</t>
  </si>
  <si>
    <t>Zatření spár vnějších povrchů cementovou maltou, ploch z cihel stěn</t>
  </si>
  <si>
    <t xml:space="preserve">HY03: Hydroizolace stávajících budov  
"budova A" 
3,78*(38,7+37,45)+1,35*8,83 
"budova B" 
3,53*(1,5+1,5+1,5+1,5+1,5)+3,61*(5,72+14,52+5,26)+3,36*(4,58+6,51+6,51+5,51)+(1,34*13,48) 
Součet: 514,011 m2 
HY03 _x000d_
Celkem 514,011 = 514,011_x000d_</t>
  </si>
  <si>
    <t>622131301</t>
  </si>
  <si>
    <t>Podkladní a spojovací vrstva vnějších omítaných ploch cementový postřik nanášený strojně celoplošně stěn</t>
  </si>
  <si>
    <t>622131351</t>
  </si>
  <si>
    <t>Sanační postřik vnějších ploch nanášený strojně celoplošně stěn</t>
  </si>
  <si>
    <t xml:space="preserve">FAS01: L04b - fasáda objektu A, objektu B  
"Budova A - jihozápadní fasáda" 36,26*8,51+42,72+112,45*0,20+7,44*0,20 
"Budova A - severovýchodní fasáda" 34,64*8,51+42,72+105,72*0,20+20,92*0,20 
"Budova A - severozápadní fasáda" 2,72*3,81+6,93*15,52+24,61*0,20 
"Budova A - jihovýchodní fasáda" 0,84*4,14+15,52*6,60+24,61*0,20 
"Budova B - jihozápadní fasáda" 26,84*8,85+22,46+68,38*0,20+15,07*0,20 
"Budova B - severovýchodní fasáda" 26,76*8,85+22,46+61,33*0,20+22,59*0,20 
"Budova B - severozápadní fasáda" 95,28+6,8*0,2 
"Budova B - jihovýchodní fasáda" 104,62+11,55*0,20 
Součet: 1728,10 m2 
FAS01 _x000d_
Celkem 1728,1 = 1728,100_x000d_</t>
  </si>
  <si>
    <t>622135000</t>
  </si>
  <si>
    <t>Vyrovnání nerovností podkladu vnějších omítaných ploch maltou, tl. do 10 mm vápennou stěn</t>
  </si>
  <si>
    <t>622135002</t>
  </si>
  <si>
    <t>Vyrovnání nerovností podkladu vnějších omítaných ploch maltou, tl. do 10 mm cementovou stěn</t>
  </si>
  <si>
    <t>622135090</t>
  </si>
  <si>
    <t>Vyrovnání nerovností podkladu vnějších omítaných ploch tmelem, tl. do 2 mm Příplatek k ceně za každých dalších 5 mm tloušťky podkladní vrstvy přes 10 mm maltou vápennou stěn</t>
  </si>
  <si>
    <t xml:space="preserve">FAS01: L04b - fasáda objektu A, objektu B  
"Budova A - jihozápadní fasáda" 36,26*8,51+42,72+112,45*0,20+7,44*0,20 
"Budova A - severovýchodní fasáda" 34,64*8,51+42,72+105,72*0,20+20,92*0,20 
"Budova A - severozápadní fasáda" 2,72*3,81+6,93*15,52+24,61*0,20 
"Budova A - jihovýchodní fasáda" 0,84*4,14+15,52*6,60+24,61*0,20 
"Budova B - jihozápadní fasáda" 26,84*8,85+22,46+68,38*0,20+15,07*0,20 
"Budova B - severovýchodní fasáda" 26,76*8,85+22,46+61,33*0,20+22,59*0,20 
"Budova B - severozápadní fasáda" 95,28+6,8*0,2 
"Budova B - jihovýchodní fasáda" 104,62+11,55*0,20 
Součet: 1728,10 m2 
FAS01*2 _x000d_
Celkem 3456,2 = 3456,200_x000d_</t>
  </si>
  <si>
    <t>621273201</t>
  </si>
  <si>
    <t>Montáž zavěšené odvětrávané fasády na hliníkové nosné konstrukci z fasádních desek na dvousměrné nosné konstrukci opláštění připevněné mechanickým skrytým spojem, (zadní uchycení ) podhledů bez tepeln</t>
  </si>
  <si>
    <t xml:space="preserve">FAS03b: Provětrávaná fasáda - budova D - podhled  
"budova D" 17,1 
Součet: 17,10 m2 
FAS04b: Provětrávaná fasáda - budova C - podhled  
2,6*14,4 
Součet: 37,44 m2 
FAS03b+FAS04b _x000d_
Celkem 54,54 = 54,540_x000d_</t>
  </si>
  <si>
    <t>R609.04.02</t>
  </si>
  <si>
    <t>fasádní obklad</t>
  </si>
  <si>
    <t>54,54 * 1,25 ' Přepočtené koeficientem množství _x000d_
Celkem 68,175 = 68,175_x000d_</t>
  </si>
  <si>
    <t>Podrobná specifikace viz. D.2.2.1 - SO 62-71-01.01 - 2.609 - Výpis technických listů - 04/02</t>
  </si>
  <si>
    <t>621221041</t>
  </si>
  <si>
    <t>Montáž kontaktního zateplení lepením a mechanickým kotvením z desek minerální vlny s podélnou orientací vláken nebo kombinovaných (dodávka ve specifikaci) na vnější podhledy, na podklad betonový nebo</t>
  </si>
  <si>
    <t xml:space="preserve">FAS05: Silikonová omítka  
"budova D" (6,5+2,3)*4,8-2,3*3,6 
Součet: 33,96 m2 
FAS05 _x000d_
Celkem 33,96 = 33,960_x000d_</t>
  </si>
  <si>
    <t>63142031</t>
  </si>
  <si>
    <t>deska tepelně izolační minerální kontaktních fasád podélné vlákno ?=0,035-0,036 tl 200mm</t>
  </si>
  <si>
    <t>33,96 * 1,05 ' Přepočtené koeficientem množství _x000d_
Celkem 35,658 = 35,658_x000d_</t>
  </si>
  <si>
    <t>622135092</t>
  </si>
  <si>
    <t>Vyrovnání nerovností podkladu vnějších omítaných ploch tmelem, tl. do 2 mm Příplatek k ceně za každých dalších 5 mm tloušťky podkladní vrstvy přes 10 mm maltou cementovou stěn</t>
  </si>
  <si>
    <t xml:space="preserve">HY03: Hydroizolace stávajících budov  
"budova A" 
3,78*(38,7+37,45)+1,35*8,83 
"budova B" 
3,53*(1,5+1,5+1,5+1,5+1,5)+3,61*(5,72+14,52+5,26)+3,36*(4,58+6,51+6,51+5,51)+(1,34*13,48) 
Součet: 514,011 m2 
HY03*18 _x000d_
Celkem 9252,198 = 9252,198_x000d_</t>
  </si>
  <si>
    <t>622143004</t>
  </si>
  <si>
    <t>Montáž omítkových profilů plastových, pozinkovaných nebo dřevěných upevněných vtlačením do podkladní vrstvy nebo přibitím začišťovacích samolepících pro vytvoření dilatujícího spoje s okenním rámem</t>
  </si>
  <si>
    <t xml:space="preserve">LIS01: Začišťovací lišty s tkaninou  
"budova A - 1.NP" 17*(1,07+1,27)+17*(2*2+2*2,15)+2*1,5+4*3+3*(2*1,17+4*3) 
"budova A - 2.NP" 28*(1,32+1,27)+2*(2*1,9+2*2,05) 
"budova A - 3.NP" 14*(0,6+0,8)+14*(2*1,4+2*1,55) 
"budova B - 1.NP" 9*(1,27+1,47)+9*(2*2,21+2*2,25)+2*(1,52+1,62+4*3)+3*(1,62+1,52+4*3) 
"budova B - 2.NP" 15*(1,32+1,27)+15*(1,9*2+2*2,05) 
"budova B - 3.NP" 8*(0,6+0,8)+8*(2*1,4+2*1,55) 
Součet: 825,81 m 
LIS01 _x000d_
Celkem 825,81 = 825,810_x000d_</t>
  </si>
  <si>
    <t>59051476</t>
  </si>
  <si>
    <t>profil napojovací okenní PVC s výztužnou tkaninou 9mm</t>
  </si>
  <si>
    <t>825,81 * 1,05 ' Přepočtené koeficientem množství _x000d_
Celkem 867,101 = 867,101_x000d_</t>
  </si>
  <si>
    <t>622261534</t>
  </si>
  <si>
    <t>Provětrávané zateplení vnějších ploch obkladem z obkladových prvků z lehčeného betonu stěn tl. do 30 mm ukončení fasádního obkladu perforovaným plechem (tahokov), šířky přes 80 do 120 mm</t>
  </si>
  <si>
    <t xml:space="preserve">OP02: Krycí mřížka  
"budova D" 47,51 
"budova D" 33,59 
"budova C" 15+15 
"budova C" 15+15 
Součet: 141,10 m 
OP02 _x000d_
Celkem 141,1 = 141,100_x000d_</t>
  </si>
  <si>
    <t>622273201</t>
  </si>
  <si>
    <t>Montáž zavěšené odvětrávané fasády na hliníkové nosné konstrukci z fasádních desek na dvousměrné nosné konstrukci opláštění připevněné mechanickým skrytým spojem, (zadní uchycení ) opláštění stěn bez</t>
  </si>
  <si>
    <t xml:space="preserve">FAS03a: Provětrávaná fasáda - budova D  
"Budova D - stříška před fasádou" 37,72*0,35 
Součet: 13,202 m2 
FAS04A: Provětrávaná fasáda - budova C   
"Budova C - stříška před fasádou" 19,40*0,35 
Součet: 6,79 m2 
FAS03a+FAS04A _x000d_
Celkem 19,992 = 19,992_x000d_</t>
  </si>
  <si>
    <t>19,992 * 1,25 ' Přepočtené koeficientem množství _x000d_
Celkem 24,99 = 24,990_x000d_</t>
  </si>
  <si>
    <t>622273231</t>
  </si>
  <si>
    <t>Montáž zavěšené odvětrávané fasády na hliníkové nosné konstrukci z fasádních desek na dvousměrné nosné konstrukci opláštění připevněné mechanickým skrytým spojem, (zadní uchycení ) opláštění stěn s vl</t>
  </si>
  <si>
    <t xml:space="preserve">FAS04: Provětrávaná fasáda - budova C  
"Budova C - jihozápadní fasáda" 19,85 
"Budova C - severovýchodní fasáda" 19,95 
"Budova C - severozápadní fasáda" 0 
"Budova C - jihovýchodní fasáda" 0 
Součet: 39,80 m2 
FAS04 _x000d_
Celkem 39,8 = 39,800_x000d_</t>
  </si>
  <si>
    <t>28329038</t>
  </si>
  <si>
    <t>fólie PES difuzně propustná fasádní (spára max 20 mm, max. 20% plochy), 210 g/m2</t>
  </si>
  <si>
    <t>39,8 * 1,1 ' Přepočtené koeficientem množství _x000d_
Celkem 43,78 = 43,780_x000d_</t>
  </si>
  <si>
    <t>39,8 * 1,25 ' Přepočtené koeficientem množství _x000d_
Celkem 49,75 = 49,750_x000d_</t>
  </si>
  <si>
    <t>622273281</t>
  </si>
  <si>
    <t xml:space="preserve">FAS03: Provětrávaná fasáda - budova D  
"Budova D - jihozápadní fasáda" 17,26+9,9*0,27 
"Budova D - severovýchodní fasáda" 55,82 
"Budova D - severozápadní fasáda" 87,85+0,47*9,50 
"Budova D - jihovýchodní fasáda" 27,01+0,22*3,77 
Součet: 195,907 m2 
FAS03 _x000d_
Celkem 195,907 = 195,907_x000d_</t>
  </si>
  <si>
    <t>195,907 * 1,25 ' Přepočtené koeficientem množství _x000d_
Celkem 244,884 = 244,884_x000d_</t>
  </si>
  <si>
    <t>195,907 * 1,1 ' Přepočtené koeficientem množství _x000d_
Celkem 215,498 = 215,498_x000d_</t>
  </si>
  <si>
    <t>622325409</t>
  </si>
  <si>
    <t>Oprava vápenné omítky vnějších ploch stupně členitosti 3 štukové, dvouvrstvé, v rozsahu opravované plochy přes 80 do 100%</t>
  </si>
  <si>
    <t>628635512</t>
  </si>
  <si>
    <t>Vyplnění spár dosavadních konstrukcí zdiva cementovou maltou s vyčištěním spár hloubky do 70 mm, zdiva z lomového kamene s vyspárováním</t>
  </si>
  <si>
    <t>629991011</t>
  </si>
  <si>
    <t>Zakrytí vnějších ploch před znečištěním včetně pozdějšího odkrytí výplní otvorů a svislých ploch fólií přilepenou lepící páskou</t>
  </si>
  <si>
    <t xml:space="preserve">FAS01b: Zakrytí oken, dveří, vnějších ploch  
"Budova A - jihozápadní fasáda" 45,26 
"Budova A - severovýchodní fasáda" 42,31 
"Budova A - severozápadní fasáda" 8,57 
"Budova A - jihovýchodní fasáda" 8,57 
"Budova B - jihozápadní fasáda" 29,71 
"Budova B - severovýchodní fasáda" 26,10 
"Budova B - severozápadní fasáda" 1,68 
"Budova B - jihovýchodní fasáda" 3,68 
"Budova A - jihozápadní fasáda" 4,53 
"Budova A - severovýchodní fasáda" 9,50 
"Budova A - severozápadní fasáda" 0 
"Budova A - jihovýchodní fasáda" 0 
"Budova B - jihozápadní fasáda" 9,21 
"Budova B - severovýchodní fasáda" 13,81 
"Budova B - severozápadní fasáda" 0 
"Budova B - jihovýchodní fasáda" 0 
Součet: 202,93 m2 
FAS01b _x000d_
Celkem 202,93 = 202,930_x000d_</t>
  </si>
  <si>
    <t>629995103</t>
  </si>
  <si>
    <t>Očištění vnějších ploch tlakovou vodou omytím tlakovou vodou s přídavkem čističe</t>
  </si>
  <si>
    <t xml:space="preserve">FAS02: Kamenný sokl  
"Budova A - jihozápadní fasáda" 36,26*0,61 
"Budova A - severovýchodní fasáda" 34,64*0,65 
"Budova A - severozápadní fasáda" 2,72*0,60 
"Budova A - jihovýchodní fasáda" 0,84*0,60 
"Budova B - jihozápadní fasáda" 26,84*0,61 
"Budova B - severovýchodní fasáda" 26,76*0,62 
"Budova B - severozápadní fasáda" 0,41 
"Budova B - jihovýchodní fasáda" 0,83 
Součet: 80,974 m2 
FAS02 _x000d_
Celkem 80,974 = 80,974_x000d_</t>
  </si>
  <si>
    <t xml:space="preserve">NV05: Žulová dlažba  
" D.1.0.02" 16,04 
" D.1.0.04" 23,93 
Součet: 39,97 m2 
NV05*0,15 _x000d_
Celkem 5,996 = 5,996_x000d_</t>
  </si>
  <si>
    <t>631341113</t>
  </si>
  <si>
    <t>Mazanina z lehkého keramického betonu tl. přes 50 do 80 mm tř. LC 16/18</t>
  </si>
  <si>
    <t xml:space="preserve">P03a: Podkladní vrstva podlah - klenebný strop  
"budova A" 360*0,03 
"budova B" 294,41*0,03 
Součet: 19,632 m3 
P03a*2 _x000d_
Celkem 39,264 = 39,264_x000d_</t>
  </si>
  <si>
    <t>631342114</t>
  </si>
  <si>
    <t>Mazanina z betonu lehkého tepelně-izolačního polystyrénového tl. přes 50 do 80 mm, objemové hmotnosti 900 kg/m3</t>
  </si>
  <si>
    <t xml:space="preserve">S02a: Tepelná izolace MV, polystyren beton  
"budova D" 174,05 
Součet: 174,05 m2 
S02a*0,05+S02a*2/3*0,05 _x000d_
Celkem 14,504 = 14,504_x000d_</t>
  </si>
  <si>
    <t xml:space="preserve">P03a: Podkladní vrstva podlah - klenebný strop  
"budova A" 360*0,03 
"budova B" 294,41*0,03 
Součet: 19,632 m3 
P03a _x000d_
Celkem 19,632 = 19,632_x000d_</t>
  </si>
  <si>
    <t xml:space="preserve">NV05: Žulová dlažba  
" D.1.0.02" 16,04 
" D.1.0.04" 23,93 
Součet: 39,97 m2 
NV05*5,4*1,3/1000 _x000d_
Celkem 0,281 = 0,281_x000d_</t>
  </si>
  <si>
    <t>632441215</t>
  </si>
  <si>
    <t>Potěr anhydritový samonivelační litý tř. C 20, tl. přes 45 do 50 mm</t>
  </si>
  <si>
    <t xml:space="preserve">P03c: Samonivelační potěr tl. 65 mm  
" A.1.0.01" 18,62 
" A.1.2.01" 39,01 
" A.1.2.02" 16,54 
" A.1.5.01" 41,27 
" B.1.0.01" 70,56 
" B.1.2.01" 61,81 
" B.1.2.06" 92,49 
" C.1.0.01" 193,45 
" D.1.0.01" 49,48 
" D.1.1.01" 13,13 
Součet: 596,36 m2 
P03c01: Samonivelační potěr tl. 80 mm  
" A.1.0.02" 3,24 
" A.1.0.04" 24,8 
" A.1.0.05" 25,11 
" A.1.0.06" 7,58 
" A.1.2.03" 7,53 
" A.1.2.04" 1,77 
" A.1.2.05" 8,94 
" A.1.2.06" 6,79 
" A.1.2.08" 1,73 
" A.1.2.09" 1,58 
" A.1.3.01" 14,98 
" A.1.3.02" 29,89 
" A.1.4.03" 11,16 
" A.1.4.04" 8,35 
" A.1.4.05" 4,27 
" A.1.4.06" 1,96 
" A.1.4.07" 1,89 
" A.1.4.08" 4,57 
" B.1.1.01" 10,29 
" B.1.1.04" 4,11 
" B.1.2.02" 7,49 
" B.1.2.03" 3,55 
" B.1.2.04" 2,47 
" B.1.2.05" 6,19 
" B.1.2.07" 15,65 
" B.1.2.08" 5,18 
" B.1.2.09" 1,86 
" B.1.2.10" 2,47 
" A.1.1.01" 4,99 
" A.1.3.03" 21,94 
" A.1.5.02" 8,36 
" A.1.5.03" 1,91 
" A.1.5.04" 1,37 
" D.1.1.02" 16,33 
" D.1.1.03" 15,24 
" D.1.1.04" 6 
" D.1.1.05" 5,36 
Součet: 306,90 m2 
P03c02: Samonivelační potěr tl. 90 mm  
" A.1.4.01" 20,13 
" A.1.4.02" 6,42 
Součet: 26,55 m2 
P03c+P03c01+P03c02 _x000d_
Celkem 929,81 = 929,810_x000d_</t>
  </si>
  <si>
    <t>632441291</t>
  </si>
  <si>
    <t>Potěr anhydritový samonivelační litý Příplatek k cenám za každých dalších i započatých 5 mm tloušťky přes 50 mm tř. C 20</t>
  </si>
  <si>
    <t xml:space="preserve">P03c: Samonivelační potěr tl. 65 mm  
" A.1.0.01" 18,62 
" A.1.2.01" 39,01 
" A.1.2.02" 16,54 
" A.1.5.01" 41,27 
" B.1.0.01" 70,56 
" B.1.2.01" 61,81 
" B.1.2.06" 92,49 
" C.1.0.01" 193,45 
" D.1.0.01" 49,48 
" D.1.1.01" 13,13 
Součet: 596,36 m2 
P03c01: Samonivelační potěr tl. 80 mm  
" A.1.0.02" 3,24 
" A.1.0.04" 24,8 
" A.1.0.05" 25,11 
" A.1.0.06" 7,58 
" A.1.2.03" 7,53 
" A.1.2.04" 1,77 
" A.1.2.05" 8,94 
" A.1.2.06" 6,79 
" A.1.2.08" 1,73 
" A.1.2.09" 1,58 
" A.1.3.01" 14,98 
" A.1.3.02" 29,89 
" A.1.4.03" 11,16 
" A.1.4.04" 8,35 
" A.1.4.05" 4,27 
" A.1.4.06" 1,96 
" A.1.4.07" 1,89 
" A.1.4.08" 4,57 
" B.1.1.01" 10,29 
" B.1.1.04" 4,11 
" B.1.2.02" 7,49 
" B.1.2.03" 3,55 
" B.1.2.04" 2,47 
" B.1.2.05" 6,19 
" B.1.2.07" 15,65 
" B.1.2.08" 5,18 
" B.1.2.09" 1,86 
" B.1.2.10" 2,47 
" A.1.1.01" 4,99 
" A.1.3.03" 21,94 
" A.1.5.02" 8,36 
" A.1.5.03" 1,91 
" A.1.5.04" 1,37 
" D.1.1.02" 16,33 
" D.1.1.03" 15,24 
" D.1.1.04" 6 
" D.1.1.05" 5,36 
Součet: 306,90 m2 
P03c02: Samonivelační potěr tl. 90 mm  
" A.1.4.01" 20,13 
" A.1.4.02" 6,42 
Součet: 26,55 m2 
P03c*3+P03c01*6+P03c02*8 _x000d_
Celkem 3842,88 = 3842,880_x000d_</t>
  </si>
  <si>
    <t xml:space="preserve">P03ab: Tepelná izolace podlah skladby P03  
" A.1.0.01" 18,62 
" A.1.0.02" 3,24 
" A.1.0.04" 24,8 
" A.1.0.05" 25,11 
" A.1.0.06" 7,58 
" A.1.2.01" 39,01 
" A.1.2.02" 16,54 
" A.1.2.03" 7,53 
" A.1.2.04" 1,77 
" A.1.2.05" 8,94 
" A.1.2.06" 6,79 
" A.1.2.08" 1,73 
" A.1.2.09" 1,58 
" A.1.3.01" 14,98 
" A.1.3.02" 29,89 
" A.1.4.01" 20,13 
" A.1.4.02" 6,42 
" A.1.4.03" 11,16 
" A.1.4.04" 8,35 
" A.1.4.05" 4,27 
" A.1.4.06" 1,96 
" A.1.4.07" 1,89 
" A.1.4.08" 4,57 
" A.1.5.01" 41,27 
" B.1.0.01" 70,56 
" B.1.1.01" 10,29 
" B.1.1.04" 4,11 
" B.1.2.01" 61,81 
" B.1.2.02" 7,49 
" B.1.2.03" 3,55 
" B.1.2.04" 2,47 
" B.1.2.05" 6,19 
" B.1.2.06" 92,49 
" B.1.2.07" 15,65 
" B.1.2.08" 5,18 
" B.1.2.09" 1,86 
" B.1.2.10" 2,47 
Součet: 592,25 m2 
P04: Tepelná izolace, separační vrstva  
" A.1.1.01" 4,99 
" A.1.3.03" 21,94 
" A.1.5.02" 8,36 
" A.1.5.03" 1,91 
" A.1.5.04" 1,37 
" C.1.0.01" 193,45 
Součet: 232,02 m2 
P05b: Tepelná izolace podlahy P05  
" D.1.0.01" 49,48 
" D.1.1.01" 13,13 
" D.1.1.02" 16,33 
" D.1.1.03" 15,24 
" D.1.1.04" 6 
" D.1.1.05" 5,36 
Součet: 105,54 m2 
P03ab+P04+P05b _x000d_
Celkem 929,81 = 929,810_x000d_</t>
  </si>
  <si>
    <t>635211121</t>
  </si>
  <si>
    <t>Násyp lehký pod podlahy s udusáním a urovnáním povrchu z keramzitu</t>
  </si>
  <si>
    <t xml:space="preserve">P09: Vyrovnávací podsyp  
"budova A" 115,44 
Součet: 115,44 m2 
P09*0,06 _x000d_
Celkem 6,926 = 6,926_x000d_</t>
  </si>
  <si>
    <t>642942951</t>
  </si>
  <si>
    <t>Osazování zárubní nebo rámů kovových dveřních lisovaných nebo z úhelníků bez dveřních křídel skrytých do 2,5 m2</t>
  </si>
  <si>
    <t xml:space="preserve">D37: Vnitřní dveře - bezbariérové WC D-37  
1 
Součet: 1,00 kus 
D38: Vnitřní dveře - veřejné WC D-38  
1+2 
Součet: 3,00 kus 
D37+D38 _x000d_
Celkem 4 = 4,000_x000d_</t>
  </si>
  <si>
    <t>R603D38Z</t>
  </si>
  <si>
    <t>zárubeň pro dveře D-38</t>
  </si>
  <si>
    <t xml:space="preserve">D38: Vnitřní dveře - veřejné WC D-38  
1+2 
Součet: 3,00 kus 
D38 _x000d_
Celkem 3 = 3,000_x000d_</t>
  </si>
  <si>
    <t xml:space="preserve">jedná se o kompletní výrobek, vč. povrchové úpravy, kování  
Podrobná specifikace viz. D.2.2.1 - SO 62-71-01.01 - 2.603 - Výpis dveří - prvek D-38</t>
  </si>
  <si>
    <t>R603D37Z</t>
  </si>
  <si>
    <t>zárubeň pro dveře D-37</t>
  </si>
  <si>
    <t xml:space="preserve">D37: Vnitřní dveře - bezbariérové WC D-37  
1 
Součet: 1,00 kus 
D37 _x000d_
Celkem 1 = 1,000_x000d_</t>
  </si>
  <si>
    <t xml:space="preserve">jedná se o kompletní výrobek, vč. povrchové úpravy, kování  
Podrobná specifikace viz. D.2.2.1 - SO 62-71-01.01 - 2.603 - Výpis dveří - prvek D-37</t>
  </si>
  <si>
    <t>642944121</t>
  </si>
  <si>
    <t>Osazení ocelových dveřních zárubní lisovaných nebo z úhelníků dodatečně s vybetonováním prahu, plochy do 2,5 m2</t>
  </si>
  <si>
    <t xml:space="preserve">D06: Vnitřní dveře sklep D-06  
1 
Součet: 1,00 kus 
D07: Vnitřní dveře sklep D-07  
1 
Součet: 1,00 kus 
D11: Vnitřní dveře sklep D-11  
1 
Součet: 1,00 kus 
D12: Vnitřní dveře sklep D-12  
5 
Součet: 5,00 kus 
D13: Vnitřní dveře sklep D-13  
1 
Součet: 1,00 kus 
D15: Vnitřní dveře sklep D-15  
1 
Součet: 1,00 kus 
D16: Vnitřní dveře sklep D-16  
1 
Součet: 1,00 kus 
D17: Vnitřní dveře sklep D-17  
2 
Součet: 2,00 kus 
D18: Vnitřní dveře sklep D-18  
1 
Součet: 1,00 kus 
D19: Vnitřní dveře - sdělovací místnost/kuchyňka/sklad D-19  
2+1 
Součet: 3,00 kus 
D20: Vnitřní dveře - kancelář /mezinárodní pokladna D-20  
4+1 
Součet: 5,00 kus 
D21: Vnitřní dveře - kuchyňka D-21  
1 
Součet: 1,00 kus 
D22: Vnitřní dveře - umývárna/ úklidová místnost D-22  
1+1 
Součet: 2,00 kus 
D23: Vnitřní dveře WC/ úklidová místnost D-23  
8+12 
Součet: 20,00 kus 
D25: Vnitřní dveře - umývárna/ úklidová místnost D-25  
4+5 
Součet: 9,00 kus 
D26: Vnitřní dveře - zázemí obchodu D-26  
1+1 
Součet: 2,00 kus 
D28: Vnitřní dveře - pokladny/pasáž  
3 
Součet: 3,00 kus 
D29: Vnitřní dveře úklidová místnost (pokladny) D-29  
1 
Součet: 1,00 kus 
D31: Vnitřní dveře - sklad/rozvodna D-31  
1+2 
Součet: 3,00 kus 
D32: Vnitřní dveře chodba D-32  
1 
Součet: 1,00 kus 
D33: Vnitřní dveře - sdělovací místnost D-33  
1 
Součet: 1,00 kus 
D35: Vnitřní dveře - zázemí obchodu D-35  
1 
Součet: 1,00 kus 
D36: Vnitřní dveře - zázemí obchodu D-36  
1 
Součet: 1,00 kus 
D39: Vnitřní dveře - kancelář D-39  
10+13 
Součet: 23,00 kus 
D40: Vnitřní dveře - kancelář D-40  
2 
Součet: 2,00 kus 
D41: Vnitřní dveře - kancelář D-41  
2 
Součet: 2,00 kus 
D44: Vnitřní dveře - kancelář  
1 
Součet: 1,00 kus 
D45: Vnitřní dveře - kancelář D-45  
1 
Součet: 1,00 kus 
D48: Vnitřní vstupní dveře do bytu 3.NP  
1+1 
Součet: 2,00 kus 
D49: Vnitřní vstupní dveře do bytu 3.NP - D-49  
1 
Součet: 1,00 kus 
D06+D07+D11+D12+D13+D15+D16+D17+D18+D19+D20+D21+D22+D23+D25+D26+D31+D32+D33+D35+D36+D39+D40+D41+D44+D45+D48+D49+D28+D29 _x000d_
Celkem 99 = 99,000_x000d_</t>
  </si>
  <si>
    <t>55331438</t>
  </si>
  <si>
    <t>zárubeň jednokřídlá ocelová pro dodatečnou montáž tl stěny 110-150mm rozměru 900/1970, 2100mm</t>
  </si>
  <si>
    <t xml:space="preserve">D07: Vnitřní dveře sklep D-07  
1 
Součet: 1,00 kus 
D31: Vnitřní dveře - sklad/rozvodna D-31  
1+2 
Součet: 3,00 kus 
D32: Vnitřní dveře chodba D-32  
1 
Součet: 1,00 kus 
D40: Vnitřní dveře - kancelář D-40  
2 
Součet: 2,00 kus 
D44: Vnitřní dveře - kancelář  
1 
Součet: 1,00 kus 
D44+D40+D32+D31+D07 _x000d_
Celkem 8 = 8,000_x000d_</t>
  </si>
  <si>
    <t xml:space="preserve">jedná se o kompletní výrobek, vč. povrchové úpravy, kování  
Podrobná specifikace viz. D.2.2.1 - SO 62-71-01.01 - 2.603 - Výpis dveří - prvek D-44, D-40, D-32, D-31, D-07</t>
  </si>
  <si>
    <t>55331437</t>
  </si>
  <si>
    <t>zárubeň jednokřídlá ocelová pro dodatečnou montáž tl stěny 110-150mm rozměru 800/1970, 2100mm</t>
  </si>
  <si>
    <t xml:space="preserve">D15: Vnitřní dveře sklep D-15  
1 
Součet: 1,00 kus 
D16: Vnitřní dveře sklep D-16  
1 
Součet: 1,00 kus 
D17: Vnitřní dveře sklep D-17  
2 
Součet: 2,00 kus 
D19: Vnitřní dveře - sdělovací místnost/kuchyňka/sklad D-19  
2+1 
Součet: 3,00 kus 
D20: Vnitřní dveře - kancelář /mezinárodní pokladna D-20  
4+1 
Součet: 5,00 kus 
D26: Vnitřní dveře - zázemí obchodu D-26  
1+1 
Součet: 2,00 kus 
D33: Vnitřní dveře - sdělovací místnost D-33  
1 
Součet: 1,00 kus 
D35: Vnitřní dveře - zázemí obchodu D-35  
1 
Součet: 1,00 kus 
D39: Vnitřní dveře - kancelář D-39  
10+13 
Součet: 23,00 kus 
D41: Vnitřní dveře - kancelář D-41  
2 
Součet: 2,00 kus 
D41+D39+D35+D33+D26+D20+D19+D17+D16+D15 _x000d_
Celkem 41 = 41,000_x000d_</t>
  </si>
  <si>
    <t xml:space="preserve">jedná se o kompletní výrobek, vč. povrchové úpravy, kování  
Podrobná specifikace viz. D.2.2.1 - SO 62-71-01.01 - 2.603 - Výpis dveří - prvek D-41, D-39, D-35, D-33, D-26, D-20, D-19a, D-19b, D-19c, D-17, D-16, D-15</t>
  </si>
  <si>
    <t>55331436</t>
  </si>
  <si>
    <t>zárubeň jednokřídlá ocelová pro dodatečnou montáž tl stěny 110-150mm rozměru 700/1970, 2100mm</t>
  </si>
  <si>
    <t xml:space="preserve">D21: Vnitřní dveře - kuchyňka D-21  
1 
Součet: 1,00 kus 
D22: Vnitřní dveře - umývárna/ úklidová místnost D-22  
1+1 
Součet: 2,00 kus 
D23: Vnitřní dveře WC/ úklidová místnost D-23  
8+12 
Součet: 20,00 kus 
D25: Vnitřní dveře - umývárna/ úklidová místnost D-25  
4+5 
Součet: 9,00 kus 
D36: Vnitřní dveře - zázemí obchodu D-36  
1 
Součet: 1,00 kus 
D36+D25+D23+D22+D21 _x000d_
Celkem 33 = 33,000_x000d_</t>
  </si>
  <si>
    <t xml:space="preserve">jedná se o kompletní výrobek, vč. povrchové úpravy, kování  
Podrobná specifikace viz. D.2.2.1 - SO 62-71-01.01 - 2.603 - Výpis dveří - prvek D-36, D-25, D-23, D-22, D-21</t>
  </si>
  <si>
    <t>55331452</t>
  </si>
  <si>
    <t>zárubeň jednokřídlá ocelová pro dodatečnou montáž tl stěny 260-300mm rozměru 800/1970, 2100mm</t>
  </si>
  <si>
    <t xml:space="preserve">D45: Vnitřní dveře - kancelář D-45  
1 
Součet: 1,00 kus 
D45 _x000d_
Celkem 1 = 1,000_x000d_</t>
  </si>
  <si>
    <t xml:space="preserve">jedná se o kompletní výrobek, vč. povrchové úpravy, kování  
Podrobná specifikace viz. D.2.2.1 - SO 62-71-01.01 - 2.603 - Výpis dveří - prvek D-45</t>
  </si>
  <si>
    <t>55331453</t>
  </si>
  <si>
    <t>zárubeň jednokřídlá ocelová pro dodatečnou montáž tl stěny 260-300mm rozměru 900/1970, 2100mm</t>
  </si>
  <si>
    <t xml:space="preserve">D49: Vnitřní vstupní dveře do bytu 3.NP - D-49  
1 
Součet: 1,00 kus 
D49 _x000d_
Celkem 1 = 1,000_x000d_</t>
  </si>
  <si>
    <t xml:space="preserve">jedná se o kompletní výrobek, vč. povrchové úpravy, kování  
Podrobná specifikace viz. D.2.2.1 - SO 62-71-01.01 - 2.603 - Výpis dveří - prvek D-49</t>
  </si>
  <si>
    <t>55331443</t>
  </si>
  <si>
    <t>zárubeň jednokřídlá ocelová pro dodatečnou montáž tl stěny 160-200mm rozměru 900/1970, 2100mm</t>
  </si>
  <si>
    <t xml:space="preserve">D48: Vnitřní vstupní dveře do bytu 3.NP  
1+1 
Součet: 2,00 kus 
D48 _x000d_
Celkem 2 = 2,000_x000d_</t>
  </si>
  <si>
    <t xml:space="preserve">jedná se o kompletní výrobek, vč. povrchové úpravy, kování  
Podrobná specifikace viz. D.2.2.1 - SO 62-71-01.01 - 2.603 - Výpis dveří - prvek D-48</t>
  </si>
  <si>
    <t>R603D29Z</t>
  </si>
  <si>
    <t>zárubeň pro dveře D-29</t>
  </si>
  <si>
    <t xml:space="preserve">D29: Vnitřní dveře úklidová místnost (pokladny) D-29  
1 
Součet: 1,00 kus 
D29 _x000d_
Celkem 1 = 1,000_x000d_</t>
  </si>
  <si>
    <t xml:space="preserve">jedná se o kompletní výrobek, vč. povrchové úpravy, kování  
Podrobná specifikace viz. D.2.2.1 - SO 62-71-01.01 - 2.603 - Výpis dveří - prvek D-29</t>
  </si>
  <si>
    <t>R603D28Z</t>
  </si>
  <si>
    <t>zárubeň pro dveře D-28</t>
  </si>
  <si>
    <t xml:space="preserve">D28: Vnitřní dveře - pokladny/pasáž  
3 
Součet: 3,00 kus 
D28 _x000d_
Celkem 3 = 3,000_x000d_</t>
  </si>
  <si>
    <t xml:space="preserve">jedná se o kompletní výrobek, vč. povrchové úpravy, kování  
Podrobná specifikace viz. D.2.2.1 - SO 62-71-01.01 - 2.603 - Výpis dveří - prvek D-28</t>
  </si>
  <si>
    <t>R603D18Z</t>
  </si>
  <si>
    <t>zárubeň pro dveře D-18</t>
  </si>
  <si>
    <t xml:space="preserve">D18: Vnitřní dveře sklep D-18  
1 
Součet: 1,00 kus 
D18 _x000d_
Celkem 1 = 1,000_x000d_</t>
  </si>
  <si>
    <t xml:space="preserve">jedná se o kompletní výrobek, vč. povrchové úpravy, kování  
Podrobná specifikace viz. D.2.2.1 - SO 62-71-01.01 - 2.603 - Výpis dveří - prvek D-18</t>
  </si>
  <si>
    <t>R603D13Z</t>
  </si>
  <si>
    <t>zárubeň pro dveře D-13</t>
  </si>
  <si>
    <t xml:space="preserve">D13: Vnitřní dveře sklep D-13  
1 
Součet: 1,00 kus 
D13 _x000d_
Celkem 1 = 1,000_x000d_</t>
  </si>
  <si>
    <t xml:space="preserve">jedná se o kompletní výrobek, vč. povrchové úpravy, kování  
Podrobná specifikace viz. D.2.2.1 - SO 62-71-01.01 - 2.603 - Výpis dveří - prvek D-13</t>
  </si>
  <si>
    <t>R603D12Z</t>
  </si>
  <si>
    <t>zárubeň pro dveře D-12</t>
  </si>
  <si>
    <t xml:space="preserve">D12: Vnitřní dveře sklep D-12  
5 
Součet: 5,00 kus 
D12 _x000d_
Celkem 5 = 5,000_x000d_</t>
  </si>
  <si>
    <t xml:space="preserve">jedná se o kompletní výrobek, vč. povrchové úpravy, kování  
Podrobná specifikace viz. D.2.2.1 - SO 62-71-01.01 - 2.603 - Výpis dveří - prvek D-12</t>
  </si>
  <si>
    <t>R603D11Z</t>
  </si>
  <si>
    <t>zárubeň pro dveře D-11</t>
  </si>
  <si>
    <t xml:space="preserve">D11: Vnitřní dveře sklep D-11  
1 
Součet: 1,00 kus 
D11 _x000d_
Celkem 1 = 1,000_x000d_</t>
  </si>
  <si>
    <t xml:space="preserve">jedná se o kompletní výrobek, vč. povrchové úpravy, kování  
Podrobná specifikace viz. D.2.2.1 - SO 62-71-01.01 - 2.603 - Výpis dveří - prvek D-11</t>
  </si>
  <si>
    <t>R603D06Z</t>
  </si>
  <si>
    <t>zárubeň pro dveře D-06</t>
  </si>
  <si>
    <t xml:space="preserve">D06: Vnitřní dveře sklep D-06  
1 
Součet: 1,00 kus 
D06 _x000d_
Celkem 1 = 1,000_x000d_</t>
  </si>
  <si>
    <t xml:space="preserve">jedná se o kompletní výrobek, vč. povrchové úpravy, kování  
Podrobná specifikace viz. D.2.2.1 - SO 62-71-01.01 - 2.603 - Výpis dveří - prvek D-06</t>
  </si>
  <si>
    <t>642945111</t>
  </si>
  <si>
    <t>Osazování ocelových zárubní protipožárních nebo protiplynových dveří do vynechaného otvoru, s obetonováním, dveří jednokřídlových do 2,5 m2</t>
  </si>
  <si>
    <t xml:space="preserve">D30: Vnitřní dveře - předsíň D-30  
1 
Součet: 1,00 kus 
D34: Vnitřní dveře - rozvodna D-34  
1 
Součet: 1,00 kus 
D30+D34 _x000d_
Celkem 2 = 2,000_x000d_</t>
  </si>
  <si>
    <t>R603D34Z</t>
  </si>
  <si>
    <t>zárubeň pro dveře D-34</t>
  </si>
  <si>
    <t xml:space="preserve">D34: Vnitřní dveře - rozvodna D-34  
1 
Součet: 1,00 kus 
D34 _x000d_
Celkem 1 = 1,000_x000d_</t>
  </si>
  <si>
    <t xml:space="preserve">jedná se o kompletní výrobek, vč. povrchové úpravy, kování  
Podrobná specifikace viz. D.2.2.1 - SO 62-71-01.01 - 2.603 - Výpis dveří - prvek D-34</t>
  </si>
  <si>
    <t>R603D30Z</t>
  </si>
  <si>
    <t>zárubeň pro dveře D-30</t>
  </si>
  <si>
    <t xml:space="preserve">D30: Vnitřní dveře - předsíň D-30  
1 
Součet: 1,00 kus 
D30 _x000d_
Celkem 1 = 1,000_x000d_</t>
  </si>
  <si>
    <t xml:space="preserve">jedná se o kompletní výrobek, vč. povrchové úpravy, kování  
Podrobná specifikace viz. D.2.2.1 - SO 62-71-01.01 - 2.603 - Výpis dveří - prvek D-30</t>
  </si>
  <si>
    <t>642946111</t>
  </si>
  <si>
    <t>Osazení stavebního pouzdra posuvných dveří do zděné příčky s jednou kapsou pro jedno dveřní křídlo průchozí šířky do 800 mm</t>
  </si>
  <si>
    <t>55331611</t>
  </si>
  <si>
    <t>pouzdro stavební do zdiva pro 1 křídlo posuvných dveří š 700mm v do 2100mm</t>
  </si>
  <si>
    <t>642946112</t>
  </si>
  <si>
    <t>Osazení stavebního pouzdra posuvných dveří do zděné příčky s jednou kapsou pro jedno dveřní křídlo průchozí šířky přes 800 do 1200 mm</t>
  </si>
  <si>
    <t>55331613</t>
  </si>
  <si>
    <t>pouzdro stavební do zdiva pro 1 křídlo posuvných dveří š 900mm v do 2100mm</t>
  </si>
  <si>
    <t>607a</t>
  </si>
  <si>
    <t>Ostatní výrobky</t>
  </si>
  <si>
    <t>R607aOa04</t>
  </si>
  <si>
    <t>Sklopné zrcadlo nad umyvadlo u bezbariérového WC</t>
  </si>
  <si>
    <t>1. V ceně jsou zahrnuty náklady na dodávku materiálu včetně montáže. 2. V ceně jsou zahrnuty náklady na veškerý kotvící, upevňovací a pomocný materiál. 
Podrobná specifikace viz. D.2.2.1 - SO 62-71-01.01 - 2.607a - Výpis ostatních výrobků - prvek Oa-04</t>
  </si>
  <si>
    <t>R607aOa06</t>
  </si>
  <si>
    <t>Revizní dvířka pod obklad</t>
  </si>
  <si>
    <t>1. V ceně jsou zahrnuty náklady na dodávku materiálu včetně montáže. 2. V ceně jsou zahrnuty náklady na veškerý kotvící, upevňovací a pomocný materiál. 
Podrobná specifikace viz. D.2.2.1 - SO 62-71-01.01 - 2.607a - Výpis ostatních výrobků - prvek Oa-06</t>
  </si>
  <si>
    <t>R607aOa07</t>
  </si>
  <si>
    <t>Dveřní zarážka podlahová</t>
  </si>
  <si>
    <t>1. V ceně jsou zahrnuty náklady na dodávku materiálu včetně montáže. 2. V ceně jsou zahrnuty náklady na veškerý kotvící, upevňovací a pomocný materiál. 
Podrobná specifikace viz. D.2.2.1 - SO 62-71-01.01 - 2.607a - Výpis ostatních výrobků - prvek Oa-07</t>
  </si>
  <si>
    <t>R607aOa11</t>
  </si>
  <si>
    <t>Záchytný systém na střeše</t>
  </si>
  <si>
    <t>1. V ceně jsou zahrnuty náklady na dodávku materiálu včetně montáže. 2. V ceně jsou zahrnuty náklady na veškerý kotvící, upevňovací a pomocný materiál. 
Podrobná specifikace viz. D.2.2.1 - SO 62-71-01.01 - 2.607a - Výpis ostatních výrobků - prvek Oa-11</t>
  </si>
  <si>
    <t>R607aOa12</t>
  </si>
  <si>
    <t>Přenosný žebřík</t>
  </si>
  <si>
    <t>1. V ceně jsou zahrnuty náklady na dodávku materiálu včetně montáže. 2. V ceně jsou zahrnuty náklady na veškerý kotvící, upevňovací a pomocný materiál. 
Podrobná specifikace viz. D.2.2.1 - SO 62-71-01.01 - 2.607a - Výpis ostatních výrobků - prvek Oa-12</t>
  </si>
  <si>
    <t>R607aOa14</t>
  </si>
  <si>
    <t>Turniket pro přístup na WC</t>
  </si>
  <si>
    <t>1. V ceně jsou zahrnuty náklady na dodávku materiálu včetně montáže. 2. V ceně jsou zahrnuty náklady na veškerý kotvící, upevňovací a pomocný materiál. 
Podrobná specifikace viz. D.2.2.1 - SO 62-71-01.01 - 2.607a - Výpis ostatních výrobků - prvek Oa-14</t>
  </si>
  <si>
    <t>R607aOa18</t>
  </si>
  <si>
    <t>Hnízdící polobudka</t>
  </si>
  <si>
    <t>1. V ceně jsou zahrnuty náklady na dodávku materiálu včetně montáže. 2. V ceně jsou zahrnuty náklady na veškerý kotvící, upevňovací a pomocný materiál. 
Podrobná specifikace viz. D.2.2.1 - SO 62-71-01.01 - 2.607a - Výpis ostatních výrobků - prvek Oa-18</t>
  </si>
  <si>
    <t>R607aOa19</t>
  </si>
  <si>
    <t>Hnízdící budka</t>
  </si>
  <si>
    <t>1. V ceně jsou zahrnuty náklady na dodávku materiálu včetně montáže. 2. V ceně jsou zahrnuty náklady na veškerý kotvící, upevňovací a pomocný materiál. 
Podrobná specifikace viz. D.2.2.1 - SO 62-71-01.01 - 2.607a - Výpis ostatních výrobků - prvek Oa-19</t>
  </si>
  <si>
    <t xml:space="preserve">HY01: Hydroizolace vodorovně  
"budova A - VÝTAH" 
4,79 
"budova C - KOLEKTOR" 
26,46 
"budova C " 
115,09+55,27 
Součet: 201,61 m2 
HY01 _x000d_
Celkem 201,61 = 201,610_x000d_</t>
  </si>
  <si>
    <t>201,61 * 0,4 ' Přepočtené koeficientem množství _x000d_
Celkem 80,644 = 80,644_x000d_</t>
  </si>
  <si>
    <t xml:space="preserve">HY02: Hydroizolace svisle  
"budova A - VÝTAH" 
1,35*8,83 
"budova C - KOLEKTOR" 
2,83*(14,7+14,7) 
"budova C " 
0,36*(14,7+14,7)+0,25*(12,8+12,8) 
Součet: 112,107 m2 
HY02 _x000d_
Celkem 112,107 = 112,107_x000d_</t>
  </si>
  <si>
    <t>112,107 * 0,4 ' Přepočtené koeficientem množství _x000d_
Celkem 44,843 = 44,843_x000d_</t>
  </si>
  <si>
    <t>711112002</t>
  </si>
  <si>
    <t>Provedení izolace proti zemní vlhkosti natěradly a tmely za studena na ploše svislé S nátěrem lakem asfaltovým</t>
  </si>
  <si>
    <t>11163150</t>
  </si>
  <si>
    <t>lak penetrační asfaltový</t>
  </si>
  <si>
    <t>514,011 * 0,00041 ' Přepočtené koeficientem množství _x000d_
Celkem 0,211 = 0,211_x000d_</t>
  </si>
  <si>
    <t>711112051</t>
  </si>
  <si>
    <t>Provedení izolace proti zemní vlhkosti natěradly a tmely za studena na ploše svislé S dvojnásobným nátěrem tekutou elastickou hydroizolací</t>
  </si>
  <si>
    <t xml:space="preserve">HY03: Hydroizolace stávajících budov  
"budova A" 
3,78*(38,7+37,45)+1,35*8,83 
"budova B" 
3,53*(1,5+1,5+1,5+1,5+1,5)+3,61*(5,72+14,52+5,26)+3,36*(4,58+6,51+6,51+5,51)+(1,34*13,48) 
Součet: 514,011 m2 
HY03*2 _x000d_
Celkem 1028,022 = 1028,022_x000d_</t>
  </si>
  <si>
    <t>11163001</t>
  </si>
  <si>
    <t>stěrka hydroizolační asfaltová dvousložková do spodní stavby</t>
  </si>
  <si>
    <t>1028,022 * 2,6 ' Přepočtené koeficientem množství _x000d_
Celkem 2672,857 = 2672,857_x000d_</t>
  </si>
  <si>
    <t xml:space="preserve">HY01: Hydroizolace vodorovně  
"budova A - VÝTAH" 
4,79 
"budova C - KOLEKTOR" 
26,46 
"budova C " 
115,09+55,27 
Součet: 201,61 m2 
HY01*2 _x000d_
Celkem 403,22 = 403,220_x000d_</t>
  </si>
  <si>
    <t>403,22 * 1,1655 ' Přepočtené koeficientem množství _x000d_
Celkem 469,953 = 469,953_x000d_</t>
  </si>
  <si>
    <t>112,107 * 1,221 ' Přepočtené koeficientem množství _x000d_
Celkem 136,883 = 136,883_x000d_</t>
  </si>
  <si>
    <t xml:space="preserve">HY02a: Hydroizolace svisle - nopová folie  
"budova C - KOLEKTOR" 
2,83*(14,7+14,7) 
Součet: 83,202 m2 
HY03: Hydroizolace stávajících budov  
"budova A" 
3,78*(38,7+37,45)+1,35*8,83 
"budova B" 
3,53*(1,5+1,5+1,5+1,5+1,5)+3,61*(5,72+14,52+5,26)+3,36*(4,58+6,51+6,51+5,51)+(1,34*13,48) 
Součet: 514,011 m2 
HY02a+HY03 _x000d_
Celkem 597,213 = 597,213_x000d_</t>
  </si>
  <si>
    <t>998711103</t>
  </si>
  <si>
    <t>Přesun hmot pro izolace proti vodě, vlhkosti a plynům stanovený z hmotnosti přesunovaného materiálu vodorovná dopravní vzdálenost do 50 m základní v objektech výšky přes 12 do 60 m</t>
  </si>
  <si>
    <t>712</t>
  </si>
  <si>
    <t>Povlakové krytiny</t>
  </si>
  <si>
    <t>712311101</t>
  </si>
  <si>
    <t>Provedení povlakové krytiny střech plochých do 10° natěradly a tmely za studena nátěrem lakem penetračním nebo asfaltovým</t>
  </si>
  <si>
    <t xml:space="preserve">S02b: Parotěsná vrstva - asfaltový pás  
"budova D" 71,82*0,7+186,55 
Součet: 236,824 m2 
S02b _x000d_
Celkem 236,824 = 236,824_x000d_</t>
  </si>
  <si>
    <t>236,824 * 0,4 ' Přepočtené koeficientem množství _x000d_
Celkem 94,73 = 94,730_x000d_</t>
  </si>
  <si>
    <t>712341559</t>
  </si>
  <si>
    <t>Provedení povlakové krytiny střech plochých do 10° pásy přitavením NAIP v plné ploše</t>
  </si>
  <si>
    <t>236,824 * 1,1655 ' Přepočtené koeficientem množství _x000d_
Celkem 276,018 = 276,018_x000d_</t>
  </si>
  <si>
    <t>712363356</t>
  </si>
  <si>
    <t>Povlakové krytiny střech plochých do 10° z tvarovaných poplastovaných lišt pro mPVC okapnice rš 200 mm</t>
  </si>
  <si>
    <t xml:space="preserve">K09: Okapnice u markýzy  
"střecha C" 19,1 
"střecha D" 37,4 
Součet: 56,50 m 
K09 _x000d_
Celkem 56,5 = 56,500_x000d_</t>
  </si>
  <si>
    <t>vč. povrchové úpravy, kotvícího a spojovacího materiálu, podrobná specifikace viz. D.2.2.1 - SO 62-71-01.01 - 2.605 - Výpis klempířských výrobků - prvek K-09</t>
  </si>
  <si>
    <t>712363411</t>
  </si>
  <si>
    <t>Provedení povlakové krytiny střech plochých do 10° z mechanicky kotvených hydroizolačních fólií včetně položení fólie a horkovzdušného svaření tl. tepelné izolace do 100 mm budovy výšky do 18 m, kotve</t>
  </si>
  <si>
    <t xml:space="preserve">S05a: Izolace na markýze  
"budova C" 2,56*14 
"budova D" 2,56*12,92 + 2,56*16,74 
Součet: 111,77 m2 
0,8*S05a _x000d_
Celkem 89,416 = 89,416_x000d_</t>
  </si>
  <si>
    <t>28322012</t>
  </si>
  <si>
    <t>fólie hydroizolační střešní mPVC mechanicky kotvená šedá tl 1,5mm</t>
  </si>
  <si>
    <t>89,416 * 1,1655 ' Přepočtené koeficientem množství _x000d_
Celkem 104,214 = 104,214_x000d_</t>
  </si>
  <si>
    <t>712363412</t>
  </si>
  <si>
    <t xml:space="preserve">S05a: Izolace na markýze  
"budova C" 2,56*14 
"budova D" 2,56*12,92 + 2,56*16,74 
Součet: 111,77 m2 
0,1*S05a _x000d_
Celkem 11,177 = 11,177_x000d_</t>
  </si>
  <si>
    <t>11,177 * 1,1655 ' Přepočtené koeficientem množství _x000d_
Celkem 13,027 = 13,027_x000d_</t>
  </si>
  <si>
    <t>712363413</t>
  </si>
  <si>
    <t>712363611</t>
  </si>
  <si>
    <t>Provedení povlakové krytiny střech plochých do 10° z mechanicky kotvených hydroizolačních fólií včetně položení fólie a horkovzdušného svaření tl. tepelné izolace přes 240 mm budovy výšky do 18 m, kot</t>
  </si>
  <si>
    <t xml:space="preserve">S01: Folie, geotextilie na střeše budova C  
12,66*15+(11,94*0,4) * 2 + (15*0,4) * 2 
Součet: 211,452 m2 
S02: plochá střecha budova D - folie, geotextilie  
(10,55+9,53+6,7+3+6,7+5,83+9,78+6,23+0,77+12,13)*0,5+195,15 
Součet: 230,76 m2 
S01*0,8+S02*0,8 _x000d_
Celkem 353,77 = 353,770_x000d_</t>
  </si>
  <si>
    <t>353,77 * 1,1655 ' Přepočtené koeficientem množství _x000d_
Celkem 412,319 = 412,319_x000d_</t>
  </si>
  <si>
    <t>712363612</t>
  </si>
  <si>
    <t xml:space="preserve">S01: Folie, geotextilie na střeše budova C  
12,66*15+(11,94*0,4) * 2 + (15*0,4) * 2 
Součet: 211,452 m2 
S02: plochá střecha budova D - folie, geotextilie  
(10,55+9,53+6,7+3+6,7+5,83+9,78+6,23+0,77+12,13)*0,5+195,15 
Součet: 230,76 m2 
0,1*S01++S02*0,1 _x000d_
Celkem 44,221 = 44,221_x000d_</t>
  </si>
  <si>
    <t>44,221 * 1,1655 ' Přepočtené koeficientem množství _x000d_
Celkem 51,54 = 51,540_x000d_</t>
  </si>
  <si>
    <t>712363613</t>
  </si>
  <si>
    <t xml:space="preserve">S01: Folie, geotextilie na střeše budova C  
12,66*15+(11,94*0,4) * 2 + (15*0,4) * 2 
Součet: 211,452 m2 
S02: plochá střecha budova D - folie, geotextilie  
(10,55+9,53+6,7+3+6,7+5,83+9,78+6,23+0,77+12,13)*0,5+195,15 
Součet: 230,76 m2 
S01*0,1++S02*0,1 _x000d_
Celkem 44,221 = 44,221_x000d_</t>
  </si>
  <si>
    <t>712391172</t>
  </si>
  <si>
    <t>Provedení povlakové krytiny střech plochých do 10° -ostatní práce provedení vrstvy textilní ochranné</t>
  </si>
  <si>
    <t xml:space="preserve">S01: Folie, geotextilie na střeše budova C  
12,66*15+(11,94*0,4) * 2 + (15*0,4) * 2 
Součet: 211,452 m2 
S02: plochá střecha budova D - folie, geotextilie  
(10,55+9,53+6,7+3+6,7+5,83+9,78+6,23+0,77+12,13)*0,5+195,15 
Součet: 230,76 m2 
S05: Markýza  
"budova C" 2,31*14,02 
"budova D" 70,6 
Součet: 102,986 m2 
S01++S02+S05 _x000d_
Celkem 545,198 = 545,198_x000d_</t>
  </si>
  <si>
    <t>69311068</t>
  </si>
  <si>
    <t>geotextilie netkaná separační, ochranná, filtrační, drenážní PP 300g/m2</t>
  </si>
  <si>
    <t>545,198 * 1,155 ' Přepočtené koeficientem množství _x000d_
Celkem 629,704 = 629,704_x000d_</t>
  </si>
  <si>
    <t>998712103</t>
  </si>
  <si>
    <t>Přesun hmot pro povlakové krytiny stanovený z hmotnosti přesunovaného materiálu vodorovná dopravní vzdálenost do 50 m základní v objektech výšky přes 12 do 24 m</t>
  </si>
  <si>
    <t xml:space="preserve">P10: Tepelná izolace do podlah tl. 30 mm  
" B.2.1.01" 9,61 
" B.2.2.01" 40,8 
" B.2.2.08" 26,86 
" B.2.2.09" 2,85 
" B.2.2.10" 20,52 
" B.2.2.11" 30,57 
" B.2.2.12" 17,25 
" B.2.2.13" 15,19 
" B.2.2.14" 15,96 
" B.2.2.15" 24,11 
" B.2.2.16" 16,99 
" B.2.2.17" 14,42 
" B.2.2.18" 16,73 
" A.3.0.03" 32,71 
" A.3.0.04" 29,51 
" A.3.1.01" 23,85 
" A.3.1.02" 37,14 
" A.3.1.04" 17,98 
" A.3.1.05" 20,8 
" A.3.1.06" 19,72 
" A.3.1.09" 20,97 
" A.3.1.10" 13,42 
" A.3.1.11" 20,46 
" B.3.1.02" 34,67 
" B.3.1.03" 18,08 
" B.3.2.01" 11,58 
" B.3.2.02" 27,13 
" B.3.2.03" 13,14 
" B.3.2.04" 20,31 
" B.3.3.02" 26,72 
" B.3.3.03" 2,95 
" B.3.3.04" 23,12 
" A.3.1.07" 25,08 
" A.3.1.08" 23,93 
" A.3.1.12" 17,93 
Součet: 733,06 m2 
P10 _x000d_
Celkem 733,06 = 733,060_x000d_</t>
  </si>
  <si>
    <t>63141432</t>
  </si>
  <si>
    <t>deska tepelně izolační minerální plovoucích podlah ?=0,033-0,035 tl 30mm</t>
  </si>
  <si>
    <t>733,06 * 1,05 ' Přepočtené koeficientem množství _x000d_
Celkem 769,713 = 769,713_x000d_</t>
  </si>
  <si>
    <t xml:space="preserve">P10a: Tepelná izolace v podlaze tl. 20 mm  
" A.3.1.13" 5,66 
" A.3.1.14" 1,71 
" B.2.2.02" 2,5 
" B.2.2.03" 4,26 
" B.2.2.04" 2,25 
" B.2.2.05" 1,73 
" B.2.2.06" 2,01 
" B.2.2.07" 9,1 
" A.3.1.15" 2,63 
" A.3.1.16" 2,28 
" A.3.1.17" 2,24 
" B.3.0.03" 29,36 
" B.3.1.01" 13,63 
" B.3.1.04" 8,27 
" B.3.2.05" 9,77 
" B.3.2.06" 2,39 
" B.3.2.07" 1,84 
" B.3.3.01" 8,17 
" B.3.3.05" 8,51 
" B.3.3.06" 2,39 
Součet: 120,70 m2 
P10a _x000d_
Celkem 120,7 = 120,700_x000d_</t>
  </si>
  <si>
    <t>63141430</t>
  </si>
  <si>
    <t>deska tepelně izolační minerální plovoucích podlah ?=0,033-0,035 tl 20mm</t>
  </si>
  <si>
    <t>120,7 * 1,05 ' Přepočtené koeficientem množství _x000d_
Celkem 126,735 = 126,735_x000d_</t>
  </si>
  <si>
    <t xml:space="preserve">LIS02: XPS podklad oken  
"budova A" 17*1,15*0,3+28*1,15*0,3+14*0,7*0,3 
"budova B" 9*1,35*0,3+15*1,15*0,3+8*0,7*0,3 
Součet: 28,965 m2 
LIS02 _x000d_
Celkem 28,965 = 28,965_x000d_</t>
  </si>
  <si>
    <t>28,965 * 1,05 ' Přepočtené koeficientem množství _x000d_
Celkem 30,413 = 30,413_x000d_</t>
  </si>
  <si>
    <t>713121121</t>
  </si>
  <si>
    <t>Montáž tepelné izolace podlah rohožemi, pásy, deskami, dílci, bloky (izolační materiál ve specifikaci) kladenými volně dvouvrstvá</t>
  </si>
  <si>
    <t xml:space="preserve">P03ab: Tepelná izolace podlah skladby P03  
" A.1.0.01" 18,62 
" A.1.0.02" 3,24 
" A.1.0.04" 24,8 
" A.1.0.05" 25,11 
" A.1.0.06" 7,58 
" A.1.2.01" 39,01 
" A.1.2.02" 16,54 
" A.1.2.03" 7,53 
" A.1.2.04" 1,77 
" A.1.2.05" 8,94 
" A.1.2.06" 6,79 
" A.1.2.08" 1,73 
" A.1.2.09" 1,58 
" A.1.3.01" 14,98 
" A.1.3.02" 29,89 
" A.1.4.01" 20,13 
" A.1.4.02" 6,42 
" A.1.4.03" 11,16 
" A.1.4.04" 8,35 
" A.1.4.05" 4,27 
" A.1.4.06" 1,96 
" A.1.4.07" 1,89 
" A.1.4.08" 4,57 
" A.1.5.01" 41,27 
" B.1.0.01" 70,56 
" B.1.1.01" 10,29 
" B.1.1.04" 4,11 
" B.1.2.01" 61,81 
" B.1.2.02" 7,49 
" B.1.2.03" 3,55 
" B.1.2.04" 2,47 
" B.1.2.05" 6,19 
" B.1.2.06" 92,49 
" B.1.2.07" 15,65 
" B.1.2.08" 5,18 
" B.1.2.09" 1,86 
" B.1.2.10" 2,47 
Součet: 592,25 m2 
P03ab _x000d_
Celkem 592,25 = 592,250_x000d_</t>
  </si>
  <si>
    <t>28375909</t>
  </si>
  <si>
    <t>deska EPS 150 pro konstrukce s vysokým zatížením ?=0,035 tl 50mm</t>
  </si>
  <si>
    <t>592,25 * 1,05 ' Přepočtené koeficientem množství _x000d_
Celkem 621,863 = 621,863_x000d_</t>
  </si>
  <si>
    <t>28375908</t>
  </si>
  <si>
    <t>deska EPS 150 pro konstrukce s vysokým zatížením ?=0,035 tl 40mm</t>
  </si>
  <si>
    <t xml:space="preserve">P04: Tepelná izolace, separační vrstva  
" A.1.1.01" 4,99 
" A.1.3.03" 21,94 
" A.1.5.02" 8,36 
" A.1.5.03" 1,91 
" A.1.5.04" 1,37 
" C.1.0.01" 193,45 
Součet: 232,02 m2 
P04 _x000d_
Celkem 232,02 = 232,020_x000d_</t>
  </si>
  <si>
    <t>232,02 * 1,05 ' Přepočtené koeficientem množství _x000d_
Celkem 243,621 = 243,621_x000d_</t>
  </si>
  <si>
    <t>28375910</t>
  </si>
  <si>
    <t>deska EPS 150 pro konstrukce s vysokým zatížením ?=0,035 tl 60mm</t>
  </si>
  <si>
    <t xml:space="preserve">P05b: Tepelná izolace podlahy P05  
" D.1.0.01" 49,48 
" D.1.1.01" 13,13 
" D.1.1.02" 16,33 
" D.1.1.03" 15,24 
" D.1.1.04" 6 
" D.1.1.05" 5,36 
Součet: 105,54 m2 
P05b _x000d_
Celkem 105,54 = 105,540_x000d_</t>
  </si>
  <si>
    <t>105,54 * 1,05 ' Přepočtené koeficientem množství _x000d_
Celkem 110,817 = 110,817_x000d_</t>
  </si>
  <si>
    <t>28375033</t>
  </si>
  <si>
    <t>deska EPS 150 pro konstrukce s vysokým zatížením ?=0,035 tl 150mm</t>
  </si>
  <si>
    <t>713131111</t>
  </si>
  <si>
    <t>Montáž tepelné izolace stěn rohožemi, pásy, deskami, dílci, bloky (izolační materiál ve specifikaci) přibitím na dřevěnou konstrukci</t>
  </si>
  <si>
    <t xml:space="preserve">OP03: OSB deska detail nástřešního žlabu  
"Budova A" 0,23*115 
"Budova B" 0,23*102 
Součet: 49,91 m2 
OP03 _x000d_
Celkem 49,91 = 49,910_x000d_</t>
  </si>
  <si>
    <t>28375930</t>
  </si>
  <si>
    <t>deska EPS 70 fasádní ?=0,039 tl 20mm</t>
  </si>
  <si>
    <t>49,91 * 1,05 ' Přepočtené koeficientem množství _x000d_
Celkem 52,406 = 52,406_x000d_</t>
  </si>
  <si>
    <t xml:space="preserve">S01c: Tepelná izolace na atice tl. 100 mm MV  
2*(0,325*15) 
Součet: 9,75 m2 
S02c: Tepelná izolace na atice - svisle  
"budova D" 59,1*0,45 
Součet: 26,595 m2 
S01c+S02c _x000d_
Celkem 36,345 = 36,345_x000d_</t>
  </si>
  <si>
    <t>63148104</t>
  </si>
  <si>
    <t>deska tepelně izolační minerální univerzální ?=0,038-0,039 tl 100mm</t>
  </si>
  <si>
    <t>36,345 * 1,05 ' Přepočtené koeficientem množství _x000d_
Celkem 38,162 = 38,162_x000d_</t>
  </si>
  <si>
    <t>713131151</t>
  </si>
  <si>
    <t>Montáž tepelné izolace stěn rohožemi, pásy, deskami, dílci, bloky (izolační materiál ve specifikaci) vložením jednovrstvě</t>
  </si>
  <si>
    <t xml:space="preserve">TI01: Tepelná izolace stěn - budova C  
0,81*2*14,9 
Součet: 24,138 m2 
TI01 _x000d_
Celkem 24,138 = 24,138_x000d_</t>
  </si>
  <si>
    <t>63142026</t>
  </si>
  <si>
    <t>deska tepelně izolační minerální kontaktních fasád podélné vlákno ?=0,035-0,036 tl 120mm</t>
  </si>
  <si>
    <t>24,138 * 1,05 ' Přepočtené koeficientem množství _x000d_
Celkem 25,345 = 25,345_x000d_</t>
  </si>
  <si>
    <t>713141136</t>
  </si>
  <si>
    <t>Montáž tepelné izolace střech plochých rohožemi, pásy, deskami, dílci, bloky (izolační materiál ve specifikaci) přilepenými za studena jednovrstvá nízkoexpanzní (PUR) pěnou</t>
  </si>
  <si>
    <t xml:space="preserve">S01b: Tepelná izolace na atice XPS tl. 80 mm  
"budova C"2*(0,36*15) 
Součet: 10,80 m2 
S02d: Tepelná izolace na atice - vodorovně  
11,05*0,5 + 18,86*0,5 + 10,28*0,5 + 6,23*0,5 
Součet: 23,21 m2 
S01b+S02d _x000d_
Celkem 34,01 = 34,010_x000d_</t>
  </si>
  <si>
    <t>28376421</t>
  </si>
  <si>
    <t>deska XPS hrana polodrážková a hladký povrch 300kPA ?=0,035 tl 80mm</t>
  </si>
  <si>
    <t>34,01 * 1,05 ' Přepočtené koeficientem množství _x000d_
Celkem 35,711 = 35,711_x000d_</t>
  </si>
  <si>
    <t>713141151</t>
  </si>
  <si>
    <t>Montáž tepelné izolace střech plochých rohožemi, pásy, deskami, dílci, bloky (izolační materiál ve specifikaci) kladenými volně jednovrstvá</t>
  </si>
  <si>
    <t xml:space="preserve">S01a: Spádové klíny na střeše budovy C  
"budova C" 12,14*15 
Součet: 182,10 m2 
S02a: Tepelná izolace MV, polystyren beton  
"budova D" 174,05 
Součet: 174,05 m2 
S01a+S02a _x000d_
Celkem 356,15 = 356,150_x000d_</t>
  </si>
  <si>
    <t>63148011</t>
  </si>
  <si>
    <t>deska tepelně izolační minerální univerzální ?=0,038-0,039 tl 200mm</t>
  </si>
  <si>
    <t xml:space="preserve">S02a: Tepelná izolace MV, polystyren beton  
"budova D" 174,05 
Součet: 174,05 m2 
S02a 
174,05 * 1,05 ' Přepočtené koeficientem množství _x000d_
Celkem 182,753 = 182,753_x000d_</t>
  </si>
  <si>
    <t>63148107</t>
  </si>
  <si>
    <t>deska tepelně izolační minerální univerzální ?=0,038-0,039 tl 160mm</t>
  </si>
  <si>
    <t xml:space="preserve">S01a: Spádové klíny na střeše budovy C  
"budova C" 12,14*15 
Součet: 182,10 m2 
S01a 
182,1 * 1,05 ' Přepočtené koeficientem množství _x000d_
Celkem 191,205 = 191,205_x000d_</t>
  </si>
  <si>
    <t>713141262</t>
  </si>
  <si>
    <t>Montáž tepelné izolace střech plochých mechanické přikotvení šrouby včetně dodávky šroubů, bez položení tepelné izolace tl. izolace přes 240 mm do trapézového plechu nebo do dřeva</t>
  </si>
  <si>
    <t xml:space="preserve">S01a: Spádové klíny na střeše budovy C  
"budova C" 12,14*15 
Součet: 182,10 m2 
S01a _x000d_
Celkem 182,1 = 182,100_x000d_</t>
  </si>
  <si>
    <t>713141311</t>
  </si>
  <si>
    <t>Montáž tepelné izolace střech plochých spádovými klíny v ploše kladenými volně</t>
  </si>
  <si>
    <t>28376104</t>
  </si>
  <si>
    <t>klín izolační spádový z čedičové minerální vaty 70kPa</t>
  </si>
  <si>
    <t xml:space="preserve">S01a: Spádové klíny na střeše budovy C  
"budova C" 12,14*15 
Součet: 182,10 m2 
S01a*0,04+S01a*2/3*0,15 _x000d_
Celkem 25,494 = 25,494_x000d_</t>
  </si>
  <si>
    <t>713141413</t>
  </si>
  <si>
    <t>Montáž tepelné izolace střech plochých mechanické přikotvení spádových klínů teleskopickými hmoždinkami včetně dodávky teleskopických hmoždinek, bez položení tepelné izolace pro jednospádové klíny v p</t>
  </si>
  <si>
    <t>713151111</t>
  </si>
  <si>
    <t>Montáž tepelné izolace střech šikmých rohožemi, pásy, deskami (izolační materiál ve specifikaci) kladenými volně mezi krokve</t>
  </si>
  <si>
    <t xml:space="preserve">S03d: Tepelná izolace mezi krokve  
"budova A" 453,9*1,16*0,88 
"budova B" 356,9*1,16*0,88 
Součet: 827,665 m2 
S03d _x000d_
Celkem 827,665 = 827,665_x000d_</t>
  </si>
  <si>
    <t>63148157</t>
  </si>
  <si>
    <t>deska tepelně izolační minerální univerzální ?=0,033-0,035 tl 160mm</t>
  </si>
  <si>
    <t>827,665 * 1,02 ' Přepočtené koeficientem množství _x000d_
Celkem 844,218 = 844,218_x000d_</t>
  </si>
  <si>
    <t>713391112</t>
  </si>
  <si>
    <t>Montáž izolace tepelné těles - doplňky a konstrukční součásti oplechování pevného ploch tvarových</t>
  </si>
  <si>
    <t xml:space="preserve">NP01: Ochrana technologií - nerezový plech  
"ochrana kanalizace potrubí" (2*0,4+0,3)*30 
"ochrana kanalizačního potrubí" (2*0,4+0,3)*30 
"ochrana vodovodního/teplovodního" 3*0,2*30 
Součet: 84,00 m2 
NP01 _x000d_
Celkem 84 = 84,000_x000d_</t>
  </si>
  <si>
    <t>R713001</t>
  </si>
  <si>
    <t>plech nerezový tl 2,0mm tabule</t>
  </si>
  <si>
    <t xml:space="preserve">NP01: Ochrana technologií - nerezový plech  
"ochrana kanalizace potrubí" (2*0,4+0,3)*30 
"ochrana kanalizačního potrubí" (2*0,4+0,3)*30 
"ochrana vodovodního/teplovodního" 3*0,2*30 
Součet: 84,00 m2 
NP01*0,016 
1,344 * 1,01 ' Přepočtené koeficientem množství _x000d_
Celkem 1,357 = 1,357_x000d_</t>
  </si>
  <si>
    <t>vč. kotvícího a spojovacího materiálu</t>
  </si>
  <si>
    <t>998713103</t>
  </si>
  <si>
    <t>Přesun hmot pro izolace tepelné stanovený z hmotnosti přesunovaného materiálu vodorovná dopravní vzdálenost do 50 m s užitím mechanizace v objektech výšky přes 12 m do 24 m</t>
  </si>
  <si>
    <t>751572102</t>
  </si>
  <si>
    <t>Závěs kruhového potrubí pomocí objímky, kotvené do betonu průměru potrubí přes 100 do 200 mm</t>
  </si>
  <si>
    <t xml:space="preserve">NP01a: Potrubí průměr 110x4,2  
"ochrana kanalizačního potrubí" 30 
"ochrana teplovodního potrubí" 30 
Součet: 60,00 m 
NP01b: Potrubí průměr 200x7,7  
"ochrana kanalizačního potrubí" 30 
Součet: 30,00 m 
NP01a+NP01b _x000d_
Celkem 90 = 90,000_x000d_</t>
  </si>
  <si>
    <t>998751102</t>
  </si>
  <si>
    <t>Přesun hmot pro vzduchotechniku stanovený z hmotnosti přesunovaného materiálu vodorovná dopravní vzdálenost do 100 m základní v objektech výšky přes 12 do 24 m</t>
  </si>
  <si>
    <t>762083121</t>
  </si>
  <si>
    <t>Impregnace řeziva máčením proti dřevokaznému hmyzu, houbám a plísním, třída ohrožení 1 a 2 (dřevo v interiéru)</t>
  </si>
  <si>
    <t xml:space="preserve">ST01a: Výměna 20% stropních trámů 288 cm2 - objem  
"Budova A - ponechané stropní trámy - 2.NP"    
"rákosníkový trám 130x130" 8,46*31*0,13*0,13 
"rákosníkový trám 130x130" 13,66*5*0,13*0,13 
"rákosníkový trám 130x130" 8,76*15*0,13*0,13 
"rákosníkový trám 130x130" 4,26*16*0,13*0,13 
Součet: 8,959 m3 
ST02a: Výměna 20% stropních trámů do 450 cm2 - objem  
"Budova B - ponechané stropní trámy - 1.NP"    
"stropní trám 170x250" 11,62*3*0,17*0,25 
"stropní trám 170x250" 11,92*1*0,17*0,25 
"stropní trám 170x250" 4,92*1*0,17*0,25 
"stropní trám 170x250" 15,54*10*0,17*0,25 
"stropní trám 170x250" 9,74*7*0,17*0,25 
"stropní trám 170x250" 11,59*8*0,17*0,25 
"stropní trám 180x250" 11,64*3*0,18*0,25 
"stropní trám 180x250" 15,36*11*0,18*0,25 
"stropní trám 180x250" 4,94*2*0,18*0,25 
"stropní trám 180x250" 9,56*8*0,18*0,25 
"stropní trám 180x250" 11,94*2*0,18*0,25 
"stropní trám 180x250" 11,61*8*0,18*0,25 
Součet: 33,958 m3 
ST03a: Výměna 20% stropních trámů do 540 cm2     
"Budova A - ponechané stropní trámy - 2.NP"    
"stropní trám 190x250" 9,34*8*0,19*0,25 
"stropní trám 190x250" 9,3*8*0,19*0,25 
"stropní trám 190x240" 14,5*5*0,19*0,24 
"stropní trám 190x240" 9,64*15*0,19*0,24 
"stropní trám 190x240" 5,14*16*0,19*0,24 
"stropní trám 190X240" 9,32*15*0,19*0,24 
Součet: 27,108 m3 
ST04a: Výměna 20% stropních trámů nad 560 cm2 - objem  
"Budova B - ponechané stropní trámy - 2.NP"    
"stropní trám 290x290" 15,54*6*0,29*0,29 
"stropní trám 290x290" 12,24*3*0,29*0,29 
"stropní trám 290x290" 5,24*1*0,29*0,29 
"stropní trám 250x280" 15,22*5*0,25*0,28 
"stropní trám 250x280" 11,92*3*0,25*0,28 
"stropní trám 250x280" 4,92*1*0,25*0,28 
"stropní trám 200x280" 9,28*9*0,20*0,28 
"stropní trám 200x280" 9,32*9*0,20*0,28 
Součet: 28,918 m3 
ST01a*0,2+ST02a*0,2+ST03a*0,2+ST04a*0,2 _x000d_
Celkem 19,789 = 19,789_x000d_</t>
  </si>
  <si>
    <t>762083122</t>
  </si>
  <si>
    <t>Impregnace řeziva máčením proti dřevokaznému hmyzu, houbám a plísním, třída ohrožení 3 a 4 (dřevo v exteriéru)</t>
  </si>
  <si>
    <t xml:space="preserve">AT01a: Hranoly na atice - objem  
AT01*0,04*0,06 
Součet: 0,373 m3 
AT02a: Pomocné hranoly - objem  
AT02*0,04*0,04 
Součet: 0,692 m3 
KR01a: Výměna 20% krokevních prkvů do 224cm2 - objem  
"Budova A"    
"krokve 150x130" (8,63*27*2)*0,15*0,13 
"krokve 150x130" (3,12*2*2)*0,15*0,13 
"krokve 150x130" (1,86*2*2)*0,15*0,13 
"krokve 150x130" (4,12*32*2)*0,15*0,13 
"krokve 150x130" (3,54*1*2)*0,15*0,13 
"krokve 150x130" (2,78*1*2)*0,15*0,13 
"krokve 150x130" (2,01*1*2)*0,15*0,13 
"krokve 150x130" (1,24*1*2)*0,15*0,13 
"krokve 150x130" (0,47*1*2)*0,15*0,13 
"krokve 150x130" (0,29*1*2)*0,15*0,13 
"krokve 150x130" (1,06*1*2)*0,15*0,13 
"krokve 150x130" (1,83*1*2)*0,15*0,13 
"krokve 150x130" (2,6*1*2)*0,15*0,13 
"krokve 150x130" (3,37*1*2)*0,15*0,13 
"pozednice 150x130" (17*4)*0,15*0,13 
"pozednice 150x130" (22,2*1)*0,15*0,13 
"pozednice 150x130" (19,9*1)*0,15*0,13 
"kleštiny 2x80x160" (2,02*11)*2*0,08*0,16 
"kleštiny 2x80x160" (6,73*5)*2*0,08*0,16 
"kleštiny 2x80x160" (1,5*6)*2*0,08*0,16 
"Budova B"    
"krokve 120x160" (9,40*22*2)*0,12*0,16 
"krokve 120x160" (8,07*2*2)*0,12*0,16 
"krokve 120x160" (2,88*2*2)*0,12*0,16 
"krokve 120x160" (1,85*2*2)*0,12*0,16 
"krokve 120x160" (3*2*2)*0,12*0,16 
"krokve 120x160" (4,15*2*2)*0,12*0,16 
"krokve 120x160" (4*2*2)*0,12*0,16 
"krokve 120x160" (3,11*2*2)*0,12*0,16 
"krokve 120x160" (1,99*2*2)*0,12*0,16 
"krokve 120x160" (0,82*2*2)*0,12*0,16 
"pozednice 150x130" (9,62*2)*0,15*0,13 
"pozednice 150x130" (6,4*2)*0,15*0,13 
"pozednice 150x130" (17,2*2)*0,15*0,13 
"kleštiny 2x80x160" (1*1)*2*0,08*0,16 
"kleštiny 2x80x160" (7*6)*2*0,08*0,16 
"kleštiny 2x80x160" (5,23*2)*2*0,08*0,16 
Součet: 32,069 m3 
KR02a: Výměna 20% krokevních prkvů do 288cm2 - objem  
"Budova A"    
"vaznice 160x180" (17*2)*0,16*0,18 
"vaznice 160x180" (22,2*3)*0,16*0,18 
"sloupek 160x160" (3,06*11)*0,16*0,16 
"pásek 160x160" (1,36*14)*0,16*0,16 
"Budova B"    
"vaznice 160x180" (27*1)*0,16*0,18 
"vaznice 160x180" (17,2*1)*0,16*0,18 
"vaznice 160x180" (11*4)*0,16*0,18 
"pásek 160x160" (1,49*8)*0,16*0,16 
"sloupek 150x150" (2,85*10)*0,15*0,15 
Součet: 7,732 m3 
KR03a: Výměna 20% krokevních prkvů do 450 cm2 - objem  
"Přístřešek"    
"krokve 160x190" (4,58*11)*0,16*0,19 
"krokve 160x190" (4,67*12)*0,16*0,19 
"krokve 160x190" (5,28*38)*0,16*0,19 
"krokve 160x190" (5,99*1)*0,16*0,19 
"vaznice 160x190" (79,3*1)*0,16*0,19 
Součet: 11,928 m3 
S03a: Latě 60/40 mm  
"budova A" 3070*0,04*0,06 
"budova B" 2450*0,04*0,06 
Součet: 13,248 m3 
S03a+KR01a*0,2+KR02a*0,2+KR03a*0,2+AT01a+AT02a _x000d_
Celkem 24,659 = 24,659_x000d_</t>
  </si>
  <si>
    <t>762123110</t>
  </si>
  <si>
    <t>Montáž konstrukce stěn a příček vázaných z fošen, hranolů, hranolků pomocí tesařských spojů průřezové plochy do 100 cm2</t>
  </si>
  <si>
    <t xml:space="preserve">AT01: Hranoly na atice  
"Budova C" 0,5*2*((15+15)/0,5) 
"Budova D" 0,5*2*(47,7/0,5) 
Součet: 155,40 m 
AT02: Pomocné hranoly detail nástřešního žlabu  
"budova A" 2*114,9 
"budova B" 2*101,5 
Součet: 432,80 m 
AT01+AT02 _x000d_
Celkem 588,2 = 588,200_x000d_</t>
  </si>
  <si>
    <t>60512125</t>
  </si>
  <si>
    <t>hranol stavební řezivo průřezu do 120cm2 do dl 6m</t>
  </si>
  <si>
    <t xml:space="preserve">AT01a: Hranoly na atice - objem  
AT01*0,04*0,06 
Součet: 0,373 m3 
AT02a: Pomocné hranoly - objem  
AT02*0,04*0,04 
Součet: 0,692 m3 
AT01a+AT02a _x000d_
Celkem 1,065 = 1,065_x000d_</t>
  </si>
  <si>
    <t>762311002</t>
  </si>
  <si>
    <t>Celodřevěný plátový spoj s šikmými čely tříkolíkový, průřezové plochy přes 120 do 224 cm2</t>
  </si>
  <si>
    <t>762311003</t>
  </si>
  <si>
    <t>Celodřevěný plátový spoj s šikmými čely tříkolíkový, průřezové plochy přes 224 do 288 cm2</t>
  </si>
  <si>
    <t>762311004</t>
  </si>
  <si>
    <t>Celodřevěný plátový spoj s šikmými čely tříkolíkový, průřezové plochy přes 288 do 450 cm2</t>
  </si>
  <si>
    <t>762332120</t>
  </si>
  <si>
    <t>Montáž vázaných konstrukcí krovů střech pultových, sedlových, valbových, stanových čtvercového nebo obdélníkového půdorysu z řeziva hraněného pomocí ocelových spojek (spojky ve specifikaci) průřezové</t>
  </si>
  <si>
    <t xml:space="preserve">S03b: Montáž kontralatí  
"budova A" 711,3*1,16 
"budova B" 493,75*1,16 
Součet: 1397,858 m 
S03b _x000d_
Celkem 1397,858 = 1397,858_x000d_</t>
  </si>
  <si>
    <t xml:space="preserve">S03b: Montáž kontralatí  
"budova A" 711,3*1,16 
"budova B" 493,75*1,16 
Součet: 1397,858 m 
S03b*0,02*0,12 
3,355 * 1,08 ' Přepočtené koeficientem množství _x000d_
Celkem 3,623 = 3,623_x000d_</t>
  </si>
  <si>
    <t>762332122</t>
  </si>
  <si>
    <t xml:space="preserve">KR01: Výměna 20% krokevních prkvů do 224cm2     
"Budova A"    
"krokve 150x130" (8,63*27*2)    
"krokve 150x130" (3,12*2*2)    
"krokve 150x130" (1,86*2*2)    
"krokve 150x130" (4,12*32*2)    
"krokve 150x130" (3,54*1*2)    
"krokve 150x130" (2,78*1*2)    
"krokve 150x130" (2,01*1*2)    
"krokve 150x130" (1,24*1*2)    
"krokve 150x130" (0,47*1*2)    
"krokve 150x130" (0,29*1*2)    
"krokve 150x130" (1,06*1*2)    
"krokve 150x130" (1,83*1*2)    
"krokve 150x130" (2,6*1*2)    
"krokve 150x130" (3,37*1*2)    
"pozednice 150x130" (17*4)    
"pozednice 150x130" (22,2*1)    
"pozednice 150x130" (19,9*1)    
"kleštiny 2x80x160" (2,02*11)    
"kleštiny 2x80x160" (6,73*5)    
"kleštiny 2x80x160" (1,5*6)    
"Budova B"    
"krokve 120x160" (9,40*22*2)    
"krokve 120x160" (8,07*2*2)    
"krokve 120x160" (2,88*2*2)    
"krokve 120x160" (1,85*2*2)    
"krokve 120x160" (3*2*2)    
"krokve 120x160" (4,15*2*2)    
"krokve 120x160" (4*2*2)    
"krokve 120x160" (3,11*2*2)    
"krokve 120x160" (1,99*2*2)    
"krokve 120x160" (0,82*2*2)    
"pozednice 150x130" (9,62*2)    
"pozednice 150x130" (6,4*2)    
"pozednice 150x130" (17,2*2)    
"kleštiny 2x80x160" (1*1)    
"kleštiny 2x80x160" (7*6)    
"kleštiny 2x80x160" (5,23*2)    
Součet: 1615,95 m 
KR01*0,2 _x000d_
Celkem 323,19 = 323,190_x000d_</t>
  </si>
  <si>
    <t>60512130</t>
  </si>
  <si>
    <t>hranol stavební řezivo průřezu do 224cm2 do dl 6m</t>
  </si>
  <si>
    <t xml:space="preserve">KR01a: Výměna 20% krokevních prkvů do 224cm2 - objem  
"Budova A"    
"krokve 150x130" (8,63*27*2)*0,15*0,13 
"krokve 150x130" (3,12*2*2)*0,15*0,13 
"krokve 150x130" (1,86*2*2)*0,15*0,13 
"krokve 150x130" (4,12*32*2)*0,15*0,13 
"krokve 150x130" (3,54*1*2)*0,15*0,13 
"krokve 150x130" (2,78*1*2)*0,15*0,13 
"krokve 150x130" (2,01*1*2)*0,15*0,13 
"krokve 150x130" (1,24*1*2)*0,15*0,13 
"krokve 150x130" (0,47*1*2)*0,15*0,13 
"krokve 150x130" (0,29*1*2)*0,15*0,13 
"krokve 150x130" (1,06*1*2)*0,15*0,13 
"krokve 150x130" (1,83*1*2)*0,15*0,13 
"krokve 150x130" (2,6*1*2)*0,15*0,13 
"krokve 150x130" (3,37*1*2)*0,15*0,13 
"pozednice 150x130" (17*4)*0,15*0,13 
"pozednice 150x130" (22,2*1)*0,15*0,13 
"pozednice 150x130" (19,9*1)*0,15*0,13 
"kleštiny 2x80x160" (2,02*11)*2*0,08*0,16 
"kleštiny 2x80x160" (6,73*5)*2*0,08*0,16 
"kleštiny 2x80x160" (1,5*6)*2*0,08*0,16 
"Budova B"    
"krokve 120x160" (9,40*22*2)*0,12*0,16 
"krokve 120x160" (8,07*2*2)*0,12*0,16 
"krokve 120x160" (2,88*2*2)*0,12*0,16 
"krokve 120x160" (1,85*2*2)*0,12*0,16 
"krokve 120x160" (3*2*2)*0,12*0,16 
"krokve 120x160" (4,15*2*2)*0,12*0,16 
"krokve 120x160" (4*2*2)*0,12*0,16 
"krokve 120x160" (3,11*2*2)*0,12*0,16 
"krokve 120x160" (1,99*2*2)*0,12*0,16 
"krokve 120x160" (0,82*2*2)*0,12*0,16 
"pozednice 150x130" (9,62*2)*0,15*0,13 
"pozednice 150x130" (6,4*2)*0,15*0,13 
"pozednice 150x130" (17,2*2)*0,15*0,13 
"kleštiny 2x80x160" (1*1)*2*0,08*0,16 
"kleštiny 2x80x160" (7*6)*2*0,08*0,16 
"kleštiny 2x80x160" (5,23*2)*2*0,08*0,16 
Součet: 32,069 m3 
KR01a*0,2 
6,414 * 1,08 ' Přepočtené koeficientem množství _x000d_
Celkem 6,927 = 6,927_x000d_</t>
  </si>
  <si>
    <t>762332123</t>
  </si>
  <si>
    <t xml:space="preserve">KR02: Výměna 20% krokevních prkvů do 288cm2     
"Budova A"    
"vaznice 160x180" (17*2)    
"vaznice 160x180" (22,2*3)    
"sloupek 160x160" (3,06*11)    
"pásek 160x160" (1,36*14)    
"Budova B"    
"vaznice 160x180" (27*1)    
"vaznice 160x180" (17,2*1)    
"vaznice 160x180" (11*4)    
"pásek 160x160" (1,49*8)    
"sloupek 150x150" (2,85*10)    
Součet: 281,92 m 
KR02*0,2 _x000d_
Celkem 56,384 = 56,384_x000d_</t>
  </si>
  <si>
    <t>60512135</t>
  </si>
  <si>
    <t>hranol stavební řezivo průřezu do 288cm2 do dl 6m</t>
  </si>
  <si>
    <t xml:space="preserve">KR02a: Výměna 20% krokevních prkvů do 288cm2 - objem  
"Budova A"    
"vaznice 160x180" (17*2)*0,16*0,18 
"vaznice 160x180" (22,2*3)*0,16*0,18 
"sloupek 160x160" (3,06*11)*0,16*0,16 
"pásek 160x160" (1,36*14)*0,16*0,16 
"Budova B"    
"vaznice 160x180" (27*1)*0,16*0,18 
"vaznice 160x180" (17,2*1)*0,16*0,18 
"vaznice 160x180" (11*4)*0,16*0,18 
"pásek 160x160" (1,49*8)*0,16*0,16 
"sloupek 150x150" (2,85*10)*0,15*0,15 
Součet: 7,732 m3 
KR02a*0,2 
1,546 * 1,08 ' Přepočtené koeficientem množství _x000d_
Celkem 1,67 = 1,670_x000d_</t>
  </si>
  <si>
    <t>762332124</t>
  </si>
  <si>
    <t xml:space="preserve">KR03: Výměna 20% krokevních prkvů do 450 cm2     
"Přístřešek"    
"krokve 160x190" (4,58*11)    
"krokve 160x190" (4,67*12)    
"krokve 160x190" (5,28*38)    
"krokve 160x190" (5,99*1)    
"vaznice 160x190" (79,3*1)    
Součet: 392,35 m 
KR03*0,2 _x000d_
Celkem 78,47 = 78,470_x000d_</t>
  </si>
  <si>
    <t>60512140</t>
  </si>
  <si>
    <t>hranol stavební řezivo průřezu do 450cm2 do dl 6m</t>
  </si>
  <si>
    <t xml:space="preserve">KR03a: Výměna 20% krokevních prkvů do 450 cm2 - objem  
"Přístřešek"    
"krokve 160x190" (4,58*11)*0,16*0,19 
"krokve 160x190" (4,67*12)*0,16*0,19 
"krokve 160x190" (5,28*38)*0,16*0,19 
"krokve 160x190" (5,99*1)*0,16*0,19 
"vaznice 160x190" (79,3*1)*0,16*0,19 
Součet: 11,928 m3 
KR03a*0,2 
2,386 * 1,08 ' Přepočtené koeficientem množství _x000d_
Celkem 2,577 = 2,577_x000d_</t>
  </si>
  <si>
    <t>762341250</t>
  </si>
  <si>
    <t>Montáž bednění střech rovných a šikmých sklonu do 60° s vyřezáním otvorů z prken hoblovaných</t>
  </si>
  <si>
    <t xml:space="preserve">S04: Střecha nástupiště  
357,05*1,02 
Součet: 364,191 m2 
S04 _x000d_
Celkem 364,191 = 364,191_x000d_</t>
  </si>
  <si>
    <t>60516100</t>
  </si>
  <si>
    <t>řezivo smrkové sušené tl 30mm</t>
  </si>
  <si>
    <t xml:space="preserve">S04: Střecha nástupiště  
357,05*1,02 
Součet: 364,191 m2 
S04*0,03 
10,926 * 1,08 ' Přepočtené koeficientem množství _x000d_
Celkem 11,8 = 11,800_x000d_</t>
  </si>
  <si>
    <t>762342214</t>
  </si>
  <si>
    <t>Montáž laťování střech jednoduchých sklonu do 60° při osové vzdálenosti latí přes 150 do 360 mm</t>
  </si>
  <si>
    <t xml:space="preserve">S03: Střecha nad budovou A, budovou B  
"budova A" 501,15*1,16 
"budova B" 406,6*1,16 
Součet: 1052,99 m2 
S03 _x000d_
Celkem 1052,99 = 1052,990_x000d_</t>
  </si>
  <si>
    <t>60514106</t>
  </si>
  <si>
    <t>řezivo jehličnaté lať pevnostní třída S10-13 průřez 40x60mm</t>
  </si>
  <si>
    <t xml:space="preserve">S03a: Latě 60/40 mm  
"budova A" 3070*0,04*0,06 
"budova B" 2450*0,04*0,06 
Součet: 13,248 m3 
S03a 
13,248 * 1,08 ' Přepočtené koeficientem množství _x000d_
Celkem 14,308 = 14,308_x000d_</t>
  </si>
  <si>
    <t>762342511</t>
  </si>
  <si>
    <t>Montáž laťování montáž kontralatí na podklad bez tepelné izolace</t>
  </si>
  <si>
    <t xml:space="preserve">S03b: Montáž kontralatí  
"budova A" 711,3*1,16 
"budova B" 493,75*1,16 
Součet: 1397,858 m 
S03b*0,04*0,06 
3,355 * 1,08 ' Přepočtené koeficientem množství _x000d_
Celkem 3,623 = 3,623_x000d_</t>
  </si>
  <si>
    <t>762395000</t>
  </si>
  <si>
    <t>Spojovací prostředky krovů, bednění a laťování, nadstřešních konstrukcí svorníky, prkna, hřebíky, pásová ocel, vruty</t>
  </si>
  <si>
    <t xml:space="preserve">AT01a: Hranoly na atice - objem  
AT01*0,04*0,06 
Součet: 0,373 m3 
AT02a: Pomocné hranoly - objem  
AT02*0,04*0,04 
Součet: 0,692 m3 
AT01a+AT02a 
S03b: Montáž kontralatí  
"budova A" 711,3*1,16 
"budova B" 493,75*1,16 
Součet: 1397,858 m 
S03b*0,02*0,12 
KR01a: Výměna 20% krokevních prkvů do 224cm2 - objem  
"Budova A"    
"krokve 150x130" (8,63*27*2)*0,15*0,13 
"krokve 150x130" (3,12*2*2)*0,15*0,13 
"krokve 150x130" (1,86*2*2)*0,15*0,13 
"krokve 150x130" (4,12*32*2)*0,15*0,13 
"krokve 150x130" (3,54*1*2)*0,15*0,13 
"krokve 150x130" (2,78*1*2)*0,15*0,13 
"krokve 150x130" (2,01*1*2)*0,15*0,13 
"krokve 150x130" (1,24*1*2)*0,15*0,13 
"krokve 150x130" (0,47*1*2)*0,15*0,13 
"krokve 150x130" (0,29*1*2)*0,15*0,13 
"krokve 150x130" (1,06*1*2)*0,15*0,13 
"krokve 150x130" (1,83*1*2)*0,15*0,13 
"krokve 150x130" (2,6*1*2)*0,15*0,13 
"krokve 150x130" (3,37*1*2)*0,15*0,13 
"pozednice 150x130" (17*4)*0,15*0,13 
"pozednice 150x130" (22,2*1)*0,15*0,13 
"pozednice 150x130" (19,9*1)*0,15*0,13 
"kleštiny 2x80x160" (2,02*11)*2*0,08*0,16 
"kleštiny 2x80x160" (6,73*5)*2*0,08*0,16 
"kleštiny 2x80x160" (1,5*6)*2*0,08*0,16 
"Budova B"    
"krokve 120x160" (9,40*22*2)*0,12*0,16 
"krokve 120x160" (8,07*2*2)*0,12*0,16 
"krokve 120x160" (2,88*2*2)*0,12*0,16 
"krokve 120x160" (1,85*2*2)*0,12*0,16 
"krokve 120x160" (3*2*2)*0,12*0,16 
"krokve 120x160" (4,15*2*2)*0,12*0,16 
"krokve 120x160" (4*2*2)*0,12*0,16 
"krokve 120x160" (3,11*2*2)*0,12*0,16 
"krokve 120x160" (1,99*2*2)*0,12*0,16 
"krokve 120x160" (0,82*2*2)*0,12*0,16 
"pozednice 150x130" (9,62*2)*0,15*0,13 
"pozednice 150x130" (6,4*2)*0,15*0,13 
"pozednice 150x130" (17,2*2)*0,15*0,13 
"kleštiny 2x80x160" (1*1)*2*0,08*0,16 
"kleštiny 2x80x160" (7*6)*2*0,08*0,16 
"kleštiny 2x80x160" (5,23*2)*2*0,08*0,16 
Součet: 32,069 m3 
KR01a*0,2 
KR02a: Výměna 20% krokevních prkvů do 288cm2 - objem  
"Budova A"    
"vaznice 160x180" (17*2)*0,16*0,18 
"vaznice 160x180" (22,2*3)*0,16*0,18 
"sloupek 160x160" (3,06*11)*0,16*0,16 
"pásek 160x160" (1,36*14)*0,16*0,16 
"Budova B"    
"vaznice 160x180" (27*1)*0,16*0,18 
"vaznice 160x180" (17,2*1)*0,16*0,18 
"vaznice 160x180" (11*4)*0,16*0,18 
"pásek 160x160" (1,49*8)*0,16*0,16 
"sloupek 150x150" (2,85*10)*0,15*0,15 
Součet: 7,732 m3 
KR02a*0,2 
KR03a: Výměna 20% krokevních prkvů do 450 cm2 - objem  
"Přístřešek"    
"krokve 160x190" (4,58*11)*0,16*0,19 
"krokve 160x190" (4,67*12)*0,16*0,19 
"krokve 160x190" (5,28*38)*0,16*0,19 
"krokve 160x190" (5,99*1)*0,16*0,19 
"vaznice 160x190" (79,3*1)*0,16*0,19 
Součet: 11,928 m3 
KR03a*0,2 
S03a: Latě 60/40 mm  
"budova A" 3070*0,04*0,06 
"budova B" 2450*0,04*0,06 
Součet: 13,248 m3 
S03b: Montáž kontralatí  
"budova A" 711,3*1,16 
"budova B" 493,75*1,16 
Součet: 1397,858 m 
S04: Střecha nástupiště  
357,05*1,02 
Součet: 364,191 m2 
S04*0,03+S03a+S03b*0,04*0,06 
Součet 0 _x000d_
Celkem 42,295 = 42,295_x000d_</t>
  </si>
  <si>
    <t>762431016</t>
  </si>
  <si>
    <t>Obložení stěn z dřevoštěpkových desek OSB přibíjených na sraz, tloušťky desky 22 mm</t>
  </si>
  <si>
    <t xml:space="preserve">S02e: Atika OSB deska  
"budova C" 1,08*4*15 
Součet: 64,80 m2 
S02e _x000d_
Celkem 64,8 = 64,800_x000d_</t>
  </si>
  <si>
    <t>762495000</t>
  </si>
  <si>
    <t>Spojovací prostředky olištování spár, obložení stropů, střešních podhledů a stěn hřebíky, vruty</t>
  </si>
  <si>
    <t xml:space="preserve">OP03: OSB deska detail nástřešního žlabu  
"Budova A" 0,23*115 
"Budova B" 0,23*102 
Součet: 49,91 m2 
S02e: Atika OSB deska  
"budova C" 1,08*4*15 
Součet: 64,80 m2 
S02e+OP03 _x000d_
Celkem 114,71 = 114,710_x000d_</t>
  </si>
  <si>
    <t>762811210</t>
  </si>
  <si>
    <t>Záklop stropů montáž (materiál ve specifikaci) z prken hrubých vrchního na sraz, spáry zakryté lepenkovými pásy nebo lištami</t>
  </si>
  <si>
    <t xml:space="preserve">P07: Prkenný záklop  
286,41+262,99+165,69+123,82 
Součet: 838,91 m2 
P07 _x000d_
Celkem 838,91 = 838,910_x000d_</t>
  </si>
  <si>
    <t>60515111</t>
  </si>
  <si>
    <t>řezivo jehličnaté boční prkno 20-30mm</t>
  </si>
  <si>
    <t xml:space="preserve">P07: Prkenný záklop  
286,41+262,99+165,69+123,82 
Součet: 838,91 m2 
P07*0,03 
25,167 * 1,08 ' Přepočtené koeficientem množství _x000d_
Celkem 27,18 = 27,180_x000d_</t>
  </si>
  <si>
    <t>762822120</t>
  </si>
  <si>
    <t>Montáž stropních trámů z hraněného a polohraněného řeziva s trámovými výměnami, průřezové plochy přes 144 do 288 cm2</t>
  </si>
  <si>
    <t xml:space="preserve">ST01: Výměna 20% stropních trámů 288 cm2     
"Budova A - ponechané stropní trámy - 2.NP"    
"rákosníkový trám 130x130" 8,46*31    
"rákosníkový trám 130x130" 13,66*5    
"rákosníkový trám 130x130" 8,76*15    
"rákosníkový trám 130x130" 4,26*16    
Součet: 530,12 m 
ST01*0,2 _x000d_
Celkem 106,024 = 106,024_x000d_</t>
  </si>
  <si>
    <t xml:space="preserve">ST01a: Výměna 20% stropních trámů 288 cm2 - objem  
"Budova A - ponechané stropní trámy - 2.NP"    
"rákosníkový trám 130x130" 8,46*31*0,13*0,13 
"rákosníkový trám 130x130" 13,66*5*0,13*0,13 
"rákosníkový trám 130x130" 8,76*15*0,13*0,13 
"rákosníkový trám 130x130" 4,26*16*0,13*0,13 
Součet: 8,959 m3 
ST01a*0,2 
1,792 * 1,08 ' Přepočtené koeficientem množství _x000d_
Celkem 1,935 = 1,935_x000d_</t>
  </si>
  <si>
    <t>762822130</t>
  </si>
  <si>
    <t>Montáž stropních trámů z hraněného a polohraněného řeziva s trámovými výměnami, průřezové plochy přes 288 do 450 cm2</t>
  </si>
  <si>
    <t xml:space="preserve">ST02: Výměna 20% stropních trámů do 450 cm2     
"Budova B - ponechané stropní trámy - 1.NP"    
"stropní trám 170x250" 11,62*3    
"stropní trám 170x250" 11,92*1    
"stropní trám 170x250" 4,92*1    
"stropní trám 170x250" 15,54*10    
"stropní trám 170x250" 9,74*7    
"stropní trám 170x250" 11,59*8    
"stropní trám 180x250" 11,64*3    
"stropní trám 180x250" 15,36*11    
"stropní trám 180x250" 4,94*2    
"stropní trám 180x250" 9,56*8    
"stropní trám 180x250" 11,94*2    
"stropní trám 180x250" 11,61*8    
Součet: 775,00 m 
ST02*0,2 _x000d_
Celkem 155 = 155,000_x000d_</t>
  </si>
  <si>
    <t xml:space="preserve">ST02a: Výměna 20% stropních trámů do 450 cm2 - objem  
"Budova B - ponechané stropní trámy - 1.NP"    
"stropní trám 170x250" 11,62*3*0,17*0,25 
"stropní trám 170x250" 11,92*1*0,17*0,25 
"stropní trám 170x250" 4,92*1*0,17*0,25 
"stropní trám 170x250" 15,54*10*0,17*0,25 
"stropní trám 170x250" 9,74*7*0,17*0,25 
"stropní trám 170x250" 11,59*8*0,17*0,25 
"stropní trám 180x250" 11,64*3*0,18*0,25 
"stropní trám 180x250" 15,36*11*0,18*0,25 
"stropní trám 180x250" 4,94*2*0,18*0,25 
"stropní trám 180x250" 9,56*8*0,18*0,25 
"stropní trám 180x250" 11,94*2*0,18*0,25 
"stropní trám 180x250" 11,61*8*0,18*0,25 
Součet: 33,958 m3 
ST02a*0,2 
6,792 * 1,08 ' Přepočtené koeficientem množství _x000d_
Celkem 7,335 = 7,335_x000d_</t>
  </si>
  <si>
    <t>762822140</t>
  </si>
  <si>
    <t>Montáž stropních trámů z hraněného a polohraněného řeziva s trámovými výměnami, průřezové plochy přes 450 do 540 cm2</t>
  </si>
  <si>
    <t xml:space="preserve">ST03: Výměna 20% stropních trámů do 540 cm2     
"Budova A - ponechané stropní trámy - 2.NP"    
"stropní trám 190x250" 9,34*8    
"stropní trám 190x250" 9,3*8    
"stropní trám 190x240" 14,5*5    
"stropní trám 190x240" 9,64*15    
"stropní trám 190x240" 5,14*16    
"stropní trám 190X240" 9,32*15    
Součet: 588,26 m 
ST03*0,2 _x000d_
Celkem 117,652 = 117,652_x000d_</t>
  </si>
  <si>
    <t>60512145</t>
  </si>
  <si>
    <t>hranol stavební řezivo průřezu nad 450cm2 do dl 6m</t>
  </si>
  <si>
    <t xml:space="preserve">ST03a: Výměna 20% stropních trámů do 540 cm2     
"Budova A - ponechané stropní trámy - 2.NP"    
"stropní trám 190x250" 9,34*8*0,19*0,25 
"stropní trám 190x250" 9,3*8*0,19*0,25 
"stropní trám 190x240" 14,5*5*0,19*0,24 
"stropní trám 190x240" 9,64*15*0,19*0,24 
"stropní trám 190x240" 5,14*16*0,19*0,24 
"stropní trám 190X240" 9,32*15*0,19*0,24 
Součet: 27,108 m3 
ST03a*0,2 
5,422 * 1,08 ' Přepočtené koeficientem množství _x000d_
Celkem 5,856 = 5,856_x000d_</t>
  </si>
  <si>
    <t>762822150</t>
  </si>
  <si>
    <t>Montáž stropních trámů z hraněného a polohraněného řeziva s trámovými výměnami, průřezové plochy přes 540 cm2</t>
  </si>
  <si>
    <t xml:space="preserve">ST04: Výměna 20% stropních trámů nad 560 cm2     
"Budova B - ponechané stropní trámy - 2.NP"    
"stropní trám 290x290" 15,54*6    
"stropní trám 290x290" 12,24*3    
"stropní trám 290x290" 5,24*1    
"stropní trám 250x280" 15,22*5    
"stropní trám 250x280" 11,92*3    
"stropní trám 250x280" 4,92*1    
"stropní trám 200x280" 9,28*9    
"stropní trám 200x280" 9,32*9    
Součet: 419,38 m 
ST04*0,2 _x000d_
Celkem 83,876 = 83,876_x000d_</t>
  </si>
  <si>
    <t xml:space="preserve">ST04a: Výměna 20% stropních trámů nad 560 cm2 - objem  
"Budova B - ponechané stropní trámy - 2.NP"    
"stropní trám 290x290" 15,54*6*0,29*0,29 
"stropní trám 290x290" 12,24*3*0,29*0,29 
"stropní trám 290x290" 5,24*1*0,29*0,29 
"stropní trám 250x280" 15,22*5*0,25*0,28 
"stropní trám 250x280" 11,92*3*0,25*0,28 
"stropní trám 250x280" 4,92*1*0,25*0,28 
"stropní trám 200x280" 9,28*9*0,20*0,28 
"stropní trám 200x280" 9,32*9*0,20*0,28 
Součet: 28,918 m3 
ST04a*0,2 
5,784 * 1,08 ' Přepočtené koeficientem množství _x000d_
Celkem 6,247 = 6,247_x000d_</t>
  </si>
  <si>
    <t>762842221</t>
  </si>
  <si>
    <t>Montáž podbíjení střech šikmých, vnějšího přesahu šířky přes 0,8 m z hoblovaných prken na sraz</t>
  </si>
  <si>
    <t xml:space="preserve">S03f: Podbíjení viditelná čast krovu  
"budova A" 1,06*82,3 
"budova B" 1,3*106,6 
Součet: 225,818 m2 
S03f _x000d_
Celkem 225,818 = 225,818_x000d_</t>
  </si>
  <si>
    <t>60511115</t>
  </si>
  <si>
    <t>řezivo jehličnaté smrk, borovice š přes 170mm tl 24mm dl 3m</t>
  </si>
  <si>
    <t xml:space="preserve">S03f: Podbíjení viditelná čast krovu  
"budova A" 1,06*82,3 
"budova B" 1,3*106,6 
Součet: 225,818 m2 
S03f*0,02 _x000d_
Celkem 4,516 = 4,516_x000d_</t>
  </si>
  <si>
    <t>762895000</t>
  </si>
  <si>
    <t>Spojovací prostředky záklopu stropů, stropnic, podbíjení hřebíky, svorníky</t>
  </si>
  <si>
    <t xml:space="preserve">P07: Prkenný záklop  
286,41+262,99+165,69+123,82 
Součet: 838,91 m2 
S03f: Podbíjení viditelná čast krovu  
"budova A" 1,06*82,3 
"budova B" 1,3*106,6 
Součet: 225,818 m2 
ST01a: Výměna 20% stropních trámů 288 cm2 - objem  
"Budova A - ponechané stropní trámy - 2.NP"    
"rákosníkový trám 130x130" 8,46*31*0,13*0,13 
"rákosníkový trám 130x130" 13,66*5*0,13*0,13 
"rákosníkový trám 130x130" 8,76*15*0,13*0,13 
"rákosníkový trám 130x130" 4,26*16*0,13*0,13 
Součet: 8,959 m3 
ST02a: Výměna 20% stropních trámů do 450 cm2 - objem  
"Budova B - ponechané stropní trámy - 1.NP"    
"stropní trám 170x250" 11,62*3*0,17*0,25 
"stropní trám 170x250" 11,92*1*0,17*0,25 
"stropní trám 170x250" 4,92*1*0,17*0,25 
"stropní trám 170x250" 15,54*10*0,17*0,25 
"stropní trám 170x250" 9,74*7*0,17*0,25 
"stropní trám 170x250" 11,59*8*0,17*0,25 
"stropní trám 180x250" 11,64*3*0,18*0,25 
"stropní trám 180x250" 15,36*11*0,18*0,25 
"stropní trám 180x250" 4,94*2*0,18*0,25 
"stropní trám 180x250" 9,56*8*0,18*0,25 
"stropní trám 180x250" 11,94*2*0,18*0,25 
"stropní trám 180x250" 11,61*8*0,18*0,25 
Součet: 33,958 m3 
ST03a: Výměna 20% stropních trámů do 540 cm2     
"Budova A - ponechané stropní trámy - 2.NP"    
"stropní trám 190x250" 9,34*8*0,19*0,25 
"stropní trám 190x250" 9,3*8*0,19*0,25 
"stropní trám 190x240" 14,5*5*0,19*0,24 
"stropní trám 190x240" 9,64*15*0,19*0,24 
"stropní trám 190x240" 5,14*16*0,19*0,24 
"stropní trám 190X240" 9,32*15*0,19*0,24 
Součet: 27,108 m3 
ST04a: Výměna 20% stropních trámů nad 560 cm2 - objem  
"Budova B - ponechané stropní trámy - 2.NP"    
"stropní trám 290x290" 15,54*6*0,29*0,29 
"stropní trám 290x290" 12,24*3*0,29*0,29 
"stropní trám 290x290" 5,24*1*0,29*0,29 
"stropní trám 250x280" 15,22*5*0,25*0,28 
"stropní trám 250x280" 11,92*3*0,25*0,28 
"stropní trám 250x280" 4,92*1*0,25*0,28 
"stropní trám 200x280" 9,28*9*0,20*0,28 
"stropní trám 200x280" 9,32*9*0,20*0,28 
Součet: 28,918 m3 
P07*0,03+ST01a*0,2+ST02a*0,2+ST03a*0,2+ST04a*0,2+S03f*0,02 _x000d_
Celkem 49,472 = 49,472_x000d_</t>
  </si>
  <si>
    <t>998762103</t>
  </si>
  <si>
    <t>Přesun hmot pro konstrukce tesařské stanovený z hmotnosti přesunovaného materiálu vodorovná dopravní vzdálenost do 50 m základní v objektech výšky přes 12 do 24 m</t>
  </si>
  <si>
    <t>763111411</t>
  </si>
  <si>
    <t>Příčka ze sádrokartonových desek s nosnou konstrukcí z jednoduchých ocelových profilů UW, CW dvojitě opláštěná deskami standardními A tl. 2 x 12,5 mm s izolací, EI 60, příčka tl. 100 mm, profil 50, Rw</t>
  </si>
  <si>
    <t xml:space="preserve">SDK03: Sádrokartonová příčka tl. 100 mm obyčejná  
"3.NP - Budova A" 
3,75*(0,5+0,5) 
"3.NP - Budova B" 
3,26*1,2 
Součet: 7,662 m2 
SDK03 _x000d_
Celkem 7,662 = 7,662_x000d_</t>
  </si>
  <si>
    <t>Podrobná specifikace viz. D.2.2.1 - SO 62-71-01.01 - 2.609 - Výpis technických listů - 01/02</t>
  </si>
  <si>
    <t xml:space="preserve">SDK04: Sádrokartonová příčka obyčejná tl. 150 mm  
"2.NP - Budova B" 
3,4*(22,5+5,13+5,13)-(7*0,9*2,15) 
"3.NP - Budova A" 
3,75*(8,55+2,4+1,35+8,15+5,4)-(6*0,9*2,15+5,1)-(2*0,8*2,15)+15,01+3*(3,05+3,05)+1,8*5,1 
"3.NP - Budova B" 
1,85*3,38+0,98*1,65+1,65*4,98+3,26*4,28 
Součet: 247,157 m2 
SDK04 _x000d_
Celkem 247,157 = 247,157_x000d_</t>
  </si>
  <si>
    <t>763111421</t>
  </si>
  <si>
    <t>Příčka ze sádrokartonových desek s nosnou konstrukcí z jednoduchých ocelových profilů UW, CW dvojitě opláštěná deskami protipožárními DF tl. 2 x 12,5 mm EI 90, příčka tl. 100 mm, profil 50, s izolací,</t>
  </si>
  <si>
    <t xml:space="preserve">SDK05: Sádrokartonová příčka požární tl. 100 mm  
"3.NP - Budova B" 
3,4*1,85 
Součet: 6,29 m2 
SDK05 _x000d_
Celkem 6,29 = 6,290_x000d_</t>
  </si>
  <si>
    <t>763111426</t>
  </si>
  <si>
    <t>Příčka ze sádrokartonových desek s nosnou konstrukcí z jednoduchých ocelových profilů UW, CW dvojitě opláštěná deskami protipožárními DF tl. 2 x 12,5 mm EI 90, příčka tl. 150 mm, profil 100, s izolací</t>
  </si>
  <si>
    <t xml:space="preserve">SDK06: Sádrokartonová příčka požární tl. 150 mm  
"2.NP - Budova B" 
3,3*(3,05)+3,4*1,85 
"3.NP - Budova A" 
2,41*(4,4)+3,75*4,05-(1,9*2,15)+3*(1,35+5+2,18)-(3*0,9*2,15) 
Součet: 57,847 m2 
SDK06 _x000d_
Celkem 57,847 = 57,847_x000d_</t>
  </si>
  <si>
    <t>763111431</t>
  </si>
  <si>
    <t>Příčka ze sádrokartonových desek s nosnou konstrukcí z jednoduchých ocelových profilů UW, CW dvojitě opláštěná deskami impregnovanými H2 tl. 2 x 12,5 mm EI 60, příčka tl. 100 mm, profil 50, s izolací,</t>
  </si>
  <si>
    <t xml:space="preserve">SDK08: Sádrokartonová příčka do vlhka tl. 100 mm  
"2.NP - Budova A" 
3,4*(1,05+0,25)+3,05*4,98-(2*0,8*2,15) 
"3.NP - Budova A" 
3,75*(1,05+0,25)+2,52*0,63+1,2 
"3.NP - Budova B" 
3,26*(1,83+0,6+0,6)-(0,8*2,15) 
Součet: 31,99 m2 
SDK08 _x000d_
Celkem 31,99 = 31,990_x000d_</t>
  </si>
  <si>
    <t>763111437</t>
  </si>
  <si>
    <t>Příčka ze sádrokartonových desek s nosnou konstrukcí z jednoduchých ocelových profilů UW, CW dvojitě opláštěná deskami impregnovanými H2 tl. 2 x 12,5 mm EI 60, příčka tl. 150 mm, profil 100, s izolací</t>
  </si>
  <si>
    <t xml:space="preserve">SDK07: Sádrokartonová příčka do vlhka tl. 150 mm  
"2.NP - Budova B" 
3,3*(0,9+1,95+3,75+1,2+0,9+1,8+2,9+2,9)-(5*2,15*0,8)+3,4*(1,6+1,72)-(0,8*2,15) 
"3.NP - Budova A" 
2,0+3,21+3,75*(4,02)-(0,9*2,15)+3,20*2-(0,8*2,15) 
"3.NP - Budova B" 
3,4*3,38*2-(2*0,9*2,15) 
Součet: 96,902 m2 
SDK07 _x000d_
Celkem 96,902 = 96,902_x000d_</t>
  </si>
  <si>
    <t>763111611</t>
  </si>
  <si>
    <t>Příčka ze sádrokartonových desek montáž nosné konstrukce</t>
  </si>
  <si>
    <t xml:space="preserve">SDK16a: Podkonstrukce opláštění nad okny W-22, W-23  
2,5*9,55*2 
Součet: 47,75 m2 
SDK16a _x000d_
Celkem 47,75 = 47,750_x000d_</t>
  </si>
  <si>
    <t>59030619</t>
  </si>
  <si>
    <t>profil výztužný UA 100</t>
  </si>
  <si>
    <t xml:space="preserve">SDK16b: Podkonstrukce opláštění  
((2,5+(2*0,5)+1,55)*19+9,55)*2 
Součet: 211,00 m 
SDK16b _x000d_
Celkem 211 = 211,000_x000d_</t>
  </si>
  <si>
    <t>763111624</t>
  </si>
  <si>
    <t>Příčka ze sádrokartonových desek montáž desek na nosnou konstrukci oboustranně tl. 2 x 12,5 mm</t>
  </si>
  <si>
    <t xml:space="preserve">SDK16: Opláštění nad W-22 a W-23  
2*9,55*1 
Součet: 19,10 m2 
SDK16 _x000d_
Celkem 19,1 = 19,100_x000d_</t>
  </si>
  <si>
    <t>59030021</t>
  </si>
  <si>
    <t>deska SDK A tl 12,5mm</t>
  </si>
  <si>
    <t>19,1 * 4,2 ' Přepočtené koeficientem množství _x000d_
Celkem 80,22 = 80,220_x000d_</t>
  </si>
  <si>
    <t>763111717</t>
  </si>
  <si>
    <t>Příčka ze sádrokartonových desek ostatní konstrukce a práce na příčkách ze sádrokartonových desek základní penetrační nátěr (oboustranný)</t>
  </si>
  <si>
    <t xml:space="preserve">SDK00: Penetrační nátěr oboustranný  
"2.NP - Budova A"1,4*3,4 
"2.NP - Budova B"45,58*3,4-(0,9*2,15*7+0,8*2,15*2)+10,2*3,2-(0,8*2,15*4) 
"3.NP - Budova A" 11,35*2+15*4+30,5*3,6+6,7+18,9*3+4,02*3,6+5,87+4,02*2,37+3,85*2+5,1*2,05+1,18*3+0,6*2,37-(0,9*2,15*9+0,8*2,15*4+1,9*2,15) 
"3.NP - Budova B"36,87*2+22,67*3,4+9,33*2,1+26,07*3+9+8,9-(0,9*2,15*5+0,8*2,15*5+1*2,15*3) 
Součet: 690,809 m2 
SDK00+2*9,55 _x000d_
Celkem 709,909 = 709,909_x000d_</t>
  </si>
  <si>
    <t>763111742</t>
  </si>
  <si>
    <t>Příčka ze sádrokartonových desek ostatní konstrukce a práce na příčkách ze sádrokartonových desek montáž jedné vrstvy tepelné izolace</t>
  </si>
  <si>
    <t xml:space="preserve">SDK09: Instalační příčka  
"1.NP - Budova A" 
3,4*(2,65+0,9+1,05+0,875+0,9+0,9+0,9+1,05) 
"1.NP - Budova B" 
3,60*(1,55+1,35+1,35+0,9) 
"1.NP - Budova D" 
3,2*(2,55+2,55+2,35+1,53+1,8) 
"2.NP - Budova A" 
3,4*(0,9+0,9+1,8+0,9+2,75) 
"2.NP - Budova B" 
3,3*(1+1,9+1,9)+3,4*1,72 
"3.NP - Budova A" 
2,45*(1,22+1,6+0,9)+2,26*(1,68+1,64+1,48) 
"3.NP - Budova B" 
1,65*(3,38)+3,2*(4,28+1,1)+1,35*(3,7) 
Součet: 178,489 m2 
SDK09 _x000d_
Celkem 178,489 = 178,489_x000d_</t>
  </si>
  <si>
    <t>63148101</t>
  </si>
  <si>
    <t>deska tepelně izolační minerální univerzální ?=0,038-0,039 tl 50mm</t>
  </si>
  <si>
    <t>178,489 * 1,02 ' Přepočtené koeficientem množství _x000d_
Celkem 182,059 = 182,059_x000d_</t>
  </si>
  <si>
    <t>763114213</t>
  </si>
  <si>
    <t>Příčka bezpečnostní ze sádrokartonových desek bezpečnostní třída RC3 s nosnou konstrukcí ze zdvojených ocelových profilů UW, CW s dodatečným profilem CD a s ocelovým plechem tl. 0,55 mm na obou straná</t>
  </si>
  <si>
    <t xml:space="preserve">SDK13: Mezibytová příčka tl. 200 mm obyčejná  
"3.NP - Budova B" 
3,2*(1,03) 
Součet: 3,296 m2 
SDK13 _x000d_
Celkem 3,296 = 3,296_x000d_</t>
  </si>
  <si>
    <t>Podrobná specifikace viz. D.2.2.1 - SO 62-71-01.01 - 2.609 - Výpis technických listů - 01/01</t>
  </si>
  <si>
    <t>763114215</t>
  </si>
  <si>
    <t xml:space="preserve">SDK10: Mezibytová příčka tl. 300 mm obyčejná  
"3.NP - Budova A" 
11,35*2+15,01*2+3,34 
"3.NP - Budova B" 
29,42+8,22+15,86-(1*2,15+3*0,9*2,15+0,8*2,15)+8,38-(2,65*3,05)-7,64 
"3.NP - Budova A" 
11,35 
Součet: 103,893 m2 
SDK10 _x000d_
Celkem 103,893 = 103,893_x000d_</t>
  </si>
  <si>
    <t>763114223</t>
  </si>
  <si>
    <t xml:space="preserve">SDK14: Mezibytová příčka požární tl. 200 mm  
"3.NP - Budova B" 
3,4*(4,1+4,1+5,88)+3,05*(1,25+2,2+1,03+1,4+2,95)-(2*1*2,15) 
Součet: 70,504 m2 
SDK14 _x000d_
Celkem 70,504 = 70,504_x000d_</t>
  </si>
  <si>
    <t>763114226</t>
  </si>
  <si>
    <t xml:space="preserve">SDK11: Mezibytová příčka požární tl. 300 mm  
"3.NP - Budova A" 
11,67+3,6*1,4 
"3.NP - Budova B" 
20,08 
Součet: 36,79 m2 
SDK11 _x000d_
Celkem 36,79 = 36,790_x000d_</t>
  </si>
  <si>
    <t>763114233</t>
  </si>
  <si>
    <t xml:space="preserve">SKD15: Mezibytová příčka tl. 200 mm do vlhka  
"3.NP - Budova B" 
3,2*1,25 
Součet: 4,00 m2 
SKD15 _x000d_
Celkem 4 = 4,000_x000d_</t>
  </si>
  <si>
    <t>763114236</t>
  </si>
  <si>
    <t xml:space="preserve">SDK12: Mezibytová příčka tl. 300 do vlhka  
"3.NP - Budova B" 
6,52+6,52+2,65*3,25 
"3.NP - Budova B" 
5,95 
Součet: 27,603 m2 
SDK12 _x000d_
Celkem 27,603 = 27,603_x000d_</t>
  </si>
  <si>
    <t>763121590</t>
  </si>
  <si>
    <t>Stěna předsazená ze sádrokartonových desek pro osazení závěsného WC s nosnou konstrukcí z ocelových profilů CW, UW dvojitě opláštěná deskami impregnovanými H2 tl. 2x12,5 mm bez izolace, stěna tl. 150</t>
  </si>
  <si>
    <t>Podrobná specifikace viz. D.2.2.1 - SO 62-71-01.01 - 2.609 - Výpis technických listů - 01/03</t>
  </si>
  <si>
    <t>763121714</t>
  </si>
  <si>
    <t>Stěna předsazená ze sádrokartonových desek ostatní konstrukce a práce na předsazených stěnách ze sádrokartonových desek základní penetrační nátěr</t>
  </si>
  <si>
    <t xml:space="preserve">SDK00a: Penetrační nátěr jednostranný  
"1.NP - Budova A"9,22*3,4 
"1.NP - Budova B"5,15*3,6 
"1.NP - Budova D"10,78*3,2 
"2.NP - Budova A"7,25*3,4 
"2.NP - Budova B"1,9*3,2+2,6*3,4 
"3.NP - Budova A"11,35+5,87+2,37*0,38+1*3,55+4,8*2,05 
Součet: 155,465 m2 
SDK00a _x000d_
Celkem 155,465 = 155,465_x000d_</t>
  </si>
  <si>
    <t>763131714</t>
  </si>
  <si>
    <t>Podhled ze sádrokartonových desek ostatní práce a konstrukce na podhledech ze sádrokartonových desek základní penetrační nátěr</t>
  </si>
  <si>
    <t xml:space="preserve">POD03: SDK podhled  
" A.1.0.01" 17,63 
" A.1.0.04" 20,47+2,50 
" A.1.0.05" 24 
" A.1.0.06" 12,7 
" A.1.1.01" 4,31 
" A.1.2.01" 37,85 
" A.1.2.02" 16,3 
" A.1.2.03" 7,22 
" A.1.2.04" 1,71 
" A.1.2.05" 8,45 
" A.1.2.06" 6,79 
" A.1.2.08" 1,62 
" A.1.2.09" 1,58 
" A.1.3.01" 14,02 
" A.1.3.02" 22,59+6,62 
" A.1.3.03" 21,93 
" A.1.4.01" 20,02 
" A.1.4.02" 6,3 
" A.1.4.03" 10,86 
" A.1.4.04" 8,35 
" A.1.4.05" 4,03 
" A.1.4.06" 1,62 
" A.1.4.07" 1,89 
" A.1.4.08" 4,24 
" A.1.5.01" 39,16 
" A.1.5.02" 7,9 
" A.1.5.03" 1,81 
" A.1.5.04" 1,31 
" B.1.0.01" 25,78+13,53+25,38 
" B.1.1.01" (1,83*3,05)+4,03 
" B.1.2.01" 40,59+18,09 
" B.1.2.02" 6,81 
" B.1.2.03" 3,44 
" B.1.2.04" 2,46 
" B.1.2.05" 6,12 
" B.1.2.06" 48,17+39,24 
" B.1.2.07" 15,37 
" B.1.2.08" 4,74 
" B.1.2.09" 1,64 
" B.1.2.10" 2,46 
" D.1.1.01" 12,63 
" D.1.1.02" 16,32 
" D.1.1.03" 15,23 
" D.1.1.04" 5,55 
" D.1.1.05" 5,22 
" A.2.1.01" 14,32+5,70 
" A.2.2.01" 6,51+6,36 
" A.2.2.02" 2,7 
" A.2.2.03" 7,68 
" A.2.2.04" 17,22 
" A.2.2.05" 9,63 
" A.2.2.06" 4,19 
" A.2.2.07" 18,29 
" A.2.2.08" 3,73 
" A.2.2.09" 3,26 
" A.2.2.10" 1,49 
" A.2.2.11" 1,58 
" A.2.2.12" 6,81 
" A.2.2.13" 1,48 
" A.2.2.14" 1,88 
" A.2.3.01" 86,45+24,45+19,34+22,37+3,94 
" A.2.3.02" 14,4 
" A.2.3.03" 21,93 
" A.2.3.04" 8,51 
" A.2.3.05" 20,09 
" B.2.1.01" 5,95+2,87 
" B.2.2.01" 23,99" 
" B.2.2.02" 2,49 
" B.2.2.03" 3,94 
" B.2.2.04" 2,25 
" B.2.2.05" 1,62 
" B.2.2.06" 2,01 
" B.2.2.07" 9,1 
" B.2.2.08" 26,53 
" B.2.2.09" 2,52 
" B.2.2.10" 20,06 
" B.2.2.11" 29,96 
" B.2.2.12" 16,93 
" B.2.2.13" 14,88 
" B.2.2.14" 15,65 
" B.2.2.15" 24,11 
" B.2.2.16" 16,67 
" B.2.2.17" 14,11 
" B.2.2.18" 16,42 
Součet: 1240,532 m2 
POD04: SDK podhled podkroví  
" A.3.0.03" 23,81+7,08+2*1,2*0,6 
" A.3.0.04" 28 
" A.3.1.01" 5,96+2*1,9*5,35 
" A.3.1.02" 9,30+2*1,9*8,35 
" A.3.1.03" 6,26+4,705*4,4 
" A.3.1.04" 5,97+3,95*3,46 
" A.3.1.05" 6,82+4,6*3,46 
" A.3.1.06" 6,36+4,4*3,46 
" A.3.1.07" 6,32+4,6*4,705 
" A.3.1.08" 6,03+4,4*4,705 
" A.3.1.09" 20,97 
" A.3.1.10" 13,42 
" A.3.1.11" 20,46 
" A.3.1.12" 4,27+3,35*4,705 
" B.3.0.03" 21,79+1,875*3,685 
" B.3.1.01" 13,16 
" B.3.1.02" 15,9+5,875*3,7 
" B.3.1.03" 7,27+3,375*3,7 
" B.3.2.01" 10,72 
" B.3.2.02" 2*6,5*2,365 
" B.3.2.03" 1,31+3,7*3,7 
" B.3.2.04" 6,64+4,275*3,7 
" B.3.3.01" 7,96 
" B.3.3.02" 2*6,35*2,365 
" B.3.3.03" 2,52 
" B.3.3.04" 9,21+4,275*3,7 
Součet: 591,868 m2 
POD04a: SDK podhled podkroví - do vlhkého prostředí  
" A.3.1.13" 5,55*1,16 
" A.3.1.14" 0,9*1,9*1,16 
" A.3.1.15" 1,64*1,74 
" A.3.1.16" 1,48*1,74 
" A.3.1.17" 1,68*1,74 
" B.3.1.04" 1,2+3,375*2,42 
" B.3.2.05" 9,77 
" B.3.2.06" 0,35+1,0*2,42 
" B.3.2.07" 1,84 
" B.3.3.05" 1,5+3,7*2,19 
" B.3.3.06" 0,4+0,975*2,365 
Součet: 52,831 m2 
POD04+POD04a+POD03 _x000d_
Celkem 1885,231 = 1885,231_x000d_</t>
  </si>
  <si>
    <t>763131765</t>
  </si>
  <si>
    <t>Podhled ze sádrokartonových desek Příplatek k cenám za výšku zavěšení přes 0,5 do 1,0 m</t>
  </si>
  <si>
    <t xml:space="preserve">POD03a: Příplatek za svěšení podhledu  
" A.1.0.01" 17,63 
" A.1.0.04" 20,47+2,50 
" A.1.0.05" 24 
" A.1.0.06" 12,7 
" A.1.1.01" 4,31 
" A.1.2.01" 37,85 
" A.1.2.02" 16,3 
" A.1.2.03" 7,22 
" A.1.2.04" 1,71 
" A.1.2.05" 8,45 
" A.1.2.06" 6,79 
" A.1.2.08" 1,62 
" A.1.2.09" 1,58 
" A.1.3.01" 14,02 
" A.1.3.02" 22,59+6,62 
" A.1.3.03" 21,93 
" A.1.4.01" 20,02 
" A.1.4.02" 6,3 
" A.1.4.03" 10,86 
" A.1.4.04" 8,35 
" A.1.4.05" 4,03 
" A.1.4.06" 1,62 
" A.1.4.07" 1,89 
" A.1.4.08" 4,24 
" A.1.5.01" 39,16 
" A.1.5.02" 7,9 
" A.1.5.03" 1,81 
" A.1.5.04" 1,31 
" B.1.0.01" 25,78+13,53+25,38 
" B.1.1.01" (1,83*3,05)+4,03 
" B.1.2.01" 40,59+18,09 
" B.1.2.02" 6,81 
" B.1.2.03" 3,44 
" B.1.2.04" 2,46 
" B.1.2.05" 6,12 
" B.1.2.06" 48,17+39,24 
" B.1.2.07" 15,37 
" B.1.2.08" 4,74 
" B.1.2.09" 1,64 
" B.1.2.10" 2,46 
" D.1.1.02" 16,32 
" D.1.1.03" 15,23 
" D.1.1.04" 5,55+ 5,55 
" D.1.1.05" 5,22 
" A.2.1.01" 14,32+5,70 
" A.2.2.01" 6,51+6,36 
" A.2.2.02" 2,7 
" A.2.2.03" 7,68 
" A.2.2.04" 17,22 
" A.2.2.05" 9,63 
" A.2.2.06" 4,19 
" A.2.2.07" 18,29 
" A.2.2.08" 3,73 
" A.2.2.09" 3,26 
" A.2.2.10" 1,49 
" A.2.2.11" 1,58 
" A.2.2.12" 6,81 
" A.2.2.13" 1,48 
" A.2.2.14" 1,88 
" A.2.3.01" 86,45+24,45+19,34+22,37+3,94 
" A.2.3.02" 14,4 
" A.2.3.03" 21,93 
" A.2.3.04" 8,51 
" A.2.3.05" 20,09 
" B.2.2.01" 14,45 
" B.2.2.02" 2,49 
" B.2.2.03" 3,94 
" B.2.2.04" 2,25 
" B.2.2.05" 1,62 
" B.2.2.06" 2,01 
" B.2.2.07" 9,1 
" B.2.2.10" 20,06 
" B.2.2.11" 29,96 
" B.2.2.12" 16,93 
" B.2.2.13" 14,88 
" B.2.2.14" 15,65 
Součet: 1114,732 m2 
POD03a _x000d_
Celkem 1114,732 = 1114,732_x000d_</t>
  </si>
  <si>
    <t>763132341</t>
  </si>
  <si>
    <t>Podhled ze sádrokartonových desek - samostatný požární předěl jednovrstvá spodní konstrukce z ocelových profilů CD, UD celoplošná izolace a CD profily vyplněny izolací o objemové hmotnosti 40 kg/m3 s</t>
  </si>
  <si>
    <t xml:space="preserve">POD03: SDK podhled  
" A.1.0.01" 17,63 
" A.1.0.04" 20,47+2,50 
" A.1.0.05" 24 
" A.1.0.06" 12,7 
" A.1.1.01" 4,31 
" A.1.2.01" 37,85 
" A.1.2.02" 16,3 
" A.1.2.03" 7,22 
" A.1.2.04" 1,71 
" A.1.2.05" 8,45 
" A.1.2.06" 6,79 
" A.1.2.08" 1,62 
" A.1.2.09" 1,58 
" A.1.3.01" 14,02 
" A.1.3.02" 22,59+6,62 
" A.1.3.03" 21,93 
" A.1.4.01" 20,02 
" A.1.4.02" 6,3 
" A.1.4.03" 10,86 
" A.1.4.04" 8,35 
" A.1.4.05" 4,03 
" A.1.4.06" 1,62 
" A.1.4.07" 1,89 
" A.1.4.08" 4,24 
" A.1.5.01" 39,16 
" A.1.5.02" 7,9 
" A.1.5.03" 1,81 
" A.1.5.04" 1,31 
" B.1.0.01" 25,78+13,53+25,38 
" B.1.1.01" (1,83*3,05)+4,03 
" B.1.2.01" 40,59+18,09 
" B.1.2.02" 6,81 
" B.1.2.03" 3,44 
" B.1.2.04" 2,46 
" B.1.2.05" 6,12 
" B.1.2.06" 48,17+39,24 
" B.1.2.07" 15,37 
" B.1.2.08" 4,74 
" B.1.2.09" 1,64 
" B.1.2.10" 2,46 
" D.1.1.01" 12,63 
" D.1.1.02" 16,32 
" D.1.1.03" 15,23 
" D.1.1.04" 5,55 
" D.1.1.05" 5,22 
" A.2.1.01" 14,32+5,70 
" A.2.2.01" 6,51+6,36 
" A.2.2.02" 2,7 
" A.2.2.03" 7,68 
" A.2.2.04" 17,22 
" A.2.2.05" 9,63 
" A.2.2.06" 4,19 
" A.2.2.07" 18,29 
" A.2.2.08" 3,73 
" A.2.2.09" 3,26 
" A.2.2.10" 1,49 
" A.2.2.11" 1,58 
" A.2.2.12" 6,81 
" A.2.2.13" 1,48 
" A.2.2.14" 1,88 
" A.2.3.01" 86,45+24,45+19,34+22,37+3,94 
" A.2.3.02" 14,4 
" A.2.3.03" 21,93 
" A.2.3.04" 8,51 
" A.2.3.05" 20,09 
" B.2.1.01" 5,95+2,87 
" B.2.2.01" 23,99" 
" B.2.2.02" 2,49 
" B.2.2.03" 3,94 
" B.2.2.04" 2,25 
" B.2.2.05" 1,62 
" B.2.2.06" 2,01 
" B.2.2.07" 9,1 
" B.2.2.08" 26,53 
" B.2.2.09" 2,52 
" B.2.2.10" 20,06 
" B.2.2.11" 29,96 
" B.2.2.12" 16,93 
" B.2.2.13" 14,88 
" B.2.2.14" 15,65 
" B.2.2.15" 24,11 
" B.2.2.16" 16,67 
" B.2.2.17" 14,11 
" B.2.2.18" 16,42 
Součet: 1240,532 m2 
POD03 _x000d_
Celkem 1240,532 = 1240,532_x000d_</t>
  </si>
  <si>
    <t>Podrobná specifikace viz. D.2.2.1 - SO 62-71-01.01 - 2.609 - Výpis technických listů - 02/01</t>
  </si>
  <si>
    <t>763161724</t>
  </si>
  <si>
    <t>Podkroví ze sádrokartonových desek dvouvrstvá spodní konstrukce z ocelových profilů CD, UD na krokvových závěsech jednoduše opláštěná deskou protipožární DF, tl. 15 mm, TI tl. 100 mm 15 kg/m3, REI 30</t>
  </si>
  <si>
    <t xml:space="preserve">POD04: SDK podhled podkroví  
" A.3.0.03" 23,81+7,08+2*1,2*0,6 
" A.3.0.04" 28 
" A.3.1.01" 5,96+2*1,9*5,35 
" A.3.1.02" 9,30+2*1,9*8,35 
" A.3.1.03" 6,26+4,705*4,4 
" A.3.1.04" 5,97+3,95*3,46 
" A.3.1.05" 6,82+4,6*3,46 
" A.3.1.06" 6,36+4,4*3,46 
" A.3.1.07" 6,32+4,6*4,705 
" A.3.1.08" 6,03+4,4*4,705 
" A.3.1.09" 20,97 
" A.3.1.10" 13,42 
" A.3.1.11" 20,46 
" A.3.1.12" 4,27+3,35*4,705 
" B.3.0.03" 21,79+1,875*3,685 
" B.3.1.01" 13,16 
" B.3.1.02" 15,9+5,875*3,7 
" B.3.1.03" 7,27+3,375*3,7 
" B.3.2.01" 10,72 
" B.3.2.02" 2*6,5*2,365 
" B.3.2.03" 1,31+3,7*3,7 
" B.3.2.04" 6,64+4,275*3,7 
" B.3.3.01" 7,96 
" B.3.3.02" 2*6,35*2,365 
" B.3.3.03" 2,52 
" B.3.3.04" 9,21+4,275*3,7 
Součet: 591,868 m2 
POD04 _x000d_
Celkem 591,868 = 591,868_x000d_</t>
  </si>
  <si>
    <t>763161744</t>
  </si>
  <si>
    <t>Podkroví ze sádrokartonových desek dvouvrstvá spodní konstrukce z ocelových profilů CD, UD na krokvových závěsech jednoduše opláštěná deskou impregnovanými protipožárními DFH2, tl. 15 mm, TI tl. 100 m</t>
  </si>
  <si>
    <t xml:space="preserve">POD04a: SDK podhled podkroví - do vlhkého prostředí  
" A.3.1.13" 5,55*1,16 
" A.3.1.14" 0,9*1,9*1,16 
" A.3.1.15" 1,64*1,74 
" A.3.1.16" 1,48*1,74 
" A.3.1.17" 1,68*1,74 
" B.3.1.04" 1,2+3,375*2,42 
" B.3.2.05" 9,77 
" B.3.2.06" 0,35+1,0*2,42 
" B.3.2.07" 1,84 
" B.3.3.05" 1,5+3,7*2,19 
" B.3.3.06" 0,4+0,975*2,365 
Součet: 52,831 m2 
POD04a _x000d_
Celkem 52,831 = 52,831_x000d_</t>
  </si>
  <si>
    <t>763164716</t>
  </si>
  <si>
    <t>Obklad konstrukcí sádrokartonovými deskami včetně ochranných úhelníků uzavřeného tvaru rozvinuté šíře do 0,8 m, opláštěný deskou protipožární DF, tl. 15 mm</t>
  </si>
  <si>
    <t xml:space="preserve">SDK01: Požární obklad  
"Budova A" 365,95 
"Budova A" 41,75 
"Budova B" 71,27 
"Budova B" 13,83 
Součet: 492,80 m 
SDK01 _x000d_
Celkem 492,8 = 492,800_x000d_</t>
  </si>
  <si>
    <t>763172325</t>
  </si>
  <si>
    <t>Montáž dvířek pro konstrukce ze sádrokartonových desek revizních jednoplášťových pro příčky a předsazené stěny velikost (šxv) 600 x 600 mm</t>
  </si>
  <si>
    <t>"Oa-05" 3 _x000d_
Celkem 3 = 3,000_x000d_</t>
  </si>
  <si>
    <t>59030714</t>
  </si>
  <si>
    <t>dvířka revizní jednokřídlá s automatickým zámkem 600x600mm</t>
  </si>
  <si>
    <t>Podrobná specifikace viz. D.2.2.1 - SO 62-71-01.01 - 2.607a - Výpis ostatních výrobků - prvek Oa-05</t>
  </si>
  <si>
    <t>763172456</t>
  </si>
  <si>
    <t>Montáž dvířek pro konstrukce ze sádrokartonových desek revizních protipožárních pro podhledy velikost (šxv) 700 x 700 mm</t>
  </si>
  <si>
    <t>"Oa-02" 12 _x000d_
Celkem 12 = 12,000_x000d_</t>
  </si>
  <si>
    <t>59030764</t>
  </si>
  <si>
    <t>dvířka revizní protipožární pro stěny a podhledy EI 60 700x700 mm</t>
  </si>
  <si>
    <t>Podrobná specifikace viz. D.2.2.1 - SO 62-71-01.01 - 2.607a - Výpis ostatních výrobků - prvek Oa-02</t>
  </si>
  <si>
    <t>763181422</t>
  </si>
  <si>
    <t>Výplně otvorů konstrukcí ze sádrokartonových desek ztužující výplň otvoru pro dveře s UA a UW profilem, výšky příčky přes 3,25 do 3,75 m</t>
  </si>
  <si>
    <t xml:space="preserve">SDK02: Výztuhy do SDK dveře  
"Budova A - 3NP" 16 
"Budova B - 2NP" 14 
"Budova B - 3NP" 14 
Součet: 44,00 kus 
SDK02 _x000d_
Celkem 44 = 44,000_x000d_</t>
  </si>
  <si>
    <t>763251131</t>
  </si>
  <si>
    <t>Podlaha ze sádrovláknitých desek na pero a drážku z podlahových prvků tl. 20 mm podlaha tl. 40 mm s podsypem tl. 20 mm</t>
  </si>
  <si>
    <t xml:space="preserve">P07: Prkenný záklop  
286,41+262,99+165,69+123,82 
Součet: 838,91 m2 
P09: Vyrovnávací podsyp  
"budova A" 115,44 
Součet: 115,44 m2 
P07+P09 _x000d_
Celkem 954,35 = 954,350_x000d_</t>
  </si>
  <si>
    <t>763261342</t>
  </si>
  <si>
    <t>Podkroví ze sádrovláknitých desek montáž desek tl. 12,5 mm</t>
  </si>
  <si>
    <t xml:space="preserve">P10: Tepelná izolace do podlah tl. 30 mm  
" B.2.1.01" 9,61 
" B.2.2.01" 40,8 
" B.2.2.08" 26,86 
" B.2.2.09" 2,85 
" B.2.2.10" 20,52 
" B.2.2.11" 30,57 
" B.2.2.12" 17,25 
" B.2.2.13" 15,19 
" B.2.2.14" 15,96 
" B.2.2.15" 24,11 
" B.2.2.16" 16,99 
" B.2.2.17" 14,42 
" B.2.2.18" 16,73 
" A.3.0.03" 32,71 
" A.3.0.04" 29,51 
" A.3.1.01" 23,85 
" A.3.1.02" 37,14 
" A.3.1.04" 17,98 
" A.3.1.05" 20,8 
" A.3.1.06" 19,72 
" A.3.1.09" 20,97 
" A.3.1.10" 13,42 
" A.3.1.11" 20,46 
" B.3.1.02" 34,67 
" B.3.1.03" 18,08 
" B.3.2.01" 11,58 
" B.3.2.02" 27,13 
" B.3.2.03" 13,14 
" B.3.2.04" 20,31 
" B.3.3.02" 26,72 
" B.3.3.03" 2,95 
" B.3.3.04" 23,12 
" A.3.1.07" 25,08 
" A.3.1.08" 23,93 
" A.3.1.12" 17,93 
Součet: 733,06 m2 
P10a: Tepelná izolace v podlaze tl. 20 mm  
" A.3.1.13" 5,66 
" A.3.1.14" 1,71 
" B.2.2.02" 2,5 
" B.2.2.03" 4,26 
" B.2.2.04" 2,25 
" B.2.2.05" 1,73 
" B.2.2.06" 2,01 
" B.2.2.07" 9,1 
" A.3.1.15" 2,63 
" A.3.1.16" 2,28 
" A.3.1.17" 2,24 
" B.3.0.03" 29,36 
" B.3.1.01" 13,63 
" B.3.1.04" 8,27 
" B.3.2.05" 9,77 
" B.3.2.06" 2,39 
" B.3.2.07" 1,84 
" B.3.3.01" 8,17 
" B.3.3.05" 8,51 
" B.3.3.06" 2,39 
Součet: 120,70 m2 
P10*2+P10a*2 _x000d_
Celkem 1707,52 = 1707,520_x000d_</t>
  </si>
  <si>
    <t>59030914</t>
  </si>
  <si>
    <t>deska sádrovláknitá univerzální tl 12,5mm</t>
  </si>
  <si>
    <t>1707,52 * 1,05 ' Přepočtené koeficientem množství _x000d_
Celkem 1792,896 = 1792,896_x000d_</t>
  </si>
  <si>
    <t>763411111</t>
  </si>
  <si>
    <t>Sanitární příčky vhodné do mokrého prostředí dělící z dřevotřískových desek s HPL-laminátem tl. 19,6 mm</t>
  </si>
  <si>
    <t xml:space="preserve">T01: Dělící příčka na WC ženy  
(2,35+1,8)*2,25-2*0,8*2,25 
Součet: 5,738 m2 
T02: Dělící příčka na WC muži  
(2,55+1,68)*2,25-2*0,8*2,25 
Součet: 5,918 m2 
T04: Dělící příčka na WC - T04  
1,05*1,95-0,8*1,95 
Součet: 0,488 m2 
T05: Dělící příčka na WC - T05  
(1,9+1,125)*1,95-0,7*1,95*2 
Součet: 3,169 m2 
T01+T02+T04+T05 _x000d_
Celkem 15,313 = 15,313_x000d_</t>
  </si>
  <si>
    <t>vč. povrchové úpravy, kování, kotvícího a spojovacího materiálu, podrobná specifikace viz. D.2.2.1 - SO 62-71-01.01 - 2.605 - Výpis truhlářských výrobků - prvek T-01, T-02, T-04, T-05</t>
  </si>
  <si>
    <t>763411121</t>
  </si>
  <si>
    <t>Sanitární příčky vhodné do mokrého prostředí dveře vnitřní do sanitárních příček šířky do 800 mm, výšky do 2 000 mm z dřevotřískových desek s HPL-laminátem včetně nerezového kování tl. 19,6 mm</t>
  </si>
  <si>
    <t xml:space="preserve">T01a: Dělící příčka na WC ženy - dveře  
2 
Součet: 2,00 kus 
T02a: Dělící příčka na WC muži - dveře  
2 
Součet: 2,00 kus 
T04a: Dělící příčka na WC - dveře  
1 
Součet: 1,00 kus 
T05a: Dělící příčka na WC - T05 - dveře  
2 
Součet: 2,00 kus 
T01a+T02a+T04a+T05a _x000d_
Celkem 7 = 7,000_x000d_</t>
  </si>
  <si>
    <t>763411211</t>
  </si>
  <si>
    <t>Sanitární příčky vhodné do mokrého prostředí dělící přepážky k pisoárům z dřevotřískových desek s HPL-laminátem tl. 19,6 mm</t>
  </si>
  <si>
    <t xml:space="preserve">T03: Dělící příčka na wc muží - pisoáry  
0,5*1*5 
Součet: 2,50 m2 
T03 _x000d_
Celkem 2,5 = 2,500_x000d_</t>
  </si>
  <si>
    <t>vč. povrchové úpravy, kování, kotvícího a spojovacího materiálu, podrobná specifikace viz. D.2.2.1 - SO 62-71-01.01 - 2.605 - Výpis truhlářských výrobků - prvek T-03</t>
  </si>
  <si>
    <t>763431031</t>
  </si>
  <si>
    <t>Montáž podhledu minerálního včetně zavěšeného roštu skrytého s panely vyjímatelnými jakékoliv velikosti panelů</t>
  </si>
  <si>
    <t xml:space="preserve">POD02: Kazetový podhled na kovové konstrukci  
" A.1.3.01" 14,02 
" A.1.3.02" 22,59+6,62 
" A.1.3.03" 21,93 
" A.1.4.03" 10,86 
" A.1.4.04" 8,35 
" A.1.4.08" 4,24 
" A.2.3.01" 86,45+24,45+19,34+22,37+3,94 
" A.2.3.02" 14,4 
" A.2.3.03" 21,93 
" A.2.3.04" 8,51 
" A.2.3.05" 20,09 
Součet: 310,09 m2 
POD02 _x000d_
Celkem 310,09 = 310,090_x000d_</t>
  </si>
  <si>
    <t>R609.02.02</t>
  </si>
  <si>
    <t>kazetový podhled na kovové konstrukci</t>
  </si>
  <si>
    <t>Podrobná specifikace viz. D.2.2.1 - SO 62-71-01.01 - 2.609 - Výpis technických listů - 02/02</t>
  </si>
  <si>
    <t>998763303</t>
  </si>
  <si>
    <t>764002414</t>
  </si>
  <si>
    <t>Montáž strukturované oddělovací rohože jakékoli rš</t>
  </si>
  <si>
    <t>28329223</t>
  </si>
  <si>
    <t>fólie difuzně propustné s nakašírovanou strukturovanou rohoží pod hladkou plechovou krytinu</t>
  </si>
  <si>
    <t>364,191 * 1,15 ' Přepočtené koeficientem množství _x000d_
Celkem 418,82 = 418,820_x000d_</t>
  </si>
  <si>
    <t>764121411</t>
  </si>
  <si>
    <t>Krytina z hliníkového plechu s úpravou u okapů, prostupů a výčnělků střechy rovné drážkováním ze svitků rš 670 mm, sklon střechy do 30°</t>
  </si>
  <si>
    <t>Podrobná specifikace viz. D.2.2.1 - SO 62-71-01.01 - 2.609 - Výpis technických listů - 04/04</t>
  </si>
  <si>
    <t>764213456</t>
  </si>
  <si>
    <t>Oplechování střešních prvků z pozinkovaného plechu sněhový zachytávač průbežný dvoutrubkový</t>
  </si>
  <si>
    <t xml:space="preserve">K25: Sněhová zábrana dvoutrubková  
"střecha A" 87 
"střecha B" 50 
Součet: 137,00 m 
K25 _x000d_
Celkem 137 = 137,000_x000d_</t>
  </si>
  <si>
    <t>vč. povrchové úpravy, kotvícího a spojovacího materiálu, podrobná specifikace viz. D.2.2.1 - SO 62-71-01.01 - 2.605 - Výpis klempířských výrobků - prvek K-25</t>
  </si>
  <si>
    <t>764221466</t>
  </si>
  <si>
    <t>Oplechování střešních prvků z hliníkového plechu úžlabí rš 500 mm</t>
  </si>
  <si>
    <t xml:space="preserve">K05: Oplechování úžlabí  
"střecha A" 22 
"střecha B" 22 
Součet: 44,00 m 
K05 _x000d_
Celkem 44 = 44,000_x000d_</t>
  </si>
  <si>
    <t>vč. povrchové úpravy, kotvícího a spojovacího materiálu, podrobná specifikace viz. D.2.2.1 - SO 62-71-01.01 - 2.605 - Výpis klempířských výrobků - prvek K-05</t>
  </si>
  <si>
    <t>764222405</t>
  </si>
  <si>
    <t>Oplechování střešních prvků z hliníkového plechu štítu závětrnou lištou rš 400 mm</t>
  </si>
  <si>
    <t xml:space="preserve">K04: Závětrná lišta  
"střecha A" 32,8 
"střecha B" 53,8 
Součet: 86,60 m 
K04 _x000d_
Celkem 86,6 = 86,600_x000d_</t>
  </si>
  <si>
    <t>vč. povrchové úpravy, kotvícího a spojovacího materiálu, podrobná specifikace viz. D.2.2.1 - SO 62-71-01.01 - 2.605 - Výpis klempířských výrobků - prvek K-04</t>
  </si>
  <si>
    <t>764222430</t>
  </si>
  <si>
    <t>Oplechování střešních prvků z hliníkového plechu okapu okapovým plechem střechy rovné rš 120 mm</t>
  </si>
  <si>
    <t xml:space="preserve">K26: Okapnice - návaznosti na zastřešení pošty  
"zastřešení u pošty" 14,1 
Součet: 14,10 m 
K26 _x000d_
Celkem 14,1 = 14,100_x000d_</t>
  </si>
  <si>
    <t>vč. povrchové úpravy, kotvícího a spojovacího mateirálu, podrobná specifikace viz. D.2.2.1 - SO 62-71-01.01 - 2.605 - Výpis klempířských výrobků - prvek K-26</t>
  </si>
  <si>
    <t>764222433</t>
  </si>
  <si>
    <t>Oplechování střešních prvků z hliníkového plechu okapu okapovým plechem střechy rovné rš 250 mm</t>
  </si>
  <si>
    <t xml:space="preserve">K03: Okapnice u pojistné hydroizolace 30°   
"střecha A" 100 
"střecha B" 64,5 
Součet: 164,50 m 
K10: Okapnice u pojistné hydroizolace  
"střecha nástupiště" 80,4 
Součet: 80,40 m 
K03+K10 _x000d_
Celkem 244,9 = 244,900_x000d_</t>
  </si>
  <si>
    <t>vč. povrchové úpravy, kotvícího a spojovacího materiálu, podrobná specifikace viz. D.2.2.1 - SO 62-71-01.01 - 2.605 - Výpis klempířských výrobků - prvek K-03, K-10</t>
  </si>
  <si>
    <t>764222435</t>
  </si>
  <si>
    <t>Oplechování střešních prvků z hliníkového plechu okapu okapovým plechem střechy rovné rš 400 mm</t>
  </si>
  <si>
    <t xml:space="preserve">K02: Okapnice pod nástřešním žlabem  
"střecha A" 100 
"střecha B" 64,5 
Součet: 164,50 m 
K02 _x000d_
Celkem 164,5 = 164,500_x000d_</t>
  </si>
  <si>
    <t>vč. povrchové úpravy, kotvícího a spojovacího materiálu, podrobná specifikace viz. D.2.2.1 - SO 62-71-01.01 - 2.605 - Výpis klempířských výrobků - prvek K-02</t>
  </si>
  <si>
    <t>764225405</t>
  </si>
  <si>
    <t>Oplechování horních ploch zdí a nadezdívek (atik) z hliníkového plechu celoplošně lepené rš 400 mm</t>
  </si>
  <si>
    <t xml:space="preserve">K23a: Oplechování světlíku horní část A, dolní část B  
7 
Součet: 7,00 m 
K23a _x000d_
Celkem 7 = 7,000_x000d_</t>
  </si>
  <si>
    <t>vč. povrchové úpravy, kotvícího a spojovacího materiálu, podrobná specifikace viz. D.2.2.1 - SO 62-71-01.01 - 2.605 - Výpis klempířských výrobků - prvek K-23</t>
  </si>
  <si>
    <t>764225406</t>
  </si>
  <si>
    <t>Oplechování horních ploch zdí a nadezdívek (atik) z hliníkového plechu celoplošně lepené rš 500 mm</t>
  </si>
  <si>
    <t xml:space="preserve">K20: Oplechování atiky C  
"budova C" 30 
Součet: 30,00 m 
K22: Oplechování atiky u světlíku  
"střecha D" 3,1 
Součet: 3,10 m 
K23a: Oplechování světlíku horní část A, dolní část B  
7 
Součet: 7,00 m 
K20+K22+K23a _x000d_
Celkem 40,1 = 40,100_x000d_</t>
  </si>
  <si>
    <t>vč. povrchové úpravy, kotvícího a spojovacího materiálu, podrobná specifikace viz. D.2.2.1 - SO 62-71-01.01 - 2.605 - Výpis klempířských výrobků - prvek K-20, K-22, K23</t>
  </si>
  <si>
    <t>764225407</t>
  </si>
  <si>
    <t>Oplechování horních ploch zdí a nadezdívek (atik) z hliníkového plechu celoplošně lepené rš 670 mm</t>
  </si>
  <si>
    <t xml:space="preserve">K21: Oplechování atiky D  
"střecha D" 45 
Součet: 45,00 m 
K21 _x000d_
Celkem 45 = 45,000_x000d_</t>
  </si>
  <si>
    <t>vč. povrchové úpravy, kotvícího a spojovacího materiálu, podrobná specifikace viz. D.2.2.1 - SO 62-71-01.01 - 2.605 - Výpis klempířských výrobků - prvek K-21</t>
  </si>
  <si>
    <t xml:space="preserve">K23b: Oplechování světlíku boční část  
3,1 
Součet: 3,10 m 
K23b _x000d_
Celkem 3,1 = 3,100_x000d_</t>
  </si>
  <si>
    <t>764225446</t>
  </si>
  <si>
    <t>Oplechování horních ploch zdí a nadezdívek (atik) z hliníkového plechu Příplatek k cenám za zvýšenou pracnost při provedení rohu nebo koutu přes rš 400 mm</t>
  </si>
  <si>
    <t xml:space="preserve">K21a: Oplechování atiky D - rohy  
4 
Součet: 4,00 kus 
K21a _x000d_
Celkem 4 = 4,000_x000d_</t>
  </si>
  <si>
    <t>764226443</t>
  </si>
  <si>
    <t>Oplechování parapetů z hliníkového plechu rovných celoplošně lepené, bez rohů rš 250 mm</t>
  </si>
  <si>
    <t xml:space="preserve">K27: Oplechování parapetu  
"objekt B" 15,6 
Součet: 15,60 m 
K27 _x000d_
Celkem 15,6 = 15,600_x000d_</t>
  </si>
  <si>
    <t>vč. povrchové úpravy, kotvícího a spojovacího materiálu, podrobná specifikace viz. D.2.2.1 - SO 62-71-01.01 - 2.605 - Výpis klempířských výrobků - prvek K-27</t>
  </si>
  <si>
    <t>764226444</t>
  </si>
  <si>
    <t>Oplechování parapetů z hliníkového plechu rovných celoplošně lepené, bez rohů rš 330 mm</t>
  </si>
  <si>
    <t xml:space="preserve">K13: Parapet nad bosáží  
"objekt A" 18 
"objekt B" 11,3 
Součet: 29,30 m 
K14: Parapet nad parapetní římsou  
"objekt A" 3,9+13,5 
"objekt B" 1,3+7,6  
Součet: 26,30 m 
K13+K14 _x000d_
Celkem 55,6 = 55,600_x000d_</t>
  </si>
  <si>
    <t>vč. povrchové úpravy, kotvícího a spojovacího materiálu, podrobná specifikace viz. D.2.2.1 - SO 62-71-01.01 - 2.605 - Výpis klempířských výrobků - prvek K-13, K-14</t>
  </si>
  <si>
    <t>764226446</t>
  </si>
  <si>
    <t>Oplechování parapetů z hliníkového plechu rovných celoplošně lepené, bez rohů rš 500 mm</t>
  </si>
  <si>
    <t xml:space="preserve">K15: Parapet nad hlavní římsou budova A  
"objekt A" 32,5 
Součet: 32,50 m 
K16: Parapet nad hlavní římsou budova B  
"objekt B" 18,2  
Součet: 18,20 m 
K15+K16 _x000d_
Celkem 50,7 = 50,700_x000d_</t>
  </si>
  <si>
    <t>vř. povrchové úpravy, kotvícího a spojovacího materiálu, podrobná specifikace viz. D.2.2.1 - SO 62-71-01.01 - 2.605 - Výpis klempířských výrobků - prvek K-15, K-16</t>
  </si>
  <si>
    <t>764228424</t>
  </si>
  <si>
    <t>Oplechování říms a ozdobných prvků z hliníkového plechu rovných, bez rohů celoplošně lepené rš 330 mm</t>
  </si>
  <si>
    <t xml:space="preserve">K19: Oplechování římsy pilastru  
"objekt A" 15,2 
"objekt B" 7,6 
Součet: 22,80 m 
K19 _x000d_
Celkem 22,8 = 22,800_x000d_</t>
  </si>
  <si>
    <t>vč. povrchové úpravy, kotvícího a spojovacího materiálu, podrobná specifikace viz. D.2.2.1 - SO 62-71-01.01 - 2.605 - Výpis klempířských výrobků - prvek K-19</t>
  </si>
  <si>
    <t>764228425</t>
  </si>
  <si>
    <t>Oplechování říms a ozdobných prvků z hliníkového plechu rovných, bez rohů celoplošně lepené rš 400 mm</t>
  </si>
  <si>
    <t xml:space="preserve">K17: Římsa - objekt A  
"hlavní římsa" 57,5 
"podstřešní" 104 
Součet: 161,50 m 
K18: Římsa - objekt B  
"hlavní římsa" 51,4 
"podstřešní" 84,2 
Součet: 135,60 m 
K17+K18 _x000d_
Celkem 297,1 = 297,100_x000d_</t>
  </si>
  <si>
    <t>vč. povrchové úpravy, kotvícího a spojovacího materiálu, podrobná specifikace viz. D.2.2.1 - SO 62-71-01.01 - 2.605 - Výpis klempířských výrobků - prvek K-17, K-18</t>
  </si>
  <si>
    <t>764228445</t>
  </si>
  <si>
    <t>Oplechování říms a ozdobných prvků z hliníkového plechu rovných, bez rohů Příplatek k cenám za zvýšenou pracnost při provedení rohu nebo koutu rovné římsy do rš 400 mm</t>
  </si>
  <si>
    <t xml:space="preserve">K17a: Římsy - rohy  
"K-17" 40+40 
"K-18" 34+34 
"K-19" 24+12 
Součet: 184,00 kus 
K17a _x000d_
Celkem 184 = 184,000_x000d_</t>
  </si>
  <si>
    <t>764321403</t>
  </si>
  <si>
    <t>Lemování zdí z hliníkového plechu boční nebo horní rovných, střech s krytinou prejzovou nebo vlnitou rš 250 mm</t>
  </si>
  <si>
    <t xml:space="preserve">K24: Oplechování návaznosti plechové krytiny na stěnu  
"zastřešení nástupiště" 97 
Součet: 97,00 m 
K24 _x000d_
Celkem 97 = 97,000_x000d_</t>
  </si>
  <si>
    <t>vč. povrchové úpravy, kotvícího a spojovacího materiálu, podrobná specifikace viz. D.2.2.1 - SO 62-71-01.01 - 2.605 - Výpis klempířských výrobků - prvek K-24</t>
  </si>
  <si>
    <t>764321404</t>
  </si>
  <si>
    <t>Lemování zdí z hliníkového plechu boční nebo horní rovných, střech s krytinou prejzovou nebo vlnitou rš 330 mm</t>
  </si>
  <si>
    <t xml:space="preserve">K23c: Oplechování světlíku část D  
2,7 
Součet: 2,70 m 
K23c _x000d_
Celkem 2,7 = 2,700_x000d_</t>
  </si>
  <si>
    <t>764321415</t>
  </si>
  <si>
    <t>Lemování zdí z hliníkového plechu boční nebo horní rovných, střech s krytinou skládanou mimo prejzovou rš 400 mm</t>
  </si>
  <si>
    <t xml:space="preserve">K07a: Oplechování komína - horní a boční  
"část A - nad komínem" 5,75+5,5 
"část C - z boku komína" 17,8 
Součet: 29,05 m 
K07a _x000d_
Celkem 29,05 = 29,050_x000d_</t>
  </si>
  <si>
    <t>vč. povrchové úpravy, kotvícího a spojovacího materiálu, podrobná specifikace viz. D.2.2.1 - SO 62-71-01.01 - 2.605 - Výpis klempířských výrobků - prvek K-07</t>
  </si>
  <si>
    <t>764321413</t>
  </si>
  <si>
    <t>Lemování zdí z hliníkového plechu boční nebo horní rovných, střech s krytinou skládanou mimo prejzovou rš 250 mm</t>
  </si>
  <si>
    <t xml:space="preserve">K06: Oplechování návaznosti šikmé střechy u zdiva  
"střecha A" 20 
"střecha B" 17,2 
Součet: 37,20 m 
K07c: Oplechování komína - horní lemování  
"část D" 40,3 
Součet: 40,30 m 
K06+K07c _x000d_
Celkem 77,5 = 77,500_x000d_</t>
  </si>
  <si>
    <t>vč. povrchové úpravy, kotvícího a spojovacího materiálu, podrobná specifikace viz. D.2.2.1 - SO 62-71-01.01 - 2.605 - Výpis klempířských výrobků - prvek K-06, K-07</t>
  </si>
  <si>
    <t>764321414</t>
  </si>
  <si>
    <t>Lemování zdí z hliníkového plechu boční nebo horní rovných, střech s krytinou skládanou mimo prejzovou rš 330 mm</t>
  </si>
  <si>
    <t xml:space="preserve">K06: Oplechování návaznosti šikmé střechy u zdiva  
"střecha A" 20 
"střecha B" 17,2 
Součet: 37,20 m 
K06 _x000d_
Celkem 37,2 = 37,200_x000d_</t>
  </si>
  <si>
    <t>vč. povrchové úpravy, kotvícího a spojovacího materiálu, podrobná specifikace viz. D.2.2.1 - SO 62-71-01.01 - 2.605 - Výpis klempířských výrobků - prvek K-06</t>
  </si>
  <si>
    <t>764322415</t>
  </si>
  <si>
    <t>Lemování zdí z hliníkového plechu spodní s formováním do tvaru krytiny rovných, střech s krytinou skládanou mimo prejzovou rš 400 mm</t>
  </si>
  <si>
    <t xml:space="preserve">K07b: Oplechování komína - spodní  
"část B" 5,75+5,50 
Součet: 11,25 m 
K07b _x000d_
Celkem 11,25 = 11,250_x000d_</t>
  </si>
  <si>
    <t>764521404</t>
  </si>
  <si>
    <t>Žlab podokapní z hliníkového plechu včetně háků a čel půlkruhový rš 330 mm</t>
  </si>
  <si>
    <t xml:space="preserve">K11: Půlkruhový okapový žlab  
"střecha nástupiště" 80,4 
Součet: 80,40 m 
K11 _x000d_
Celkem 80,4 = 80,400_x000d_</t>
  </si>
  <si>
    <t>vč. povrchové úpravy, kotvícího a spojovacího materiálu, podrobná specifikace viz. D.2.2.1 - SO 62-71-01.01 - 2.605 - Výpis klempířských výrobků - prvek K-11</t>
  </si>
  <si>
    <t>764521444</t>
  </si>
  <si>
    <t>Žlab podokapní z hliníkového plechu kotlík oválný (trychtýřový), rš žlabu/průměr svodu 330/100 mm</t>
  </si>
  <si>
    <t xml:space="preserve">K08a: Půlkruhový okapový žlab - kotlík  
"zastřešení nástupiště" 6 
Součet: 6,00 kus 
K08a _x000d_
Celkem 6 = 6,000_x000d_</t>
  </si>
  <si>
    <t>764522406</t>
  </si>
  <si>
    <t>Žlab nadřímsový z hliníkového plechu hranatý, včetně čel a hrdel uložený v hácích se spádovou vložkou rš 500 mm</t>
  </si>
  <si>
    <t xml:space="preserve">K08: Hranatý žlab u markýzy  
"střecha C" 19,1 
"střecha D" 37,4 
Součet: 56,50 m 
K08 _x000d_
Celkem 56,5 = 56,500_x000d_</t>
  </si>
  <si>
    <t>vč. povrchové úpravy, kotvícího a spojovacího materiálu, podrobná specifikace viz. D.2.2.1 - SO 62-71-01.01 - 2.605 - Výpis klempířských výrobků - prvek K-08</t>
  </si>
  <si>
    <t>764523406</t>
  </si>
  <si>
    <t>Žlab nadokapní (nástřešní) z hliníkového plechu oblého tvaru, včetně háků, čel a hrdel rš 500 mm</t>
  </si>
  <si>
    <t xml:space="preserve">K01: Nástřešní žlab  
"střecha A" 100 
"střecha B" 64,5 
Součet: 164,50 m 
K01 _x000d_
Celkem 164,5 = 164,500_x000d_</t>
  </si>
  <si>
    <t>vč. povrchové úpravy, kotvícího a spojovacího materiálu, podrobná specifikace viz. D.2.2.1 - SO 62-71-01.01 - 2.605 - Výpis klempířských výrobků - prvek K-01</t>
  </si>
  <si>
    <t>764528422</t>
  </si>
  <si>
    <t>Svod z hliníkového plechu včetně objímek, kolen a odskoků kruhový, průměru 100 mm</t>
  </si>
  <si>
    <t xml:space="preserve">K12: Kruhové vody o průměru 100 mm  
"nástupiště" 24 
"objekt A" 57,6 
"objekt B" 38 
"objekt C" 3,6 
Součet: 123,20 m 
K12 _x000d_
Celkem 123,2 = 123,200_x000d_</t>
  </si>
  <si>
    <t>vč. povrchové úpravy, kotvícího a spojovacího materiálu, podrobná specifikace viz. D.2.2.1 - SO 62-71-01.01 - 2.605 - Výpis klempířských výrobků - prvek K-12</t>
  </si>
  <si>
    <t>998764103</t>
  </si>
  <si>
    <t>Přesun hmot pro konstrukce klempířské stanovený z hmotnosti přesunovaného materiálu vodorovná dopravní vzdálenost do 50 m základní v objektech výšky přes 12 do 24 m</t>
  </si>
  <si>
    <t>765131061</t>
  </si>
  <si>
    <t>Montáž vláknocementové krytiny skládané sklonu střechy do 30° jednoduché krytí ze šablon, počet desek přes 10 do 20 ks/m2</t>
  </si>
  <si>
    <t>59160252</t>
  </si>
  <si>
    <t>krytina vláknocementová s buničinou a umělými vlákny černá 400x400x5,2mm</t>
  </si>
  <si>
    <t>1052,99 * 10,403 ' Přepočtené koeficientem množství _x000d_
Celkem 10954,255 = 10954,255_x000d_</t>
  </si>
  <si>
    <t>Podrobná specifikace viz. D.2.2.1 - SO 62-71-01.01 - 2.609 - Výpis technických listů - 04/01</t>
  </si>
  <si>
    <t>765131131</t>
  </si>
  <si>
    <t>Montáž vláknocementové krytiny skládané sklonu střechy do 30° okapové hrany, krytí jednoduché</t>
  </si>
  <si>
    <t xml:space="preserve">OP01: Síťka proti hmyzu  
"budova A" 86,7 
"budova B" 60  
Součet: 146,70 m 
OP01 _x000d_
Celkem 146,7 = 146,700_x000d_</t>
  </si>
  <si>
    <t>59161008</t>
  </si>
  <si>
    <t>pás ochranný proti ptákům 80mm černý</t>
  </si>
  <si>
    <t>146,7 * 1,05 ' Přepočtené koeficientem množství _x000d_
Celkem 154,035 = 154,035_x000d_</t>
  </si>
  <si>
    <t>765131191</t>
  </si>
  <si>
    <t>Montáž vláknocementové krytiny skládané sklonu střechy do 30° hřebene z hřebenáčů</t>
  </si>
  <si>
    <t xml:space="preserve">S03e: Hřeben u skládané střechy  
"budova A" 27,5+17+17 
"budova B" 27+7,75+7,75 
Součet: 104,00 m 
S03e _x000d_
Celkem 104 = 104,000_x000d_</t>
  </si>
  <si>
    <t>59160001</t>
  </si>
  <si>
    <t>hřebenáč vláknocementový konický přírodní šedý 400x120x4mm</t>
  </si>
  <si>
    <t>104 * 1,05 ' Přepočtené koeficientem množství _x000d_
Celkem 109,2 = 109,200_x000d_</t>
  </si>
  <si>
    <t>765131201</t>
  </si>
  <si>
    <t>Montáž vláknocementové krytiny skládané sklonu střechy do 30° úžlabí přiřezáním desek podél oplechování</t>
  </si>
  <si>
    <t>765135021</t>
  </si>
  <si>
    <t>Montáž střešních doplňků vláknocementové krytiny skládané stoupací plošiny, délky do 1 m</t>
  </si>
  <si>
    <t>"Oa-16 250x800" 14 _x000d_
Celkem 14 = 14,000_x000d_</t>
  </si>
  <si>
    <t>55342210</t>
  </si>
  <si>
    <t>plošina stoupací 250x800mm</t>
  </si>
  <si>
    <t>"Oa-17 250x800" 14 _x000d_
Celkem 14 = 14,000_x000d_</t>
  </si>
  <si>
    <t>Podrobná specifikace viz. D.2.2.1 - SO 62-71-01.01 - 2.607a - Výpis ostatních výrobků - prvek Oa-17</t>
  </si>
  <si>
    <t>55342213</t>
  </si>
  <si>
    <t>zábradlí ke stoupací plošině v. 1100mm, 250x800mm</t>
  </si>
  <si>
    <t>Podrobná specifikace viz. D.2.2.1 - SO 62-71-01.01 - 2.607a - Výpis ostatních výrobků - prvek Oa-16</t>
  </si>
  <si>
    <t>55343060</t>
  </si>
  <si>
    <t>vzpěra pro stoupací plošinu 250x300mm</t>
  </si>
  <si>
    <t>"Oa-15 250x800" 28 _x000d_
Celkem 28 = 28,000_x000d_</t>
  </si>
  <si>
    <t>Podrobná specifikace viz. D.2.2.1 - SO 62-71-01.01 - 2.607a - Výpis ostatních výrobků - prvek Oa-15</t>
  </si>
  <si>
    <t>765135023</t>
  </si>
  <si>
    <t>Montáž střešních doplňků vláknocementové krytiny skládané stoupací plošiny, délky přes 1 m</t>
  </si>
  <si>
    <t>"Oa-16 - 250x1200" 1 
"Oa-16 - 250x2000" 1 
Součet 2 _x000d_
Celkem 2 = 2,000_x000d_</t>
  </si>
  <si>
    <t>55342211</t>
  </si>
  <si>
    <t>plošina stoupací 250x1200mm</t>
  </si>
  <si>
    <t>"Oa-17 - 250x1200" 1 _x000d_
Celkem 1 = 1,000_x000d_</t>
  </si>
  <si>
    <t>55342212</t>
  </si>
  <si>
    <t>plošina stoupací 250x2000mm</t>
  </si>
  <si>
    <t>"Oa-17 - 250x2000" 1 _x000d_
Celkem 1 = 1,000_x000d_</t>
  </si>
  <si>
    <t>55342214</t>
  </si>
  <si>
    <t>zábradlí ke stoupací plošině v. 1100mm, 250x1200mm</t>
  </si>
  <si>
    <t>"Oa-16 - 250x1200" 1 _x000d_
Celkem 1 = 1,000_x000d_</t>
  </si>
  <si>
    <t>55342215</t>
  </si>
  <si>
    <t>zábradlí ke stoupací plošině v. 1100mm, 250x2000mm</t>
  </si>
  <si>
    <t>"Oa-16 - 250x2000" 1 _x000d_
Celkem 1 = 1,000_x000d_</t>
  </si>
  <si>
    <t>"Oa-15" 3+3 _x000d_
Celkem 6 = 6,000_x000d_</t>
  </si>
  <si>
    <t>765191001</t>
  </si>
  <si>
    <t>Montáž pojistné hydroizolační nebo parotěsné fólie kladené ve sklonu do 20° lepením (vodotěsné podstřeší) na bednění nebo tepelnou izolaci</t>
  </si>
  <si>
    <t xml:space="preserve">S01d: Samolepící parozábrana  
"budova C" 12,42*15+2*(0,5*12,42) + 2*(0,675*15) 
Součet: 218,97 m2 
S01d _x000d_
Celkem 218,97 = 218,970_x000d_</t>
  </si>
  <si>
    <t>R765001</t>
  </si>
  <si>
    <t>celoplošně samolepicí PE parozábrana s Al vrstvou, lepidlo je kryto snímatelnou krycí</t>
  </si>
  <si>
    <t>218,97 * 1,1 ' Přepočtené koeficientem množství _x000d_
Celkem 240,867 = 240,867_x000d_</t>
  </si>
  <si>
    <t>765191023</t>
  </si>
  <si>
    <t>Montáž pojistné hydroizolační nebo parotěsné fólie kladené ve sklonu přes 20° s lepenými přesahy na bednění nebo tepelnou izolaci</t>
  </si>
  <si>
    <t>28329031</t>
  </si>
  <si>
    <t>fólie kontaktní difuzně propustná pro doplňkovou hydroizolační vrstvu, monolitická dvouvrstvá PES/PR 270g/m2, integrovaná samolepící páska</t>
  </si>
  <si>
    <t>364,191 * 1,1 ' Přepočtené koeficientem množství _x000d_
Celkem 400,61 = 400,610_x000d_</t>
  </si>
  <si>
    <t xml:space="preserve">S03c: Doplňková pojistná hydroizolace  
"budova A" 581,3 
"budova B" 471,7 
Součet: 1053,00 m2 
S03c _x000d_
Celkem 1053 = 1053,000_x000d_</t>
  </si>
  <si>
    <t>1053 * 1,1 ' Přepočtené koeficientem množství _x000d_
Celkem 1158,3 = 1158,300_x000d_</t>
  </si>
  <si>
    <t>766211613</t>
  </si>
  <si>
    <t>Montáž schodišťových madel kotvených do stěny dřevěných průběžných, šířky přes 150 mm</t>
  </si>
  <si>
    <t>R606Z05</t>
  </si>
  <si>
    <t>dřevěné madlo zábradlí Z-05</t>
  </si>
  <si>
    <t>16,35 * 1,1 ' Přepočtené koeficientem množství _x000d_
Celkem 17,985 = 17,985_x000d_</t>
  </si>
  <si>
    <t>jedná se o kompletní výrobek, včetně kotvení, povrchové úpravy, Podrobná specifikace viz. D.2.2.1 - SO 62-71-01.01 - 2.606 - Výpis zámečnických výrobků - prvek Z-05</t>
  </si>
  <si>
    <t>766414213</t>
  </si>
  <si>
    <t>Montáž obložení stěn panely obkladovými plochy do 5 m2 z měkkého dřeva, plochy přes 1,50 m2</t>
  </si>
  <si>
    <t>60621169</t>
  </si>
  <si>
    <t>překližka vodovzdorná hladká/hladká topol tl 21mm</t>
  </si>
  <si>
    <t>34,01 * 1,1 ' Přepočtené koeficientem množství _x000d_
Celkem 37,411 = 37,411_x000d_</t>
  </si>
  <si>
    <t>766422213</t>
  </si>
  <si>
    <t>Montáž obložení podhledů jednoduchých panely obkladovými z měkkého dřeva, plochy přes 1,50 m2</t>
  </si>
  <si>
    <t xml:space="preserve">S05: Markýza  
"budova C" 2,31*14,02 
"budova D" 70,6 
Součet: 102,986 m2 
S05 _x000d_
Celkem 102,986 = 102,986_x000d_</t>
  </si>
  <si>
    <t>60621166</t>
  </si>
  <si>
    <t>překližka vodovzdorná protiskl/hladká topol tl 21mm</t>
  </si>
  <si>
    <t>102,986 * 1,1 ' Přepočtené koeficientem množství _x000d_
Celkem 113,285 = 113,285_x000d_</t>
  </si>
  <si>
    <t>766621112</t>
  </si>
  <si>
    <t>Montáž oken dřevěných včetně montáže rámu plochy přes 1 m2 špaletových do zdiva, výšky přes 1,5 do 2,5 m</t>
  </si>
  <si>
    <t xml:space="preserve">W01a: špaletové okno W-01  
"W-01" 2,77*W01 
Součet: 44,32 m2 
W02a: špaletové okno W-02  
"W-02" 2,5*W02 
Součet: 2,50 m2 
W03a: špaletové okno W-03  
"W-03" 3,36*W03 
Součet: 26,88 m2 
W04a: špaletové okno W-04  
"W-04" 3,07*W04 
Součet: 3,07 m2 
W05a: špaletové okno W-05  
"W-05" 2,65*W05 
Součet: 71,55 m2 
W06a: šplaetové okno W-06  
"W-06" 2,38*W06 
Součet: 2,38 m2 
W07a: šplaetové okno W-07  
"W-07" 2,65*W07 
Součet: 37,10 m2 
W08a: špaletové okno W-08  
"W-08" 2,38*W08 
Součet: 2,38 m2 
W09a: špaletové okno W-09  
"W-09" 1,05*W09 
Součet: 23,10 m2 
W01a+W02a+W03a+W04a+W05a+W06a+W07a+W08a+W09a _x000d_
Celkem 213,28 = 213,280_x000d_</t>
  </si>
  <si>
    <t>R602W01</t>
  </si>
  <si>
    <t>replika dřevěného špaletového okna W-01</t>
  </si>
  <si>
    <t xml:space="preserve">W01: replika dřevěného špaletového okna W-01  
"W-01" 16 
Součet: 16,00 kus 
W01 _x000d_
Celkem 16 = 16,000_x000d_</t>
  </si>
  <si>
    <t xml:space="preserve">jedná se o kompletní výrobek, vč. povrchové úpravy, kování, parapetu  
Podrobná specifikace viz. D.2.2.1 - SO 62-71-01.01 - 2.602 - Výpis oken - prvek W-01</t>
  </si>
  <si>
    <t>R602W02</t>
  </si>
  <si>
    <t>replika dřevěného špaletového okna W-02</t>
  </si>
  <si>
    <t xml:space="preserve">W02: replika dřevěného špaletového okna W-02  
"W-02" 1 
Součet: 1,00 kus 
W02 _x000d_
Celkem 1 = 1,000_x000d_</t>
  </si>
  <si>
    <t xml:space="preserve">jedná se o kompletní výrobek, vč. povrchové úpravy, kování, parapetu  
Podrobná specifikace viz. D.2.2.1 - SO 62-71-01.01 - 2.602 - Výpis oken - prvek W-02</t>
  </si>
  <si>
    <t>R602W03</t>
  </si>
  <si>
    <t>replika dřevěného špaletového okna W-03</t>
  </si>
  <si>
    <t xml:space="preserve">W03: replika dřevěného špaletového okna W-03  
"W-03" 8 
Součet: 8,00 kus 
W03 _x000d_
Celkem 8 = 8,000_x000d_</t>
  </si>
  <si>
    <t xml:space="preserve">jedná se o kompletní výrobek, vč. povrchové úpravy, kování, parapetu  
Podrobná specifikace viz. D.2.2.1 - SO 62-71-01.01 - 2.602 - Výpis oken - prvek W-03</t>
  </si>
  <si>
    <t>R602W04</t>
  </si>
  <si>
    <t>replika dřevěného špaletového okna W-04</t>
  </si>
  <si>
    <t xml:space="preserve">W04: replika dřevěného špaletového okna W-04  
"W-04" 1 
Součet: 1,00 kus 
W04 _x000d_
Celkem 1 = 1,000_x000d_</t>
  </si>
  <si>
    <t xml:space="preserve">jedná se o kompletní výrobek, vč. povrchové úpravy, kování, parapetu  
Podrobná specifikace viz. D.2.2.1 - SO 62-71-01.01 - 2.602 - Výpis oken - prvek W-04</t>
  </si>
  <si>
    <t>R602W05</t>
  </si>
  <si>
    <t>replika dřevěného špaletového okna W-05</t>
  </si>
  <si>
    <t xml:space="preserve">W05: replika dřevěného šplaetového okna W-05  
"W-05" 27 
Součet: 27,00 kus 
W05 _x000d_
Celkem 27 = 27,000_x000d_</t>
  </si>
  <si>
    <t xml:space="preserve">jedná se o kompletní výrobek, vč. povrchové úpravy, kování, parapetu  
Podrobná specifikace viz. D.2.2.1 - SO 62-71-01.01 - 2.602 - Výpis oken - prvek W-05</t>
  </si>
  <si>
    <t>R602W06</t>
  </si>
  <si>
    <t>replika dřevěného špaletového okna W-06</t>
  </si>
  <si>
    <t xml:space="preserve">W06: replika dřevěného špaletového okna W-06  
"W-06" 1 
Součet: 1,00 kus 
W06 _x000d_
Celkem 1 = 1,000_x000d_</t>
  </si>
  <si>
    <t xml:space="preserve">jedná se o kompletní výrobek, vč. povrchové úpravy, kování, parapetu  
Podrobná specifikace viz. D.2.2.1 - SO 62-71-01.01 - 2.602 - Výpis oken - prvek W-06</t>
  </si>
  <si>
    <t>R602W07</t>
  </si>
  <si>
    <t>replika dřevěného špaletového okna W-07</t>
  </si>
  <si>
    <t xml:space="preserve">W07: replika dřevěného špaletového okna W-07  
"W-07" 14 
Součet: 14,00 kus 
W07 _x000d_
Celkem 14 = 14,000_x000d_</t>
  </si>
  <si>
    <t xml:space="preserve">jedná se o kompletní výrobek, vč. povrchové úpravy, kování, parapetu  
Podrobná specifikace viz. D.2.2.1 - SO 62-71-01.01 - 2.602 - Výpis oken - prvek W-07</t>
  </si>
  <si>
    <t>R602W08</t>
  </si>
  <si>
    <t>replika dřevěného špaletového okna W-08</t>
  </si>
  <si>
    <t xml:space="preserve">W08: replika dřevěného špaletového okna W-08  
"W-08" 1 
Součet: 1,00 kus 
W08 _x000d_
Celkem 1 = 1,000_x000d_</t>
  </si>
  <si>
    <t xml:space="preserve">jedná se o kompletní výrobek, vč. povrchové úpravy, kování, parapetu  
Podrobná specifikace viz. D.2.2.1 - SO 62-71-01.01 - 2.602 - Výpis oken - prvek W-08</t>
  </si>
  <si>
    <t>R602W09</t>
  </si>
  <si>
    <t>replika dřevěného špaletového okna W-09</t>
  </si>
  <si>
    <t xml:space="preserve">W09: replika dřevěného špaletového okno W-09  
"W-09" 22 
Součet: 22,00 kus 
W09 _x000d_
Celkem 22 = 22,000_x000d_</t>
  </si>
  <si>
    <t xml:space="preserve">jedná se o kompletní výrobek, vč. povrchové úpravy, kování, parapetu  
Podrobná specifikace viz. D.2.2.1 - SO 62-71-01.01 - 2.602 - Výpis oken - prvek W-09</t>
  </si>
  <si>
    <t>766660001</t>
  </si>
  <si>
    <t>Montáž dveřních křídel dřevěných nebo plastových otevíravých do ocelové zárubně povrchově upravených jednokřídlových, šířky do 800 mm</t>
  </si>
  <si>
    <t xml:space="preserve">D19: Vnitřní dveře - sdělovací místnost/kuchyňka/sklad D-19  
2+1 
Součet: 3,00 kus 
D20: Vnitřní dveře - kancelář /mezinárodní pokladna D-20  
4+1 
Součet: 5,00 kus 
D21: Vnitřní dveře - kuchyňka D-21  
1 
Součet: 1,00 kus 
D22: Vnitřní dveře - umývárna/ úklidová místnost D-22  
1+1 
Součet: 2,00 kus 
D23: Vnitřní dveře WC/ úklidová místnost D-23  
8+12 
Součet: 20,00 kus 
D25: Vnitřní dveře - umývárna/ úklidová místnost D-25  
4+5 
Součet: 9,00 kus 
D26: Vnitřní dveře - zázemí obchodu D-26  
1+1 
Součet: 2,00 kus 
D33: Vnitřní dveře - sdělovací místnost D-33  
1 
Součet: 1,00 kus 
D35: Vnitřní dveře - zázemí obchodu D-35  
1 
Součet: 1,00 kus 
D36: Vnitřní dveře - zázemí obchodu D-36  
1 
Součet: 1,00 kus 
D39: Vnitřní dveře - kancelář D-39  
10+13 
Součet: 23,00 kus 
D41: Vnitřní dveře - kancelář D-41  
2 
Součet: 2,00 kus 
D45: Vnitřní dveře - kancelář D-45  
1 
Součet: 1,00 kus 
D48: Vnitřní vstupní dveře do bytu 3.NP  
1+1 
Součet: 2,00 kus 
D49: Vnitřní vstupní dveře do bytu 3.NP - D-49  
1 
Součet: 1,00 kus 
D19+D20+D21+D22+D23+D25+D26+D33+D35+D36+D39+D41+D45+D48+D49 _x000d_
Celkem 74 = 74,000_x000d_</t>
  </si>
  <si>
    <t>R603D49K</t>
  </si>
  <si>
    <t>dveřní křídlo pro dveře D-49</t>
  </si>
  <si>
    <t>R603D48K</t>
  </si>
  <si>
    <t>dveřní křídlo pro dveře D-48</t>
  </si>
  <si>
    <t>R603D45K</t>
  </si>
  <si>
    <t>dveřní křídlo pro dveře D-45</t>
  </si>
  <si>
    <t>R603D41K</t>
  </si>
  <si>
    <t>dveřní křídlo pro dveře D-41</t>
  </si>
  <si>
    <t xml:space="preserve">D41: Vnitřní dveře - kancelář D-41  
2 
Součet: 2,00 kus 
D41 _x000d_
Celkem 2 = 2,000_x000d_</t>
  </si>
  <si>
    <t xml:space="preserve">jedná se o kompletní výrobek, vč. povrchové úpravy, kování  
Podrobná specifikace viz. D.2.2.1 - SO 62-71-01.01 - 2.603 - Výpis dveří - prvek D-41</t>
  </si>
  <si>
    <t>R603D39K</t>
  </si>
  <si>
    <t>dveřní křídlo pro dveře D-39</t>
  </si>
  <si>
    <t xml:space="preserve">D39: Vnitřní dveře - kancelář D-39  
10+13 
Součet: 23,00 kus 
D39 _x000d_
Celkem 23 = 23,000_x000d_</t>
  </si>
  <si>
    <t xml:space="preserve">jedná se o kompletní výrobek, vč. povrchové úpravy, kování  
Podrobná specifikace viz. D.2.2.1 - SO 62-71-01.01 - 2.603 - Výpis dveří - prvek D-39</t>
  </si>
  <si>
    <t>R603D36K</t>
  </si>
  <si>
    <t>dveřní křídlo pro dveře D-36</t>
  </si>
  <si>
    <t xml:space="preserve">D36: Vnitřní dveře - zázemí obchodu D-36  
1 
Součet: 1,00 kus 
D36 _x000d_
Celkem 1 = 1,000_x000d_</t>
  </si>
  <si>
    <t xml:space="preserve">jedná se o kompletní výrobek, vč. povrchové úpravy, kování  
Podrobná specifikace viz. D.2.2.1 - SO 62-71-01.01 - 2.603 - Výpis dveří - prvek D-36</t>
  </si>
  <si>
    <t>R603D35K</t>
  </si>
  <si>
    <t>dveřní křídlo pro dveře D-35</t>
  </si>
  <si>
    <t xml:space="preserve">D35: Vnitřní dveře - zázemí obchodu D-35  
1 
Součet: 1,00 kus 
D35 _x000d_
Celkem 1 = 1,000_x000d_</t>
  </si>
  <si>
    <t xml:space="preserve">jedná se o kompletní výrobek, vč. povrchové úpravy, kování  
Podrobná specifikace viz. D.2.2.1 - SO 62-71-01.01 - 2.603 - Výpis dveří - prvek D-35</t>
  </si>
  <si>
    <t>R603D33K</t>
  </si>
  <si>
    <t>dveřní křídlo pro dveře D-33</t>
  </si>
  <si>
    <t xml:space="preserve">D33: Vnitřní dveře - sdělovací místnost D-33  
1 
Součet: 1,00 kus 
D33 _x000d_
Celkem 1 = 1,000_x000d_</t>
  </si>
  <si>
    <t xml:space="preserve">jedná se o kompletní výrobek, vč. povrchové úpravy, kování  
Podrobná specifikace viz. D.2.2.1 - SO 62-71-01.01 - 2.603 - Výpis dveří - prvek D-33</t>
  </si>
  <si>
    <t>R603D26K</t>
  </si>
  <si>
    <t>dveřní křídlo pro dveře D-26</t>
  </si>
  <si>
    <t xml:space="preserve">D26: Vnitřní dveře - zázemí obchodu D-26  
1+1 
Součet: 2,00 kus 
D26 _x000d_
Celkem 2 = 2,000_x000d_</t>
  </si>
  <si>
    <t xml:space="preserve">jedná se o kompletní výrobek, vč. povrchové úpravy, kování  
Podrobná specifikace viz. D.2.2.1 - SO 62-71-01.01 - 2.603 - Výpis dveří - prvek D-26</t>
  </si>
  <si>
    <t>R603D25K</t>
  </si>
  <si>
    <t>dveřní křídlo pro dveře D-25</t>
  </si>
  <si>
    <t xml:space="preserve">D25: Vnitřní dveře - umývárna/ úklidová místnost D-25  
4+5 
Součet: 9,00 kus 
D25 _x000d_
Celkem 9 = 9,000_x000d_</t>
  </si>
  <si>
    <t xml:space="preserve">jedná se o kompletní výrobek, vč. povrchové úpravy, kování  
Podrobná specifikace viz. D.2.2.1 - SO 62-71-01.01 - 2.603 - Výpis dveří - prvek D-25</t>
  </si>
  <si>
    <t>R603D23K</t>
  </si>
  <si>
    <t>dveřní křídlo pro dveře D-23</t>
  </si>
  <si>
    <t xml:space="preserve">D23: Vnitřní dveře WC/ úklidová místnost D-23  
8+12 
Součet: 20,00 kus 
D23 _x000d_
Celkem 20 = 20,000_x000d_</t>
  </si>
  <si>
    <t xml:space="preserve">jedná se o kompletní výrobek, vč. povrchové úpravy, kování  
Podrobná specifikace viz. D.2.2.1 - SO 62-71-01.01 - 2.603 - Výpis dveří - prvek D-23</t>
  </si>
  <si>
    <t>R603D22K</t>
  </si>
  <si>
    <t>dveřní křídlo pro dveře D-22</t>
  </si>
  <si>
    <t xml:space="preserve">D22: Vnitřní dveře - umývárna/ úklidová místnost D-22  
1+1 
Součet: 2,00 kus 
D22 _x000d_
Celkem 2 = 2,000_x000d_</t>
  </si>
  <si>
    <t xml:space="preserve">jedná se o kompletní výrobek, vč. povrchové úpravy, kování  
Podrobná specifikace viz. D.2.2.1 - SO 62-71-01.01 - 2.603 - Výpis dveří - prvek D-22</t>
  </si>
  <si>
    <t>R603D21K</t>
  </si>
  <si>
    <t>dveřní křídlo pro dveře D-21</t>
  </si>
  <si>
    <t xml:space="preserve">D21: Vnitřní dveře - kuchyňka D-21  
1 
Součet: 1,00 kus 
D21 _x000d_
Celkem 1 = 1,000_x000d_</t>
  </si>
  <si>
    <t xml:space="preserve">jedná se o kompletní výrobek, vč. povrchové úpravy, kování  
Podrobná specifikace viz. D.2.2.1 - SO 62-71-01.01 - 2.603 - Výpis dveří - prvek D-21</t>
  </si>
  <si>
    <t>R603D20K</t>
  </si>
  <si>
    <t>dveřní křídlo pro dveře D-20</t>
  </si>
  <si>
    <t xml:space="preserve">D20: Vnitřní dveře - kancelář /mezinárodní pokladna D-20  
4+1 
Součet: 5,00 kus 
D20 _x000d_
Celkem 5 = 5,000_x000d_</t>
  </si>
  <si>
    <t xml:space="preserve">jedná se o kompletní výrobek, vč. povrchové úpravy, kování  
Podrobná specifikace viz. D.2.2.1 - SO 62-71-01.01 - 2.603 - Výpis dveří - prvek D-20</t>
  </si>
  <si>
    <t>R603D19K</t>
  </si>
  <si>
    <t>dveřní křídlo pro dveře D-19</t>
  </si>
  <si>
    <t xml:space="preserve">D19: Vnitřní dveře - sdělovací místnost/kuchyňka/sklad D-19  
2+1 
Součet: 3,00 kus 
D19 _x000d_
Celkem 3 = 3,000_x000d_</t>
  </si>
  <si>
    <t xml:space="preserve">jedná se o kompletní výrobek, vč. povrchové úpravy, kování  
Podrobná specifikace viz. D.2.2.1 - SO 62-71-01.01 - 2.603 - Výpis dveří - prvek D-19a, D-19b, D-19c</t>
  </si>
  <si>
    <t>766660002</t>
  </si>
  <si>
    <t>Montáž dveřních křídel dřevěných nebo plastových otevíravých do ocelové zárubně povrchově upravených jednokřídlových, šířky přes 800 mm</t>
  </si>
  <si>
    <t xml:space="preserve">D31: Vnitřní dveře - sklad/rozvodna D-31  
1+2 
Součet: 3,00 kus 
D32: Vnitřní dveře chodba D-32  
1 
Součet: 1,00 kus 
D37: Vnitřní dveře - bezbariérové WC D-37  
1 
Součet: 1,00 kus 
D38: Vnitřní dveře - veřejné WC D-38  
1+2 
Součet: 3,00 kus 
D40: Vnitřní dveře - kancelář D-40  
2 
Součet: 2,00 kus 
D44: Vnitřní dveře - kancelář  
1 
Součet: 1,00 kus 
D31+D32+D40+D44+D37+D38 _x000d_
Celkem 11 = 11,000_x000d_</t>
  </si>
  <si>
    <t>R603D38K</t>
  </si>
  <si>
    <t>dveřní křídlo pro dveře D-38</t>
  </si>
  <si>
    <t>R603D37K</t>
  </si>
  <si>
    <t>dveřní křídlo pro dveře D-37</t>
  </si>
  <si>
    <t>R603D44K</t>
  </si>
  <si>
    <t>dveřní křídlo pro dveře D-44</t>
  </si>
  <si>
    <t xml:space="preserve">D44: Vnitřní dveře - kancelář  
1 
Součet: 1,00 kus 
D44 _x000d_
Celkem 1 = 1,000_x000d_</t>
  </si>
  <si>
    <t xml:space="preserve">jedná se o kompletní výrobek, vč. povrchové úpravy, kování  
Podrobná specifikace viz. D.2.2.1 - SO 62-71-01.01 - 2.603 - Výpis dveří - prvek D-44</t>
  </si>
  <si>
    <t>R603D40K</t>
  </si>
  <si>
    <t>dveřní křídlo pro dveře D-40</t>
  </si>
  <si>
    <t xml:space="preserve">D40: Vnitřní dveře - kancelář D-40  
2 
Součet: 2,00 kus 
D40 _x000d_
Celkem 2 = 2,000_x000d_</t>
  </si>
  <si>
    <t xml:space="preserve">jedná se o kompletní výrobek, vč. povrchové úpravy, kování  
Podrobná specifikace viz. D.2.2.1 - SO 62-71-01.01 - 2.603 - Výpis dveří - prvek D-40</t>
  </si>
  <si>
    <t>R603D32K</t>
  </si>
  <si>
    <t>dveřní křídlo pro dveře D-32</t>
  </si>
  <si>
    <t xml:space="preserve">D32: Vnitřní dveře chodba D-32  
1 
Součet: 1,00 kus 
D32 _x000d_
Celkem 1 = 1,000_x000d_</t>
  </si>
  <si>
    <t xml:space="preserve">jedná se o kompletní výrobek, vč. povrchové úpravy, kování  
Podrobná specifikace viz. D.2.2.1 - SO 62-71-01.01 - 2.603 - Výpis dveří - prvek D-32</t>
  </si>
  <si>
    <t>R603D31K</t>
  </si>
  <si>
    <t>dveřní křídlo pro dveře D-31</t>
  </si>
  <si>
    <t xml:space="preserve">D31: Vnitřní dveře - sklad/rozvodna D-31  
1+2 
Součet: 3,00 kus 
D31 _x000d_
Celkem 3 = 3,000_x000d_</t>
  </si>
  <si>
    <t xml:space="preserve">jedná se o kompletní výrobek, vč. povrchové úpravy, kování  
Podrobná specifikace viz. D.2.2.1 - SO 62-71-01.01 - 2.603 - Výpis dveří - prvek D-31</t>
  </si>
  <si>
    <t>766660021</t>
  </si>
  <si>
    <t>Montáž dveřních křídel dřevěných nebo plastových otevíravých do ocelové zárubně protipožárních jednokřídlových, šířky do 800 mm</t>
  </si>
  <si>
    <t>R603D30K</t>
  </si>
  <si>
    <t>dveřní křídlo pro dveře D-30</t>
  </si>
  <si>
    <t>766660022</t>
  </si>
  <si>
    <t>Montáž dveřních křídel dřevěných nebo plastových otevíravých do ocelové zárubně protipožárních jednokřídlových, šířky přes 800 mm</t>
  </si>
  <si>
    <t>R603D34K</t>
  </si>
  <si>
    <t>dveřní křídlo pro dveře D-34</t>
  </si>
  <si>
    <t>766660171</t>
  </si>
  <si>
    <t>Montáž dveřních křídel dřevěných nebo plastových otevíravých do obložkové zárubně povrchově upravených jednokřídlových, šířky do 800 mm</t>
  </si>
  <si>
    <t xml:space="preserve">D51: Vnitřní dveře - byt (spižírna) D-51  
1+2 
Součet: 3,00 kus 
D52: Vnitřní dveře - byt (WC) D-52  
2+1 
Součet: 3,00 kus 
D53: Vnitřní dveře byt (obývací pokoj) D-53  
3 
Součet: 3,00 kus 
D54: Vnitřní dveře byt (koupelna) D-54  
1 
Součet: 1,00 kus 
D55: Vnitřní dveře - byt (obývací pokoj) D-55  
1+1 
Součet: 2,00 kus 
D55+D54+D53+D52+D51 _x000d_
Celkem 12 = 12,000_x000d_</t>
  </si>
  <si>
    <t>R603D51K</t>
  </si>
  <si>
    <t>dveřní křídlo pro dveře D-51</t>
  </si>
  <si>
    <t xml:space="preserve">D51: Vnitřní dveře - byt (spižírna) D-51  
1+2 
Součet: 3,00 kus 
D51 _x000d_
Celkem 3 = 3,000_x000d_</t>
  </si>
  <si>
    <t xml:space="preserve">jedná se o kompletní výrobek, vč. povrchové úpravy, kování  
Podrobná specifikace viz. D.2.2.1 - SO 62-71-01.01 - 2.603 - Výpis dveří - prvek D-51</t>
  </si>
  <si>
    <t>R603D52K</t>
  </si>
  <si>
    <t>dveřní křídlo pro dveře D-52</t>
  </si>
  <si>
    <t xml:space="preserve">D52: Vnitřní dveře - byt (WC) D-52  
2+1 
Součet: 3,00 kus 
D52 _x000d_
Celkem 3 = 3,000_x000d_</t>
  </si>
  <si>
    <t xml:space="preserve">jedná se o kompletní výrobek, vč. povrchové úpravy, kování  
Podrobná specifikace viz. D.2.2.1 - SO 62-71-01.01 - 2.603 - Výpis dveří - prvek D-52</t>
  </si>
  <si>
    <t>R603D53K</t>
  </si>
  <si>
    <t>dveřní křídlo pro dveře D-53</t>
  </si>
  <si>
    <t xml:space="preserve">D53: Vnitřní dveře byt (obývací pokoj) D-53  
3 
Součet: 3,00 kus 
D53 _x000d_
Celkem 3 = 3,000_x000d_</t>
  </si>
  <si>
    <t xml:space="preserve">jedná se o kompletní výrobek, vč. povrchové úpravy, kování  
Podrobná specifikace viz. D.2.2.1 - SO 62-71-01.01 - 2.603 - Výpis dveří - prvek D-53</t>
  </si>
  <si>
    <t>R603D54K</t>
  </si>
  <si>
    <t>dveřní křídlo pro dveře D-54</t>
  </si>
  <si>
    <t xml:space="preserve">D54: Vnitřní dveře byt (koupelna) D-54  
1 
Součet: 1,00 kus 
D54 _x000d_
Celkem 1 = 1,000_x000d_</t>
  </si>
  <si>
    <t xml:space="preserve">jedná se o kompletní výrobek, vč. povrchové úpravy, kování  
Podrobná specifikace viz. D.2.2.1 - SO 62-71-01.01 - 2.603 - Výpis dveří - prvek D-54</t>
  </si>
  <si>
    <t>R603D55K</t>
  </si>
  <si>
    <t>dveřní křídlo pro dveře D-55</t>
  </si>
  <si>
    <t xml:space="preserve">D55: Vnitřní dveře - byt (obývací pokoj) D-55  
1+1 
Součet: 2,00 kus 
D55 _x000d_
Celkem 2 = 2,000_x000d_</t>
  </si>
  <si>
    <t xml:space="preserve">jedná se o kompletní výrobek, vč. povrchové úpravy, kování  
Podrobná specifikace viz. D.2.2.1 - SO 62-71-01.01 - 2.603 - Výpis dveří - prvek D-55</t>
  </si>
  <si>
    <t>766660173</t>
  </si>
  <si>
    <t>Montáž dveřních křídel dřevěných nebo plastových otevíravých do obložkové zárubně povrchově upravených dvoukřídlových, šířky do 1450 mm</t>
  </si>
  <si>
    <t xml:space="preserve">D50: Vnitřní dveře do obytných místností D-50  
1 
Součet: 1,00 kus 
D50 _x000d_
Celkem 1 = 1,000_x000d_</t>
  </si>
  <si>
    <t>R603D50K</t>
  </si>
  <si>
    <t>dveřní křídlo pro dveře D-50</t>
  </si>
  <si>
    <t xml:space="preserve">jedná se o kompletní výrobek, vč. povrchové úpravy, kování  
Podrobná specifikace viz. D.2.2.1 - SO 62-71-01.01 - 2.603 - Výpis dveří - prvek D-50</t>
  </si>
  <si>
    <t>766660311</t>
  </si>
  <si>
    <t>Montáž dveřních křídel dřevěných nebo plastových posuvných do dveřního pouzdra s jednou kapsou jednokřídlových, průchozí šířky do 800 mm</t>
  </si>
  <si>
    <t>R603D29K</t>
  </si>
  <si>
    <t>dveřní křídlo pro dveře D-29</t>
  </si>
  <si>
    <t>766660312</t>
  </si>
  <si>
    <t>Montáž dveřních křídel dřevěných nebo plastových posuvných do dveřního pouzdra s jednou kapsou jednokřídlových, průchozí šířky přes 800 do 1200 mm</t>
  </si>
  <si>
    <t>R603D28K</t>
  </si>
  <si>
    <t>dveřní křídlo pro dveře D-28</t>
  </si>
  <si>
    <t>766671023</t>
  </si>
  <si>
    <t>Montáž střešních oken dřevěných nebo plastových kyvných, výklopných/kyvných s okenním rámem a lemováním, s plisovaným límcem, s napojením na krytinu do krytiny tvarované, rozměru 78 x 98 cm</t>
  </si>
  <si>
    <t xml:space="preserve">W12: dřevěné střešní okno W-12  
"W-12" 3 
Součet: 3,00 kus 
W12 _x000d_
Celkem 3 = 3,000_x000d_</t>
  </si>
  <si>
    <t>R602W13</t>
  </si>
  <si>
    <t>výlez na šikmou střechu W-13</t>
  </si>
  <si>
    <t xml:space="preserve">W13: výlez na šikmou střechu  
"W-13" 2 
Součet: 2,00 kus 
W13 _x000d_
Celkem 2 = 2,000_x000d_</t>
  </si>
  <si>
    <t xml:space="preserve">jedná se o kompletní výrobek, vč. povrchové úpravy, kování  
Podrobná specifikace viz. D.2.2.1 - SO 62-71-01.01 - 2.602 - Výpis oken - prvek W-13</t>
  </si>
  <si>
    <t>R602W12</t>
  </si>
  <si>
    <t>dřevěné střešní okno W-12</t>
  </si>
  <si>
    <t xml:space="preserve">jedná se o kompletní výrobek, vč. povrchové úpravy, kování  
Podrobná specifikace viz. D.2.2.1 - SO 62-71-01.01 - 2.602 - Výpis oken - prvek W-12</t>
  </si>
  <si>
    <t>766671031</t>
  </si>
  <si>
    <t>Montáž střešních oken dřevěných nebo plastových kyvných, výklopných/kyvných s okenním rámem a lemováním, s plisovaným límcem, s napojením na krytinu do krytiny tvarované, rozměru 114 x 140 cm</t>
  </si>
  <si>
    <t xml:space="preserve">W10: dřevěné střešní okno sestava W-10  
"W-10" 16 
Součet: 16,00 kus 
W11: dřevěné střešní okno sestava W-11  
"W-11" 13 
Součet: 13,00 kus 
W10+W11 _x000d_
Celkem 29 = 29,000_x000d_</t>
  </si>
  <si>
    <t>R602W11</t>
  </si>
  <si>
    <t>dřevěné střešní okno - sestava W-11</t>
  </si>
  <si>
    <t xml:space="preserve">W11: dřevěné střešní okno sestava W-11  
"W-11" 13 
Součet: 13,00 kus 
W11 _x000d_
Celkem 13 = 13,000_x000d_</t>
  </si>
  <si>
    <t xml:space="preserve">jedná se o kompletní výrobek, vč. povrchové úpravy, kování  
Podrobná specifikace viz. D.2.2.1 - SO 62-71-01.01 - 2.602 - Výpis oken - prvek W-11</t>
  </si>
  <si>
    <t>R602W10</t>
  </si>
  <si>
    <t>dřevěné střešní okno - sestava W-10</t>
  </si>
  <si>
    <t xml:space="preserve">W10: dřevěné střešní okno sestava W-10  
"W-10" 16 
Součet: 16,00 kus 
W10 _x000d_
Celkem 16 = 16,000_x000d_</t>
  </si>
  <si>
    <t xml:space="preserve">jedná se o kompletní výrobek, vč. povrchové úpravy, kování  
Podrobná specifikace viz. D.2.2.1 - SO 62-71-01.01 - 2.602 - Výpis oken - prvek W-10</t>
  </si>
  <si>
    <t>766682111</t>
  </si>
  <si>
    <t>Montáž zárubní dřevěných nebo plastových obložkových, pro dveře jednokřídlové, tloušťky stěny do 170 mm</t>
  </si>
  <si>
    <t xml:space="preserve">D51: Vnitřní dveře - byt (spižírna) D-51  
1+2 
Součet: 3,00 kus 
D52: Vnitřní dveře - byt (WC) D-52  
2+1 
Součet: 3,00 kus 
D55: Vnitřní dveře - byt (obývací pokoj) D-55  
1+1 
Součet: 2,00 kus 
D55+D52+D51 _x000d_
Celkem 8 = 8,000_x000d_</t>
  </si>
  <si>
    <t>R603D51Z</t>
  </si>
  <si>
    <t>zárubeň pro dveře D-51</t>
  </si>
  <si>
    <t>R603D52Z</t>
  </si>
  <si>
    <t>zárubeň pro dveře D-52</t>
  </si>
  <si>
    <t>R603D55Z</t>
  </si>
  <si>
    <t>zárubeň pro dveře D-55</t>
  </si>
  <si>
    <t>766682112</t>
  </si>
  <si>
    <t>Montáž zárubní dřevěných nebo plastových obložkových, pro dveře jednokřídlové, tloušťky stěny přes 170 do 350 mm</t>
  </si>
  <si>
    <t xml:space="preserve">D53: Vnitřní dveře byt (obývací pokoj) D-53  
3 
Součet: 3,00 kus 
D54: Vnitřní dveře byt (koupelna) D-54  
1 
Součet: 1,00 kus 
D54+D53 _x000d_
Celkem 4 = 4,000_x000d_</t>
  </si>
  <si>
    <t>R603D53Z</t>
  </si>
  <si>
    <t>zárubeň pro dveře D-53</t>
  </si>
  <si>
    <t>R603D54Z</t>
  </si>
  <si>
    <t>zárubeň pro dveře D-54</t>
  </si>
  <si>
    <t>766682121</t>
  </si>
  <si>
    <t>Montáž zárubní dřevěných nebo plastových obložkových, pro dveře dvoukřídlové, tloušťky stěny do 170 mm</t>
  </si>
  <si>
    <t>R603D50Z</t>
  </si>
  <si>
    <t>zárubeň pro dveře D-50</t>
  </si>
  <si>
    <t>766694116</t>
  </si>
  <si>
    <t>Montáž ostatních truhlářských konstrukcí parapetních desek dřevěných nebo plastových šířky do 300 mm</t>
  </si>
  <si>
    <t xml:space="preserve">T06: Krycí deska zábradlí  
"T-06" 6,82 
Součet: 6,82 m 
T06 _x000d_
Celkem 6,82 = 6,820_x000d_</t>
  </si>
  <si>
    <t>R605T06</t>
  </si>
  <si>
    <t>krycí deska zábradlí dubová deska min tl. 25 mm</t>
  </si>
  <si>
    <t>vč. povrchové úpravy, podrobná specifikace viz. D.2.2.1 - SO 62-71-01.01 - 2.605 - Výpis truhlářských výrobků - prvek T-06</t>
  </si>
  <si>
    <t>998766103</t>
  </si>
  <si>
    <t>Přesun hmot pro konstrukce truhlářské stanovený z hmotnosti přesunovaného materiálu vodorovná dopravní vzdálenost do 50 m základní v objektech výšky přes 12 do 24 m</t>
  </si>
  <si>
    <t>R602W16</t>
  </si>
  <si>
    <t>Pokladní okno</t>
  </si>
  <si>
    <t xml:space="preserve">1. V ceně jsou zahrnuty náklady na dodávku materiálu včetně montáže. 2. V ceně jsou zahrnuty náklady na veškerý kotvící, upevňovací a pomocný materiál.  3. Jedná se o kompletní výrobek vč. veškerých prvků ve specifikaci oken. 
jedná se o kompletní výrobek, vč. povrchové úpravy, kování Podrobná specifikace viz. D.2.2.1 - SO 62-71-01.01 - 2.602 - Výpis oken - prvek W-16</t>
  </si>
  <si>
    <t>R603D01</t>
  </si>
  <si>
    <t>Replika historických dveří do zádveří D-01</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</si>
  <si>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D-01</t>
  </si>
  <si>
    <t>R603D02</t>
  </si>
  <si>
    <t>Replika historických dveří do zádveří D-02</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</si>
  <si>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D-02</t>
  </si>
  <si>
    <t>R603D03</t>
  </si>
  <si>
    <t>Replika historických dveří do zádveří D-03</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</si>
  <si>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D-03</t>
  </si>
  <si>
    <t>R603D04</t>
  </si>
  <si>
    <t>Replika historických dveří do zádveří D-04</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</si>
  <si>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D-04</t>
  </si>
  <si>
    <t>R603D5</t>
  </si>
  <si>
    <t>Replika historických dveří do zádveří D-05</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</si>
  <si>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D-05a, D-05b</t>
  </si>
  <si>
    <t>767152110</t>
  </si>
  <si>
    <t>Montáž přestavitelných a mobilních příček přestavitelných bezrámových celoprosklených jednoduchých, výšky do 3 m</t>
  </si>
  <si>
    <t xml:space="preserve">W17a: Posuvná skleněná příčka s automatickým pohonem - plocha  
W17*2,4*3,4 
Součet: 8,16 m2 
W18a: Posuvná skleněná příčka s automatickým pohonem W18 - plocha  
W18*2,4*2 
Součet: 4,80 m2 
W19a: Posuvná skleněná příčka s automatickým pohonem W-19 plocha  
W19*3,4*2,4 
Součet: 8,16 m2 
W20a: Posuvná skleněná příčka s automatickým pohonem W-20 - plocha  
W20*2,4*2 
Součet: 4,80 m2 
W21a: Posuvná skleněná příčka s automatickým pohonem W-21 - plocha  
W21*2,35*2,4 
Součet: 5,64 m2 
W22a: Posuvná skleněná příčka s automatickým pohonem W-22 - plocha  
W22*2,4*9,55 
Součet: 22,92 m2 
W23a: Posuvná skleněná příčka s automatickým pohonem W-23 - plocha  
W23*2,4*9,4 
Součet: 22,56 m2 
W27a: Posuvná skleněná příčka s automatickým pohonem W-27 - plocha  
W27*2,1*2,4 
Součet: 10,08 m2 
W29a: Posuvná skleněná příčka s automatickým pohonem W-29 plocha  
W29*5,7 
Součet: 5,70 m2 
W17a+W18a+W19a+W20a+W21a+W22a+W23a+W27a+W29a _x000d_
Celkem 92,82 = 92,820_x000d_</t>
  </si>
  <si>
    <t>R602W29</t>
  </si>
  <si>
    <t>posuvná skleněná příčka s automatickým pohonem W-29</t>
  </si>
  <si>
    <t xml:space="preserve">W29: Posuvná skleněná příčka s automatickým pohonem  
1 
Součet: 1,00 kus 
W29 _x000d_
Celkem 1 = 1,000_x000d_</t>
  </si>
  <si>
    <t xml:space="preserve">jedná se o kompletní výrobek, vč. povrchové úpravy, kování  
Podrobná specifikace viz. D.2.2.1 - SO 62-71-01.01 - 2.602 - Výpis oken - prvek W-29</t>
  </si>
  <si>
    <t>R602W27</t>
  </si>
  <si>
    <t>posuvná skleněná příčka s automatickým pohonem W-27</t>
  </si>
  <si>
    <t xml:space="preserve">W27: Posuvná skleněná příčka s automatickým pohonem W-27  
2 
Součet: 2,00 kus 
W27 _x000d_
Celkem 2 = 2,000_x000d_</t>
  </si>
  <si>
    <t xml:space="preserve">jedná se o kompletní výrobek, vč. povrchové úpravy, kování  
Podrobná specifikace viz. D.2.2.1 - SO 62-71-01.01 - 2.602 - Výpis oken - prvek W-27</t>
  </si>
  <si>
    <t>R602W23</t>
  </si>
  <si>
    <t>posuvná skleněná příčka s automatickým pohonem W-23</t>
  </si>
  <si>
    <t xml:space="preserve">W23: Posuvná skleněná příčka s automatickým pohonem W-23  
1 
Součet: 1,00 kus 
W23 _x000d_
Celkem 1 = 1,000_x000d_</t>
  </si>
  <si>
    <t xml:space="preserve">jedná se o kompletní výrobek, vč. povrchové úpravy, kování  
Podrobná specifikace viz. D.2.2.1 - SO 62-71-01.01 - 2.602 - Výpis oken - prvek W-23</t>
  </si>
  <si>
    <t>R602W22</t>
  </si>
  <si>
    <t>posuvná skleněná příčka s automatickým pohonem W-22</t>
  </si>
  <si>
    <t xml:space="preserve">W22: Posuvná skleněná příčka s automatickým pohonem W-22  
1 
Součet: 1,00 kus 
W22 _x000d_
Celkem 1 = 1,000_x000d_</t>
  </si>
  <si>
    <t xml:space="preserve">jedná se o kompletní výrobek, vč. povrchové úpravy, kování  
Podrobná specifikace viz. D.2.2.1 - SO 62-71-01.01 - 2.602 - Výpis oken - prvek W-22</t>
  </si>
  <si>
    <t>R602W21</t>
  </si>
  <si>
    <t>posuvná skleněná příčka s automatickým pohonem W-21</t>
  </si>
  <si>
    <t xml:space="preserve">W21: Posuvná skleněná příčka s automatickým pohonem W-21  
1 
Součet: 1,00 kus 
W21 _x000d_
Celkem 1 = 1,000_x000d_</t>
  </si>
  <si>
    <t xml:space="preserve">jedná se o kompletní výrobek, vč. povrchové úpravy, kování  
Podrobná specifikace viz. D.2.2.1 - SO 62-71-01.01 - 2.602 - Výpis oken - prvek W-21</t>
  </si>
  <si>
    <t>R602W20</t>
  </si>
  <si>
    <t>posuvná skleněná příčka s automatickým pohonem W-20</t>
  </si>
  <si>
    <t xml:space="preserve">W20: Posuvná skleněná příčka s automatickým pohonem W-20  
1 
Součet: 1,00 kus 
W20 _x000d_
Celkem 1 = 1,000_x000d_</t>
  </si>
  <si>
    <t xml:space="preserve">jedná se o kompletní výrobek, vč. povrchové úpravy, kování  
Podrobná specifikace viz. D.2.2.1 - SO 62-71-01.01 - 2.602 - Výpis oken - prvek W-20</t>
  </si>
  <si>
    <t>R602W19</t>
  </si>
  <si>
    <t>posuvná skleněná příčka s automatickám pohonem W-19</t>
  </si>
  <si>
    <t xml:space="preserve">W19: Posuvná skleněná příčka s automatickým pohonem W-19  
1 
Součet: 1,00 kus 
W19 _x000d_
Celkem 1 = 1,000_x000d_</t>
  </si>
  <si>
    <t xml:space="preserve">jedná se o kompletní výrobek, vč. povrchové úpravy, kování  
Podrobná specifikace viz. D.2.2.1 - SO 62-71-01.01 - 2.602 - Výpis oken - prvek W-19</t>
  </si>
  <si>
    <t>R602W18</t>
  </si>
  <si>
    <t>posuvná skleněná příčka s automatickým pohonem W-18</t>
  </si>
  <si>
    <t xml:space="preserve">W18: Posuvná skleněná příčka s automatickým pohonem W18  
1 
Součet: 1,00 kus 
W18 _x000d_
Celkem 1 = 1,000_x000d_</t>
  </si>
  <si>
    <t xml:space="preserve">jedná se o kompletní výrobek, vč. povrchové úpravy, kování  
Podrobná specifikace viz. D.2.2.1 - SO 62-71-01.01 - 2.602 - Výpis oken - prvek W-18</t>
  </si>
  <si>
    <t>R602W17</t>
  </si>
  <si>
    <t>posuvná skleněná příčka s automatickým pohonem W-17</t>
  </si>
  <si>
    <t xml:space="preserve">W17: Posuvná skleněná příčka s automatickým pohonem  
1 
Součet: 1,00 kus 
W17 _x000d_
Celkem 1 = 1,000_x000d_</t>
  </si>
  <si>
    <t xml:space="preserve">jedná se o kompletní výrobek, vč. povrchové úpravy, kování  
Podrobná specifikace viz. D.2.2.1 - SO 62-71-01.01 - 2.602 - Výpis oken - prvek W-17</t>
  </si>
  <si>
    <t>767163122</t>
  </si>
  <si>
    <t>Montáž zábradlí přímého v exteriéru v rovině (na rovné ploše) kotveného do betonu</t>
  </si>
  <si>
    <t xml:space="preserve">Z16: Skleněné zábradli Z-16  
"Z-16" 4 
Součet: 4,00 m 
Z16 _x000d_
Celkem 4 = 4,000_x000d_</t>
  </si>
  <si>
    <t>R606Z16</t>
  </si>
  <si>
    <t>zábradlí skleněné - kotvené z boku</t>
  </si>
  <si>
    <t>Podrobná specifikace viz. D.2.2.1 - SO 62-71-01.01 - 2.606 - Výpis zámečnických výrobků - prvek Z-16</t>
  </si>
  <si>
    <t xml:space="preserve">Z15: Skleněné zábradlí Z-15  
"Z-15" 21,7 
Součet: 21,70 m 
Z15 _x000d_
Celkem 21,7 = 21,700_x000d_</t>
  </si>
  <si>
    <t>R606Z15</t>
  </si>
  <si>
    <t>zábradlí skleněné kotvené shora</t>
  </si>
  <si>
    <t>Podrobná specifikace viz. D.2.2.1 - SO 62-71-01.01 - 2.606 - Výpis zámečnických výrobků - prvek Z-15</t>
  </si>
  <si>
    <t>"Z-14" 28,2 _x000d_
Celkem 28,2 = 28,200_x000d_</t>
  </si>
  <si>
    <t>R606Z14</t>
  </si>
  <si>
    <t>doplnění stávajícího zábradlí na nástupišti</t>
  </si>
  <si>
    <t>Podrobná specifikace viz. D.2.2.1 - SO 62-71-01.01 - 2.606 - Výpis zámečnických výrobků - prvek Z-14</t>
  </si>
  <si>
    <t>767531121</t>
  </si>
  <si>
    <t>Montáž vstupních čisticích zón z rohoží osazení rámu mosazného nebo hliníkového zapuštěného z L profilů</t>
  </si>
  <si>
    <t xml:space="preserve">Z01e: Nerezový obvodový rám  
"čistící zóna 1000x800 mm" 2*(1+0,8)*3 
"čistící zóna 1400x800 mm" 2*(1,4+0,8)*5 
"čistící zóna 2050x800 mm" 2*(2,05+0,8)*1 
"čistící zóna 2550x800 mm" 2*(2,55+0,8)*2 
"čistící zóna 1300x855 mm" 2*(1,3+0,855)*1 
"čistící zóna 1300x1070 mm" 2*(1,3+1,07)*1 
"čistící zóna 2300x700 mm" 2*(2,3+0,7)*1 
Součet: 66,95 m 
Z02e: Nerezový obvodový rám exteriérové čistící zóny  
"čistící zóna 1050x800mm" 2*(1,05+0,8)*3 
"čistící zóna 1500x800mm" 2*(1,5+0,8)*6 
"čistící zóna 1950x800mm" 2*(1,95+0,8)*1 
"čistící zóna 2450x800mm" 2*(2,45+0,8)*2 
"čistící zóna 1100x800mm" 2*(1,1+0,8)*1 
"čistící zóna 2300x2000mm" 2*(2,3+2)*1 
Součet: 69,60 m 
Z01e+Z02e _x000d_
Celkem 136,55 = 136,550_x000d_</t>
  </si>
  <si>
    <t>69752160</t>
  </si>
  <si>
    <t>rám pro zapuštění profil L-30/30 25/25 20/30 15/30-Al</t>
  </si>
  <si>
    <t>136,55 * 1,1 ' Přepočtené koeficientem množství _x000d_
Celkem 150,205 = 150,205_x000d_</t>
  </si>
  <si>
    <t>Podrobná specifikace viz. D.2.2.1 - SO 62-71-01.01 - 2.606 - Výpis zámečnických výrobků - prvek Z-01, Z-02</t>
  </si>
  <si>
    <t>767531212</t>
  </si>
  <si>
    <t>Montáž vstupních čisticích zón z rohoží kovových nebo plastových plochy přes 0,5 do 1 m2</t>
  </si>
  <si>
    <t>"Z-01" 3 
"Z-02" 3+1 
Součet 7 _x000d_
Celkem 7 = 7,000_x000d_</t>
  </si>
  <si>
    <t>69752002</t>
  </si>
  <si>
    <t>rohož vstupní provedení hliník extra 27 mm</t>
  </si>
  <si>
    <t xml:space="preserve">Z01a: Interiérová čistící zóna do 1 m2  
"čistící zóna 1000x800 mm" 3*1*0,8 
Součet: 2,40 m2 
Z01a 
2,4 * 1,1 ' Přepočtené koeficientem množství _x000d_
Celkem 2,64 = 2,640_x000d_</t>
  </si>
  <si>
    <t>Podrobná specifikace viz. D.2.2.1 - SO 62-71-01.01 - 2.606 - Výpis zámečnických výrobků - prvek Z-01</t>
  </si>
  <si>
    <t>69752030</t>
  </si>
  <si>
    <t>rohož vstupní provedení hliník nebo mosaz/gumové vlnovky/</t>
  </si>
  <si>
    <t xml:space="preserve">Z02a: Exteriérová čistící zóna do 1m2  
"čistící zóna 1050x800mm" 1,05*0,8*3 
"čistící zóna 1100x800mm" 1,1*0,8*1 
Součet: 3,40 m2 
Z02a 
3,4 * 1,1 ' Přepočtené koeficientem množství _x000d_
Celkem 3,74 = 3,740_x000d_</t>
  </si>
  <si>
    <t>Podrobná specifikace viz. D.2.2.1 - SO 62-71-01.01 - 2.606 - Výpis zámečnických výrobků - prvek Z-02</t>
  </si>
  <si>
    <t>767531213</t>
  </si>
  <si>
    <t>Montáž vstupních čisticích zón z rohoží kovových nebo plastových plochy přes 1 do 1,5 m2</t>
  </si>
  <si>
    <t>"Z-01" 5+1+1 
"Z-02" 6 
Součet 13 _x000d_
Celkem 13 = 13,000_x000d_</t>
  </si>
  <si>
    <t xml:space="preserve">Z01b: Interiérová čistící zóna od 1 m2 do 1,5 m2  
"čistící zóna 1400x800 mm" 5*1,4*0,8 
"čistící zóna 1300x855 mm" 1*1,3*0,855 
"čistící zóna 1300x1070 mm" 1*1,3*1,07 
Součet: 8,103 m2 
Z01b 
8,103 * 1,1 ' Přepočtené koeficientem množství _x000d_
Celkem 8,913 = 8,913_x000d_</t>
  </si>
  <si>
    <t xml:space="preserve">Z02b: Exteriérová čistící zóna od 1 m2 do 1,5 m2  
"čistící zóna 1500x800mm" 1,5*0,8*6 
Součet: 7,20 m2 
Z02b 
7,2 * 1,1 ' Přepočtené koeficientem množství _x000d_
Celkem 7,92 = 7,920_x000d_</t>
  </si>
  <si>
    <t>767531214</t>
  </si>
  <si>
    <t>Montáž vstupních čisticích zón z rohoží kovových nebo plastových plochy přes 1,5 do 2 m2</t>
  </si>
  <si>
    <t>"Z-01" 1+1 
"Z-02" 1+2 
Součet 5 _x000d_
Celkem 5 = 5,000_x000d_</t>
  </si>
  <si>
    <t xml:space="preserve">Z01c: Interiérová čistící zóna 1,5 m2 do 2 m2  
"čistící zóna 2050x800mm" 1*2,05*0,8 
"čistící zóna 2300x700mm" 1*2,3*0,7 
Součet: 3,25 m2 
Z01c 
3,25 * 1,1 ' Přepočtené koeficientem množství _x000d_
Celkem 3,575 = 3,575_x000d_</t>
  </si>
  <si>
    <t xml:space="preserve">Z02c: Exteriérová čistící zóna od 1,5m2 do 2m2  
"čistící zóna 1950x800mm" 1*1,95*0,8 
"čistící zóna 2450x800mm" 2*2,45*0,8 
Součet: 5,48 m2 
Z02c 
5,48 * 1,1 ' Přepočtené koeficientem množství _x000d_
Celkem 6,028 = 6,028_x000d_</t>
  </si>
  <si>
    <t>767531215</t>
  </si>
  <si>
    <t>Montáž vstupních čisticích zón z rohoží kovových nebo plastových plochy přes 2 m2</t>
  </si>
  <si>
    <t>"Z-01" 2 
"Z-02" 1 
Součet 3 _x000d_
Celkem 3 = 3,000_x000d_</t>
  </si>
  <si>
    <t xml:space="preserve">Z01d: Interiérová čistící zóna nad 2 m2  
"čistící zóna 2550x800 mm" 2*2,55*0,8 
Součet: 4,08 m2 
Z01d 
4,08 * 1,1 ' Přepočtené koeficientem množství _x000d_
Celkem 4,488 = 4,488_x000d_</t>
  </si>
  <si>
    <t xml:space="preserve">Z02d: Exteriérová čistící zóna nad 2 m2  
"čistící zóna 2300x2000mm" 1*2,3*2 
Součet: 4,60 m2 
Z02d 
4,6 * 1,1 ' Přepočtené koeficientem množství _x000d_
Celkem 5,06 = 5,060_x000d_</t>
  </si>
  <si>
    <t>767541116</t>
  </si>
  <si>
    <t>Nosná konstrukce pro zdvojené podlahy (včetně dodávky materiálu) pro prostory s lehkým provozem z kovových rektifikačních stojek modulu 600 x 600 mm výšky přes 250 do 300 mm</t>
  </si>
  <si>
    <t xml:space="preserve">P06: Zdvojená podlaha  
"půdorys 2.NP - budova A" 355 
Součet: 355,00 m2  
P06 _x000d_
Celkem 355 = 355,000_x000d_</t>
  </si>
  <si>
    <t>767583352</t>
  </si>
  <si>
    <t>Montáž kovových podhledů lamelových šířky 75 mm plochy přes 10 do 20 m2</t>
  </si>
  <si>
    <t xml:space="preserve">POD01a: Lamelový podhled  
" D.1.1.01" 12,63 
Součet: 12,63 m2 
POD01a _x000d_
Celkem 12,63 = 12,630_x000d_</t>
  </si>
  <si>
    <t>R609.02.03</t>
  </si>
  <si>
    <t>lamelový hliníkový podhled</t>
  </si>
  <si>
    <t>Podrobná specifikace viz. D.2.2.1 - SO 62-71-01.01 - 2.609 - Výpis technických listů - 02/03</t>
  </si>
  <si>
    <t>767583353</t>
  </si>
  <si>
    <t>Montáž kovových podhledů lamelových šířky 75 mm plochy přes 20 m2</t>
  </si>
  <si>
    <t xml:space="preserve">POD01: Lamelový podhled  
" C.1.0.01" 190,5 
" D.1.0.01" 47,39 
Součet: 237,89 m2 
POD01 _x000d_
Celkem 237,89 = 237,890_x000d_</t>
  </si>
  <si>
    <t>767583711</t>
  </si>
  <si>
    <t>Montáž kovových podhledů lamelových doplňků závěsných táhel nosných roštů</t>
  </si>
  <si>
    <t xml:space="preserve">POD01: Lamelový podhled  
" C.1.0.01" 190,5 
" D.1.0.01" 47,39 
Součet: 237,89 m2 
POD01a: Lamelový podhled  
" D.1.1.01" 12,63 
Součet: 12,63 m2 
POD01+POD01a _x000d_
Celkem 250,52 = 250,520_x000d_</t>
  </si>
  <si>
    <t>R609.02.03a</t>
  </si>
  <si>
    <t>rošt pod lamelový podhled</t>
  </si>
  <si>
    <t>767610117</t>
  </si>
  <si>
    <t>Montáž oken jednoduchých z hliníkových nebo ocelových profilů na polyuretanovou pěnu pevných do zdiva, plochy přes 1,5 do 2,5 m2</t>
  </si>
  <si>
    <t xml:space="preserve">W31a: Fixní okno W-31 - plocha  
W31*2,43 
Součet: 2,43 m2 
W31a _x000d_
Celkem 2,43 = 2,430_x000d_</t>
  </si>
  <si>
    <t>R602W31</t>
  </si>
  <si>
    <t>fixní okno W-31</t>
  </si>
  <si>
    <t xml:space="preserve">W31: Fixní okno W31  
1 
Součet: 1,00 kus 
W31 _x000d_
Celkem 1 = 1,000_x000d_</t>
  </si>
  <si>
    <t xml:space="preserve">jedná se o kompletní výrobek, vč. povrchové úpravy, kování  
Podrobná specifikace viz. D.2.2.1 - SO 62-71-01.01 - 2.602 - Výpis oken - prvek W-31</t>
  </si>
  <si>
    <t>767610128</t>
  </si>
  <si>
    <t>Montáž oken jednoduchých z hliníkových nebo ocelových profilů na polyuretanovou pěnu otevíravých do zdiva, plochy přes 2,5 m2</t>
  </si>
  <si>
    <t xml:space="preserve">W30a: hliníková interiérová příčka s dveřmi W-30 - plocha  
13,12 
Součet: 13,12 m2 
W30a _x000d_
Celkem 13,12 = 13,120_x000d_</t>
  </si>
  <si>
    <t>R602W30</t>
  </si>
  <si>
    <t>hliníková interiérová příčka s dveřmi W-30</t>
  </si>
  <si>
    <t xml:space="preserve">W30: hliníková interiérová příčka s dveřmi W-30  
1 
Součet: 1,00 kus 
W30 _x000d_
Celkem 1 = 1,000_x000d_</t>
  </si>
  <si>
    <t xml:space="preserve">jedná se o kompletní výrobek, vč. povrchové úpravy, kování  
Podrobná specifikace viz. D.2.2.1 - SO 62-71-01.01 - 2.602 - Výpis oken - prvek W-30</t>
  </si>
  <si>
    <t>767620235</t>
  </si>
  <si>
    <t>Montáž oken s izolačními skly z hliníkových nebo ocelových profilů na polyuretanovou pěnu s dvojskly pevných do betonu, plochy přes 6 m2</t>
  </si>
  <si>
    <t xml:space="preserve">W14a: střešní světlík W-14  
"W-14" 16,25*W14 
Součet: 16,25 m2 
W14a _x000d_
Celkem 16,25 = 16,250_x000d_</t>
  </si>
  <si>
    <t>R602W14</t>
  </si>
  <si>
    <t>střešní světlík W-14</t>
  </si>
  <si>
    <t xml:space="preserve">W14: střešní světlík W-14  
"W-14" 1 
Součet: 1,00 kus 
W14 _x000d_
Celkem 1 = 1,000_x000d_</t>
  </si>
  <si>
    <t xml:space="preserve">jedná se o kompletní výrobek, vč. povrchové úpravy, kování  
Podrobná specifikace viz. D.2.2.1 - SO 62-71-01.01 - 2.602 - Výpis oken - prvek W-14</t>
  </si>
  <si>
    <t>767620245</t>
  </si>
  <si>
    <t>Montáž oken s izolačními skly z hliníkových nebo ocelových profilů na polyuretanovou pěnu s dvojskly otevíravých do celostěnových panelů nebo ocelové konstrukce, plochy přes 6 m2</t>
  </si>
  <si>
    <t xml:space="preserve">W26a: Fasádní systém LOP W-26 - plocha  
W26*54 
Součet: 108,00 m2 
W26a _x000d_
Celkem 108 = 108,000_x000d_</t>
  </si>
  <si>
    <t>R602W26</t>
  </si>
  <si>
    <t>fasádní systém LOP W-26</t>
  </si>
  <si>
    <t xml:space="preserve">W26: Fasádní systém LOP - W-26  
2 
Součet: 2,00 kus 
W26 _x000d_
Celkem 2 = 2,000_x000d_</t>
  </si>
  <si>
    <t xml:space="preserve">jedná se o kompletní výrobek, vč. povrchové úpravy, kování  
Podrobná specifikace viz. D.2.2.1 - SO 62-71-01.01 - 2.602 - Výpis oken - prvek W-26</t>
  </si>
  <si>
    <t>767620254</t>
  </si>
  <si>
    <t>Montáž oken s izolačními skly z hliníkových nebo ocelových profilů na polyuretanovou pěnu s dvojskly otevíravých do zdiva, plochy přes 2,5 do 6 m2</t>
  </si>
  <si>
    <t xml:space="preserve">D27a: Vnitřní dveře D-27 - plocha  
D27*1,5*3,25 
Součet: 4,875 m2 
D43a: Vnitřní dveře D-43 - plocha  
D43*1,55*3,25 
Součet: 5,038 m2 
D46a: Vnitřní dveře kancelář D-46 - plocha  
D46*1,7*2,15 
Součet: 3,655 m2 
D47a: Vnitřní dveře D-47 - plocha  
D47*1,8*2,15 
Součet: 3,87 m2 
D27a+D43a+D46a+D47a _x000d_
Celkem 17,438 = 17,438_x000d_</t>
  </si>
  <si>
    <t>R603D47</t>
  </si>
  <si>
    <t>vnitřní dveře s hliníkovým rámem D-47</t>
  </si>
  <si>
    <t xml:space="preserve">D47: Vnitřní dveře D-47  
1 
Součet: 1,00 kus 
D47 _x000d_
Celkem 1 = 1,000_x000d_</t>
  </si>
  <si>
    <t xml:space="preserve">jedná se o kompletní výrobek, vč. povrchové úpravy, kování  
Podrobná specifikace viz. D.2.2.1 - SO 62-71-01.01 - 2.603 - Výpis dveří - prvek D-47</t>
  </si>
  <si>
    <t>R603D46</t>
  </si>
  <si>
    <t>vnitřní dveře s hliníkovým rámem D-46</t>
  </si>
  <si>
    <t xml:space="preserve">D46: Vnitřní dveře kancelář D-46  
1 
Součet: 1,00 kus 
D46 _x000d_
Celkem 1 = 1,000_x000d_</t>
  </si>
  <si>
    <t xml:space="preserve">jedná se o kompletní výrobek, vč. povrchové úpravy, kování  
Podrobná specifikace viz. D.2.2.1 - SO 62-71-01.01 - 2.603 - Výpis dveří - prvek D-46</t>
  </si>
  <si>
    <t>R603D43</t>
  </si>
  <si>
    <t>prosklenné dveře v hliníkovém rámu D-43</t>
  </si>
  <si>
    <t xml:space="preserve">D43: Vnitřní dveře D-43  
1 
Součet: 1,00 kus 
D43 _x000d_
Celkem 1 = 1,000_x000d_</t>
  </si>
  <si>
    <t xml:space="preserve">jedná se o kompletní výrobek, vč. povrchové úpravy, kování  
Podrobná specifikace viz. D.2.2.1 - SO 62-71-01.01 - 2.603 - Výpis dveří - prvek D-43</t>
  </si>
  <si>
    <t>R603D27</t>
  </si>
  <si>
    <t>prosklenné dveře v hliníkovém rámu D-27</t>
  </si>
  <si>
    <t xml:space="preserve">D27: Vnitřní dveře D-27  
1 
Součet: 1,00 kus 
D27 _x000d_
Celkem 1 = 1,000_x000d_</t>
  </si>
  <si>
    <t xml:space="preserve">jedná se o kompletní výrobek, vč. povrchové úpravy, kování  
Podrobná specifikace viz. D.2.2.1 - SO 62-71-01.01 - 2.603 - Výpis dveří - prvek D-27</t>
  </si>
  <si>
    <t xml:space="preserve">W28a: Prosklené vstupní dveře W-28 - plocha  
3,12*W28 
Součet: 3,12 m2 
W28a _x000d_
Celkem 3,12 = 3,120_x000d_</t>
  </si>
  <si>
    <t>R602W28</t>
  </si>
  <si>
    <t>prosklené vstupní dveře W-28</t>
  </si>
  <si>
    <t xml:space="preserve">W28: Prosklené vstupní dveře W-28  
1 
Součet: 1,00 kus 
W28 _x000d_
Celkem 1 = 1,000_x000d_</t>
  </si>
  <si>
    <t xml:space="preserve">jedná se o kompletní výrobek, vč. povrchové úpravy, kování  
Podrobná specifikace viz. D.2.2.1 - SO 62-71-01.01 - 2.602 - Výpis oken - prvek W-28</t>
  </si>
  <si>
    <t>767620255</t>
  </si>
  <si>
    <t>Montáž oken s izolačními skly z hliníkových nebo ocelových profilů na polyuretanovou pěnu s dvojskly otevíravých do zdiva, plochy přes 6 m2</t>
  </si>
  <si>
    <t xml:space="preserve">D24a: Vnitřní dveře D-24 plocha  
2*3,25*D24 
Součet: 6,50 m2 
D42a: Vnitřní dveře D-42 - plocha  
D24*6,36 
Součet: 6,36 m2 
D24a+D42a _x000d_
Celkem 12,86 = 12,860_x000d_</t>
  </si>
  <si>
    <t>R603D42</t>
  </si>
  <si>
    <t>prosklenné dveře v hliníkovém rámu D-42</t>
  </si>
  <si>
    <t xml:space="preserve">D42: Prosklenné dveře D-42  
1 
Součet: 1,00 kus 
D42 _x000d_
Celkem 1 = 1,000_x000d_</t>
  </si>
  <si>
    <t xml:space="preserve">jedná se o kompletní výrobek, vč. povrchové úpravy, kování  
Podrobná specifikace viz. D.2.2.1 - SO 62-71-01.01 - 2.603 - Výpis dveří - prvek D-42</t>
  </si>
  <si>
    <t>R603D24</t>
  </si>
  <si>
    <t>prosklenné dveře v hliníkovém rámu D-24</t>
  </si>
  <si>
    <t xml:space="preserve">D24: Vnitřní dveře D-24  
1 
Součet: 1,00 kus 
D24 _x000d_
Celkem 1 = 1,000_x000d_</t>
  </si>
  <si>
    <t xml:space="preserve">jedná se o kompletní výrobek, vč. povrchové úpravy, kování  
Podrobná specifikace viz. D.2.2.1 - SO 62-71-01.01 - 2.603 - Výpis dveří - prvek D-24</t>
  </si>
  <si>
    <t>767620265</t>
  </si>
  <si>
    <t>Montáž oken s izolačními skly z hliníkových nebo ocelových profilů na polyuretanovou pěnu s dvojskly otevíravých do betonu, plochy přes 6 m2</t>
  </si>
  <si>
    <t xml:space="preserve">W15a: Prosklená stěna u výtahu W-15 - plocha  
2*3,6*1,9+3,66*1,9 
Součet: 20,634 m2 
W24a: Posuvné dveře - fasádní systém LOP - plocha  
8,28*W24 
Součet: 8,28 m2 
W25a: Fasádní systém LOP - W25 - plocha  
W25*39,96 
Součet: 39,96 m2 
W25a+W24a+W15a _x000d_
Celkem 68,874 = 68,874_x000d_</t>
  </si>
  <si>
    <t>R602W15</t>
  </si>
  <si>
    <t>prosklená stěna u výtahu W-15</t>
  </si>
  <si>
    <t xml:space="preserve">W15: prosklená stěna u výtahu W-15  
1 
Součet: 1,00 kus 
W15 _x000d_
Celkem 1 = 1,000_x000d_</t>
  </si>
  <si>
    <t xml:space="preserve">jedná se o kompletní výrobek, vč. povrchové úpravy, kování  
Podrobná specifikace viz. D.2.2.1 - SO 62-71-01.01 - 2.602 - Výpis oken - prvek W-15</t>
  </si>
  <si>
    <t>R602W24</t>
  </si>
  <si>
    <t>posuvní dveře - fasádní systém LOP W-24</t>
  </si>
  <si>
    <t xml:space="preserve">W24: Posuvné dveře - fasádní systém LOP  
1 
Součet: 1,00 kus 
W24 _x000d_
Celkem 1 = 1,000_x000d_</t>
  </si>
  <si>
    <t xml:space="preserve">jedná se o kompletní výrobek, vč. povrchové úpravy, kování  
Podrobná specifikace viz. D.2.2.1 - SO 62-71-01.01 - 2.602 - Výpis oken - prvek W-24</t>
  </si>
  <si>
    <t>R602W25</t>
  </si>
  <si>
    <t>fasádní systém LOP W-25</t>
  </si>
  <si>
    <t xml:space="preserve">W25: Fasádní systém LOP - W-25  
1 
Součet: 1,00 kus 
W25 _x000d_
Celkem 1 = 1,000_x000d_</t>
  </si>
  <si>
    <t xml:space="preserve">jedná se o kompletní výrobek, vč. povrchové úpravy, kování  
Podrobná specifikace viz. D.2.2.1 - SO 62-71-01.01 - 2.602 - Výpis oken - prvek W-25</t>
  </si>
  <si>
    <t>767640311</t>
  </si>
  <si>
    <t>Montáž dveří ocelových nebo hliníkových vnitřních jednokřídlových</t>
  </si>
  <si>
    <t xml:space="preserve">D06: Vnitřní dveře sklep D-06  
1 
Součet: 1,00 kus 
D07: Vnitřní dveře sklep D-07  
1 
Součet: 1,00 kus 
D11: Vnitřní dveře sklep D-11  
1 
Součet: 1,00 kus 
D12: Vnitřní dveře sklep D-12  
5 
Součet: 5,00 kus 
D13: Vnitřní dveře sklep D-13  
1 
Součet: 1,00 kus 
D15: Vnitřní dveře sklep D-15  
1 
Součet: 1,00 kus 
D16: Vnitřní dveře sklep D-16  
1 
Součet: 1,00 kus 
D17: Vnitřní dveře sklep D-17  
2 
Součet: 2,00 kus 
D18: Vnitřní dveře sklep D-18  
1 
Součet: 1,00 kus 
D06+D07+D11+D12+D13+D15+D16+D17+D18 _x000d_
Celkem 14 = 14,000_x000d_</t>
  </si>
  <si>
    <t>R603D18K</t>
  </si>
  <si>
    <t>dveřní křídlo pro dveře D-18</t>
  </si>
  <si>
    <t>R603D17K</t>
  </si>
  <si>
    <t>dveřní křídlo pro dveře D-17</t>
  </si>
  <si>
    <t xml:space="preserve">D17: Vnitřní dveře sklep D-17  
2 
Součet: 2,00 kus 
D17 _x000d_
Celkem 2 = 2,000_x000d_</t>
  </si>
  <si>
    <t xml:space="preserve">jedná se o kompletní výrobek, vč. povrchové úpravy, kování  
Podrobná specifikace viz. D.2.2.1 - SO 62-71-01.01 - 2.603 - Výpis dveří - prvek D-17</t>
  </si>
  <si>
    <t>R603D16K</t>
  </si>
  <si>
    <t>dveřní křídlo pro dveře D-16</t>
  </si>
  <si>
    <t xml:space="preserve">D16: Vnitřní dveře sklep D-16  
1 
Součet: 1,00 kus 
D16 _x000d_
Celkem 1 = 1,000_x000d_</t>
  </si>
  <si>
    <t xml:space="preserve">jedná se o kompletní výrobek, vč. povrchové úpravy, kování  
Podrobná specifikace viz. D.2.2.1 - SO 62-71-01.01 - 2.603 - Výpis dveří - prvek D-16</t>
  </si>
  <si>
    <t>R603D15K</t>
  </si>
  <si>
    <t>dveřní křídlo pro dveře D-15</t>
  </si>
  <si>
    <t xml:space="preserve">D15: Vnitřní dveře sklep D-15  
1 
Součet: 1,00 kus 
D15 _x000d_
Celkem 1 = 1,000_x000d_</t>
  </si>
  <si>
    <t xml:space="preserve">jedná se o kompletní výrobek, vč. povrchové úpravy, kování  
Podrobná specifikace viz. D.2.2.1 - SO 62-71-01.01 - 2.603 - Výpis dveří - prvek D-15</t>
  </si>
  <si>
    <t>R603D13K</t>
  </si>
  <si>
    <t>dveřní křídlo pro dveře D-13</t>
  </si>
  <si>
    <t>R603D12K</t>
  </si>
  <si>
    <t>dveřní křídlo pro dveře D-12</t>
  </si>
  <si>
    <t>R603D11K</t>
  </si>
  <si>
    <t>dveřní křídlo pro dveře D-11</t>
  </si>
  <si>
    <t>R603D07K</t>
  </si>
  <si>
    <t>dveřní křídlo pro dveře D-07</t>
  </si>
  <si>
    <t xml:space="preserve">D07: Vnitřní dveře sklep D-07  
1 
Součet: 1,00 kus 
D07 _x000d_
Celkem 1 = 1,000_x000d_</t>
  </si>
  <si>
    <t xml:space="preserve">jedná se o kompletní výrobek, vč. povrchové úpravy, kování  
Podrobná specifikace viz. D.2.2.1 - SO 62-71-01.01 - 2.603 - Výpis dveří - prvek D-07</t>
  </si>
  <si>
    <t>R603D06K</t>
  </si>
  <si>
    <t>dveřní křídlo pro dveře D-06</t>
  </si>
  <si>
    <t>767646510</t>
  </si>
  <si>
    <t>Montáž dveří ocelových nebo hliníkových protipožárních uzávěrů jednokřídlových</t>
  </si>
  <si>
    <t xml:space="preserve">D08: Vnitřní dveře sklep D-08  
1 
Součet: 1,00 kus 
D09: Vnitřní dveře sklep D-09  
2 
Součet: 2,00 kus 
D10: Vnitřní dveře sklep D-10  
1 
Součet: 1,00 kus 
D14: Vnitřní dveře sklep D-14  
1 
Součet: 1,00 kus 
D08+D09+D10+D14 _x000d_
Celkem 5 = 5,000_x000d_</t>
  </si>
  <si>
    <t>R603D14</t>
  </si>
  <si>
    <t>ocelové dveře protipožární vč. zárubně D-14</t>
  </si>
  <si>
    <t xml:space="preserve">D14: Vnitřní dveře sklep D-14  
1 
Součet: 1,00 kus 
D14 _x000d_
Celkem 1 = 1,000_x000d_</t>
  </si>
  <si>
    <t xml:space="preserve">jedná se o kompletní výrobek (zárubeň, křídlo), vč. povrchové úpravy, kování  
Podrobná specifikace viz. D.2.2.1 - SO 62-71-01.01 - 2.603 - Výpis dveří - prvek D-14</t>
  </si>
  <si>
    <t>R603D10</t>
  </si>
  <si>
    <t>ocelové dveře protipožární vč. zárubně D-10</t>
  </si>
  <si>
    <t xml:space="preserve">D10: Vnitřní dveře sklep D-10  
1 
Součet: 1,00 kus 
D10 _x000d_
Celkem 1 = 1,000_x000d_</t>
  </si>
  <si>
    <t xml:space="preserve">jedná se o kompletní výrobek (zárubeň, křídlo), vč. povrchové úpravy, kování  
Podrobná specifikace viz. D.2.2.1 - SO 62-71-01.01 - 2.603 - Výpis dveří - prvek D-10</t>
  </si>
  <si>
    <t>R603D09</t>
  </si>
  <si>
    <t>ocelové dveře protipožární vč. zárubně D-09</t>
  </si>
  <si>
    <t xml:space="preserve">D09: Vnitřní dveře sklep D-09  
2 
Součet: 2,00 kus 
D09 _x000d_
Celkem 2 = 2,000_x000d_</t>
  </si>
  <si>
    <t xml:space="preserve">jedná se o kompletní výrobek (zárubeň, křídlo), vč. povrchové úpravy, kování  
Podrobná specifikace viz. D.2.2.1 - SO 62-71-01.01 - 2.603 - Výpis dveří - prvek D-09</t>
  </si>
  <si>
    <t>R603D08</t>
  </si>
  <si>
    <t>ocelové dveře protipožární vč. zárubně D-08</t>
  </si>
  <si>
    <t xml:space="preserve">D08: Vnitřní dveře sklep D-08  
1 
Součet: 1,00 kus 
D08 _x000d_
Celkem 1 = 1,000_x000d_</t>
  </si>
  <si>
    <t xml:space="preserve">jedná se o kompletní výrobek (zárubeň, křídlo), vč. povrchové úpravy, kování  
Podrobná specifikace viz. D.2.2.1 - SO 62-71-01.01 - 2.603 - Výpis dveří - prvek D-08</t>
  </si>
  <si>
    <t>767661501</t>
  </si>
  <si>
    <t>Montáž požárního uzávěru textilního roletového umístěného na otvor nebo do otvoru ve stěnách přes 6 do 9 m2</t>
  </si>
  <si>
    <t>"Oa-04" 1 _x000d_
Celkem 1 = 1,000_x000d_</t>
  </si>
  <si>
    <t>R607aOa03</t>
  </si>
  <si>
    <t>uzávěr požární textilní roletový EW30 DP3 C 2100x2400mm</t>
  </si>
  <si>
    <t>Podrobná specifikace viz. D.2.2.1 - SO 62-71-01.01 - 2.607a - Výpis ostatních výrobků - prvek Oa-03</t>
  </si>
  <si>
    <t>767995102</t>
  </si>
  <si>
    <t>Montáž ostatních atypických zámečnických konstrukcí hmotnosti přes 1 do 3 kg</t>
  </si>
  <si>
    <t xml:space="preserve">Z06: Tyče do okna  
"Z-06" 1,15*5*0,88 
"Z-11" 6*2*1,15*0,88 
Součet: 17,204 kg 
Z06 _x000d_
Celkem 17,204 = 17,204_x000d_</t>
  </si>
  <si>
    <t>vč. povrchové úpravy, podrobná specifikace viz. D.2.2.1 - SO 62-71-01.01 - 2.606 - Výpis zámečnických výrobků - prvek Z-06, Z-11</t>
  </si>
  <si>
    <t>R606Z06</t>
  </si>
  <si>
    <t>ocelové tyče Z-06, Z-11</t>
  </si>
  <si>
    <t>17,204 * 0,0011 ' Přepočtené koeficientem množství _x000d_
Celkem 0,019 = 0,019_x000d_</t>
  </si>
  <si>
    <t>vč. povrchové úpravy, kotvení podrobná specifikace viz. D.2.2.1 - SO 62-71-01.01 - 2.606 - Výpis zámečnických výrobků - prvek Z-06, Z-11</t>
  </si>
  <si>
    <t>767995115</t>
  </si>
  <si>
    <t>Montáž ostatních atypických zámečnických konstrukcí hmotnosti přes 50 do 100 kg</t>
  </si>
  <si>
    <t xml:space="preserve">Z03a: Clona k VZT jednotce krajní  
61,5*4 
Součet: 246,00 kg 
Z03b: Clona k VZT jednotce typická  
8*63 
Součet: 504,00 kg 
Z03a+Z03b _x000d_
Celkem 750 = 750,000_x000d_</t>
  </si>
  <si>
    <t>R606Z03a</t>
  </si>
  <si>
    <t>clona k VZT jednotce krajní</t>
  </si>
  <si>
    <t>"Z-03" 4 _x000d_
Celkem 4 = 4,000_x000d_</t>
  </si>
  <si>
    <t>Podrobná specifikace viz. D.2.2.1 - SO 62-71-01.01 - 2.606 - Výpis zámečnických výrobků - prvek Z-03</t>
  </si>
  <si>
    <t>R6060Z03b</t>
  </si>
  <si>
    <t>clona k VZT jednotce typické pole</t>
  </si>
  <si>
    <t>"Z-03" 8 _x000d_
Celkem 8 = 8,000_x000d_</t>
  </si>
  <si>
    <t>998767103</t>
  </si>
  <si>
    <t>Přesun hmot pro zámečnické konstrukce stanovený z hmotnosti přesunovaného materiálu vodorovná dopravní vzdálenost do 50 m základní v objektech výšky přes 12 do 24 m</t>
  </si>
  <si>
    <t>R767Z04</t>
  </si>
  <si>
    <t>Ocelové madlo zábradlí 1.PP, prvek Z-04</t>
  </si>
  <si>
    <t>1. Položka obsahuje montáž včetně dodávky materiálu. 2. Položka obsahuje povrchovou úpravu. 3. Položka obsahuje kotvící a spojovací materiál. 
Podrobná specifikace viz. D.2.2.1 - SO 62-71-01.01 - 2.606 - Výpis zámečnických výrobků - prvek Z-04</t>
  </si>
  <si>
    <t>R767Z07</t>
  </si>
  <si>
    <t>Ocelové madlo zábradlí 1.PP, prvek Z-07</t>
  </si>
  <si>
    <t>1. Položka obsahuje montáž včetně dodávky materiálu. 2. Položka obsahuje povrchovou úpravu. 3. Položka obsahuje kotvící a spojovací materiál. 
Podrobná specifikace viz. D.2.2.1 - SO 62-71-01.01 - 2.606 - Výpis zámečnických výrobků - prvek Z-07</t>
  </si>
  <si>
    <t>R767Z08</t>
  </si>
  <si>
    <t>Dřevění madlo zábradlí, prvek Z-08</t>
  </si>
  <si>
    <t>1. Položka obsahuje montáž včetně dodávky materiálu. 2. Položka obsahuje povrchovou úpravu. 3. Položka obsahuje kotvící a spojovací materiál. 
Podrobná specifikace viz. D.2.2.1 - SO 62-71-01.01 - 2.606 - Výpis zámečnických výrobků - prvek Z-08</t>
  </si>
  <si>
    <t>R767Z09</t>
  </si>
  <si>
    <t>Schodišťové zábradlí do 2.NP, prvek Z-09</t>
  </si>
  <si>
    <t>1. Položka obsahuje montáž včetně dodávky materiálu. 2. Položka obsahuje povrchovou úpravu. 3. Položka obsahuje kotvící a spojovací materiál. 
Podrobná specifikace viz. D.2.2.1 - SO 62-71-01.01 - 2.606 - Výpis zámečnických výrobků - prvek Z-09</t>
  </si>
  <si>
    <t>R767Z10</t>
  </si>
  <si>
    <t>Schodišťové zábradlí do 2.NP, prvek Z-10</t>
  </si>
  <si>
    <t>1. Položka obsahuje montáž včetně dodávky materiálu. 2. Položka obsahuje povrchovou úpravu. 3. Položka obsahuje kotvící a spojovací materiál. 
Podrobná specifikace viz. D.2.2.1 - SO 62-71-01.01 - 2.606 - Výpis zámečnických výrobků - prvek Z-10</t>
  </si>
  <si>
    <t>771111011</t>
  </si>
  <si>
    <t>Příprava podkladu před provedením dlažby vysátí podlah</t>
  </si>
  <si>
    <t xml:space="preserve">NV02: Nášlapná vrstva dlažba  
" A.1.0.02" 3,24 
" A.1.0.04" 24,8 
" A.1.0.05" 25,11 
" A.1.0.06" 7,58 
" A.1.1.01" 4,99 
" A.1.2.03" 7,53 
" A.1.2.04" 1,77 
" A.1.2.05" 8,94 
" A.1.2.06" 6,79 
" A.1.2.08" 1,73 
" A.1.2.09" 1,58 
" A.1.3.01" 14,98 
" A.1.3.02" 29,89 
" A.1.3.03" 21,94 
" A.1.4.03" 11,16 
" A.1.4.04" 8,35 
" A.1.4.05" 4,27 
" A.1.4.06" 1,96 
" A.1.4.07" 1,89 
" A.1.4.08" 4,57 
" A.1.5.02" 8,36 
" A.1.5.03" 1,91 
" A.1.5.04" 1,37 
" B.1.1.01" 10,29 
" B.1.1.04" 4,11 
" B.1.2.02" 7,49 
" B.1.2.03" 3,55 
" B.1.2.04" 2,47 
" B.1.2.05" 6,19 
" B.1.2.07" 15,65 
" B.1.2.08" 5,18 
" B.1.2.09" 1,86 
" B.1.2.10" 2,47 
" D.1.1.02" 16,33 
" D.1.1.03" 15,24 
" D.1.1.04" 6 
" D.1.1.05" 5,36 
" A.2.2.02" 2,81 
" A.2.2.06" 4,2 
" A.2.2.08" 3,73 
" A.2.2.09" 3,37 
" A.2.2.10" 1,49 
" A.2.2.11" 1,58 
" A.2.2.12" 6,92 
" A.2.2.13" 1,49 
" A.2.2.14" 1,89 
" B.2.2.02" 2,5 
" B.2.2.03" 4,26 
" B.2.2.04" 2,25 
" B.2.2.05" 1,73 
" B.2.2.06" 2,01 
" B.2.2.07" 9,1 
" A.3.1.13" 5,66 
" A.3.1.14" 1,71 
" A.3.1.15" 2,63 
" A.3.1.16" 2,28 
" A.3.1.17" 2,24 
" B.3.0.03" 29,36 
" B.3.1.01" 13,63 
" B.3.1.04" 8,27 
" B.3.2.05" 9,77 
" B.3.2.06" 2,39 
" B.3.2.07" 1,84 
" B.3.3.01" 8,17 
" B.3.3.05" 8,51 
" B.3.3.06" 2,39 
Součet: 455,08 m2 
NV02 _x000d_
Celkem 455,08 = 455,080_x000d_</t>
  </si>
  <si>
    <t>771121011</t>
  </si>
  <si>
    <t>Příprava podkladu před provedením dlažby nátěr penetrační na podlahu</t>
  </si>
  <si>
    <t>771474112</t>
  </si>
  <si>
    <t>Montáž soklů z dlaždic keramických lepených cementovým flexibilním lepidlem rovných, výšky přes 65 do 90 mm</t>
  </si>
  <si>
    <t xml:space="preserve">NV02d: Nášlapná vrstva dlažba - sokl  
" A.1.0.04" 30,07-(1,9+1,725+1,2+2*0,8) 
" A.1.0.05" 30,9-(1,9+2*0,9+4*0,8+2*0,7) 
" A.1.0.06" 14,14-(1+0,9) 
" A.1.1.01" 9,29-(2*1,4) 
" A.1.2.03" 12,5-(1+4*0,8) 
" A.1.2.05" 15,65-(0,8+2*0,7) 
" A.1.2.06" 10,55-0,7 
" A.1.3.01" 17,94-1 
" A.1.3.02" 30,3-0,8 
" A.1.3.03" 18,9-0,8 
" A.1.4.03" 15-(+0,8) 
" A.1.4.04" 11,6-0,9 
" A.1.4.08" 9,1-0,9 
" A.1.5.02" 12,15-0,8+0,7 
" A.1.5.03" 5,85-(2*0,7) 
" A.1.5.04" 4,7-0,7 
" B.1.1.01" 15,6-(1,4+1,2+0,9) 
" B.1.1.04" 8,22-(2*0,9) 
" B.1.2.02" 12,35-(3*0,7) 
" B.1.2.07" 16,3-(2*0,8) 
" B.1.2.08" 9,65-(2*0,8+0,7) 
" D.1.1.04" 11,02-(1,625+0,8) 
" B.2.2.03" 9,3-(4*0,7) 
" B.3.0.03" 45,19-(1,15+1,2+3*0,9) 
" B.3.1.01" 15,75-(0,9+2*0,8+0,7) 
" B.3.3.01" 13,75-(1,2+0,9+0,8+2*0,7) 
Součet: 342,77 m 
NV02d _x000d_
Celkem 342,77 = 342,770_x000d_</t>
  </si>
  <si>
    <t>R609.03.09</t>
  </si>
  <si>
    <t>sokl k dlažbě</t>
  </si>
  <si>
    <t>342,77 * 1,1 ' Přepočtené koeficientem množství _x000d_
Celkem 377,047 = 377,047_x000d_</t>
  </si>
  <si>
    <t>Podrobná specifikace viz. D.2.2.1 - SO 62-71-01.01 - 2.609 - Výpis technických listů - 03/09</t>
  </si>
  <si>
    <t>771574433</t>
  </si>
  <si>
    <t>Montáž podlah z dlaždic keramických lepených cementovým flexibilním lepidlem reliéfních nebo z dekorů, tloušťky do 10 mm přes 2 do 4 ks/m2</t>
  </si>
  <si>
    <t>R609.03.03</t>
  </si>
  <si>
    <t>dlažba keramická</t>
  </si>
  <si>
    <t>455,08 * 1,15 ' Přepočtené koeficientem množství _x000d_
Celkem 523,342 = 523,342_x000d_</t>
  </si>
  <si>
    <t>Podrobná specifikace viz. D.2.2.1 - SO 62-71-01.01 - 2.609 - Výpis technických listů - 03/03</t>
  </si>
  <si>
    <t>771577211</t>
  </si>
  <si>
    <t>Montáž podlah z dlaždic keramických lepených cementovým flexibilním lepidlem Příplatek k cenám za plochu do 5 m2 jednotlivě</t>
  </si>
  <si>
    <t xml:space="preserve">NV02_01: Příplatek za malou plochu  
" A.1.0.02" 3,24    
" A.1.1.01" 4,99    
" A.1.2.04" 1,77    
" A.1.2.08" 1,73    
" A.1.2.09" 1,58    
" A.1.4.05" 4,27    
" A.1.4.06" 1,96    
" A.1.4.07" 1,89    
" A.1.4.08" 4,57    
" A.1.5.03" 1,91    
" A.1.5.04" 1,37    
" B.1.2.03" 3,55    
" B.1.2.04" 2,47    
" B.1.2.09" 1,86    
" B.1.2.10" 2,47    
" A.2.2.02" 2,81    
" A.2.2.06" 4,2    
" A.2.2.08" 3,73    
" A.2.2.09" 3,37    
" A.2.2.10" 1,49    
" A.2.2.11" 1,58    
" A.2.2.13" 1,49    
" A.2.2.14" 1,89    
" B.2.2.02" 2,5    
" B.2.2.03" 4,26    
" B.2.2.04" 2,25    
" B.2.2.05" 1,73    
" B.2.2.06" 2,01    
" A.3.1.14" 1,71    
" A.3.1.15" 2,63    
" A.3.1.16" 2,28    
" A.3.1.17" 2,24    
" B.3.2.06" 2,39    
" B.3.2.07" 1,84    
" B.3.3.06" 2,39    
Součet: 88,42 m2 
NV02_01 _x000d_
Celkem 88,42 = 88,420_x000d_</t>
  </si>
  <si>
    <t>771591112</t>
  </si>
  <si>
    <t>Izolace podlahy pod dlažbu nátěrem nebo stěrkou ve dvou vrstvách</t>
  </si>
  <si>
    <t xml:space="preserve">NV02a: Hydroizolace pod dlažbu  
" A.1.0.02" 3,24+(2,96-0)*0,15 
" A.1.0.04" 24,8+(30,07-(1,9+1,725+1,2+2*0,8))*0,15 
" A.1.0.05" 25,11+(30,9-(1,9+2*0,9+4*0,8+2*0,7))*0,15 
" A.1.0.06" 7,58+(14,14-(1+0,9))*0,15 
" A.1.1.01" 4,99+(9,29-(2*1,4))*0,15 
" A.1.2.03" 7,53+(12,5-(1+4*0,8))*0,15 
" A.1.2.04" 1,77+(5,75-0,8)*0,15 
" A.1.2.05" 8,94+(15,65-(0,8+2*0,7))*0,15 
" A.1.2.06" 6,79+(10,55-0,7)*0,15 
" A.1.2.08" 1,73+(5,7-(2*0,7))*0,15 
" A.1.2.09" 1,58+(5,35-0,7)*0,15 
" A.1.3.01" 14,98+(17,94-1)*0,15 
" A.1.3.02" 29,89+(30,3-0,8)*0,15 
" A.1.3.03" 21,94+(18,9-0,8)*0,15 
" A.1.4.03" 11,16+(15-(+0,8))*0,15 
" A.1.4.04" 8,35+(11,6-0,9)*0,15 
" A.1.4.05" 4,27+(11,35-0,7)*0,15 
" A.1.4.06" 1,96+(6,3-(2*0,7))*0,15 
" A.1.4.07" 1,89+(5,7-0,7)*0,15 
" A.1.4.08" 4,57+(9,1-0,9)*0,15 
" A.1.5.02" 8,36+(12,15-0,8+0,7)*0,15 
" A.1.5.03" 1,91+(5,85-(2*0,7))*0,15 
" A.1.5.04" 1,37+(4,7-0,7)*0,15 
" B.1.1.01" 10,29+(15,6-(1,4+1,2+0,9))*0,15 
" B.1.1.04" 4,11+(8,22-(2*0,9))*0,15 
" B.1.2.02" 7,49+(12,35-(3*0,7))*0,15 
" B.1.2.03" 3,55+(7,72-0,7)*0,15 
" B.1.2.04" 2,47+(6,35-0,7)*0,15 
" B.1.2.05" 6,19+(11,15-0,9)*0,15 
" B.1.2.07" 15,65+(16,3-(2*0,8))*0,15 
" B.1.2.08" 5,18+(9,65-(2*0,8+0,7))*0,15 
" B.1.2.09" 1,86+(6,05-(2*0,7))*0,15 
" B.1.2.10" 2,47+(6,35-0,7)*0,15 
" D.1.1.02" 16,33+(22,22-0,8)*0,15 
" D.1.1.03" 15,24+(21,32-(2*0,8))*0,15 
" D.1.1.04" 6+(11,02-(1,625+0,8))*0,15 
" D.1.1.05" 5,36+(9,7-0,9)*0,15 
" A.2.2.02" 2,81+(6,9-(2*0,7))*0,15 
" A.2.2.06" 4,2+(8,55-0,8)*0,15 
" A.2.2.08" 3,73+(7,8-(0,9+0,7))*0,15 
" A.2.2.09" 3,37+(7,75-(0,9+0,7))*0,15 
" A.2.2.10" 1,49+(5,1-0,7)*0,15 
" A.2.2.11" 1,58+(5,3-0,7)*0,15 
" A.2.2.12" 6,92+(12,6-(2*0,7))*0,15 
" A.2.2.13" 1,49+(5,1-0,7)*0,15 
" A.2.2.14" 1,89+(6,1-0,7)*0,15 
" B.2.2.02" 2,5+(6,34-0,7)*0,15 
" B.2.2.03" 4,26+(9,3-(4*0,7))*0,15 
" B.2.2.04" 2,25+(6,1-0,7)*0,15 
" B.2.2.05" 1,73+(5,7-(2*0,7))*0,15 
" B.2.2.06" 2,01+(5,9-0,7)*0,15 
" B.2.2.07" 9,1+(15,6-0,7)*0,15 
" A.3.1.13" 5,66+(11,24-(0,8+0,7))*0,15 
" A.3.1.14" 1,71+(5,6-0,7)*0,15 
" A.3.1.15" 2,63+(6,66-(2*0,7))*0,15 
" A.3.1.16" 2,28+(6,04-0,7)*0,15 
" A.3.1.17" 2,24+(6,44-0,7)*0,15 
" B.3.0.03" 29,36+(45,19-(1,15+1,2+3*0,9))*0,15 
" B.3.1.01" 13,63+(15,75-(0,9+2*0,8+0,7))*0,15 
" B.3.1.04" 8,27+(11,65-0,7)*0,15 
" B.3.2.05" 9,77+(16,75-0,7)*0,15 
" B.3.2.06" 2,39+(6,85-0,7)*0,15 
" B.3.2.07" 1,84+(5,55-0,7)*0,15 
" B.3.3.01" 8,17+(13,75-(1,2+0,9+0,8+2*0,7))*0,15 
" B.3.3.05" 8,51+(12-0,7)*0,15 
" B.3.3.06" 2,39+(6,85-0,7)*0,15 
Součet: 551,213 m2 
NV02a _x000d_
Celkem 551,213 = 551,213_x000d_</t>
  </si>
  <si>
    <t>771591115</t>
  </si>
  <si>
    <t>Podlahy - dokončovací práce spárování silikonem</t>
  </si>
  <si>
    <t xml:space="preserve">NV02b: Těsnící izolační pásy   
" A.1.0.02" 2,96-0 
" A.1.0.04" 30,07-(1,9+1,725+1,2+2*0,8) 
" A.1.0.05" 30,9-(1,9+2*0,9+4*0,8+2*0,7) 
" A.1.0.06" 14,14-(1+0,9) 
" A.1.1.01" 9,29-(2*1,4) 
" A.1.2.03" 12,5-(1+4*0,8) 
" A.1.2.04" 5,75-0,8 
" A.1.2.05" 15,65-(0,8+2*0,7) 
" A.1.2.06" 10,55-0,7 
" A.1.2.08" 5,7-(2*0,7) 
" A.1.2.09" 5,35-0,7 
" A.1.3.01" 17,94-1 
" A.1.3.02" 30,3-0,8 
" A.1.3.03" 18,9-0,8 
" A.1.4.03" 15-(+0,8) 
" A.1.4.04" 11,6-0,9 
" A.1.4.05" 11,35-0,7 
" A.1.4.06" 6,3-(2*0,7) 
" A.1.4.07" 5,7-0,7 
" A.1.4.08" 9,1-0,9 
" A.1.5.02" 12,15-0,8+0,7 
" A.1.5.03" 5,85-(2*0,7) 
" A.1.5.04" 4,7-0,7 
" B.1.1.01" 15,6-(1,4+1,2+0,9) 
" B.1.1.04" 8,22-(2*0,9) 
" B.1.2.02" 12,35-(3*0,7) 
" B.1.2.03" 7,72-0,7 
" B.1.2.04" 6,35-0,7 
" B.1.2.05" 11,15-0,9 
" B.1.2.07" 16,3-(2*0,8) 
" B.1.2.08" 9,65-(2*0,8+0,7) 
" B.1.2.09" 6,05-(2*0,7) 
" B.1.2.10" 6,35-0,7 
" D.1.1.02" 22,22-0,8 
" D.1.1.03" 21,32-(2*0,8) 
" D.1.1.04" 11,02-(1,625+0,8) 
" D.1.1.05" 9,7-0,9 
" A.2.2.02" 6,9-(2*0,7) 
" A.2.2.06" 8,55-0,8 
" A.2.2.08" 7,8-(0,9+0,7) 
" A.2.2.09" 7,75-(0,9+0,7) 
" A.2.2.10" 5,1-0,7 
" A.2.2.11" 5,3-0,7 
" A.2.2.12" 12,6-(2*0,7) 
" A.2.2.13" 5,1-0,7 
" A.2.2.14" 6,1-0,7 
" B.2.2.02" 6,34-0,7 
" B.2.2.03" 9,3-(4*0,7) 
" B.2.2.04" 6,1-0,7 
" B.2.2.05" 5,7-(2*0,7) 
" B.2.2.06" 5,9-0,7 
" B.2.2.07" 15,6-0,7 
" A.3.1.13" 11,24-(0,8+0,7) 
" A.3.1.14" 5,6-0,7 
" A.3.1.15" 6,66-(2*0,7) 
" A.3.1.16" 6,04-0,7 
" A.3.1.17" 6,44-0,7 
" B.3.0.03" 45,19-(1,15+1,2+3*0,9) 
" B.3.1.01" 15,75-(0,9+2*0,8+0,7) 
" B.3.1.04" 11,65-0,7 
" B.3.2.05" 16,75-0,7 
" B.3.2.06" 6,85-0,7 
" B.3.2.07" 5,55-0,7 
" B.3.3.01" 13,75-(1,2+0,9+0,8+2*0,7) 
" B.3.3.05" 12-0,7 
" B.3.3.06" 6,85-0,7 
Součet: 640,81 m 
NV02b _x000d_
Celkem 640,81 = 640,810_x000d_</t>
  </si>
  <si>
    <t>771591264</t>
  </si>
  <si>
    <t>Izolace podlahy pod dlažbu těsnícími izolačními pásy mezi podlahou a stěnu</t>
  </si>
  <si>
    <t>771592011</t>
  </si>
  <si>
    <t>Čištění vnitřních ploch po položení dlažby podlah nebo schodišť chemickými prostředky</t>
  </si>
  <si>
    <t xml:space="preserve">NV02: Nášlapná vrstva dlažba  
" A.1.0.02" 3,24 
" A.1.0.04" 24,8 
" A.1.0.05" 25,11 
" A.1.0.06" 7,58 
" A.1.1.01" 4,99 
" A.1.2.03" 7,53 
" A.1.2.04" 1,77 
" A.1.2.05" 8,94 
" A.1.2.06" 6,79 
" A.1.2.08" 1,73 
" A.1.2.09" 1,58 
" A.1.3.01" 14,98 
" A.1.3.02" 29,89 
" A.1.3.03" 21,94 
" A.1.4.03" 11,16 
" A.1.4.04" 8,35 
" A.1.4.05" 4,27 
" A.1.4.06" 1,96 
" A.1.4.07" 1,89 
" A.1.4.08" 4,57 
" A.1.5.02" 8,36 
" A.1.5.03" 1,91 
" A.1.5.04" 1,37 
" B.1.1.01" 10,29 
" B.1.1.04" 4,11 
" B.1.2.02" 7,49 
" B.1.2.03" 3,55 
" B.1.2.04" 2,47 
" B.1.2.05" 6,19 
" B.1.2.07" 15,65 
" B.1.2.08" 5,18 
" B.1.2.09" 1,86 
" B.1.2.10" 2,47 
" D.1.1.02" 16,33 
" D.1.1.03" 15,24 
" D.1.1.04" 6 
" D.1.1.05" 5,36 
" A.2.2.02" 2,81 
" A.2.2.06" 4,2 
" A.2.2.08" 3,73 
" A.2.2.09" 3,37 
" A.2.2.10" 1,49 
" A.2.2.11" 1,58 
" A.2.2.12" 6,92 
" A.2.2.13" 1,49 
" A.2.2.14" 1,89 
" B.2.2.02" 2,5 
" B.2.2.03" 4,26 
" B.2.2.04" 2,25 
" B.2.2.05" 1,73 
" B.2.2.06" 2,01 
" B.2.2.07" 9,1 
" A.3.1.13" 5,66 
" A.3.1.14" 1,71 
" A.3.1.15" 2,63 
" A.3.1.16" 2,28 
" A.3.1.17" 2,24 
" B.3.0.03" 29,36 
" B.3.1.01" 13,63 
" B.3.1.04" 8,27 
" B.3.2.05" 9,77 
" B.3.2.06" 2,39 
" B.3.2.07" 1,84 
" B.3.3.01" 8,17 
" B.3.3.05" 8,51 
" B.3.3.06" 2,39 
Součet: 455,08 m2 
NV02d: Nášlapná vrstva dlažba - sokl  
" A.1.0.04" 30,07-(1,9+1,725+1,2+2*0,8) 
" A.1.0.05" 30,9-(1,9+2*0,9+4*0,8+2*0,7) 
" A.1.0.06" 14,14-(1+0,9) 
" A.1.1.01" 9,29-(2*1,4) 
" A.1.2.03" 12,5-(1+4*0,8) 
" A.1.2.05" 15,65-(0,8+2*0,7) 
" A.1.2.06" 10,55-0,7 
" A.1.3.01" 17,94-1 
" A.1.3.02" 30,3-0,8 
" A.1.3.03" 18,9-0,8 
" A.1.4.03" 15-(+0,8) 
" A.1.4.04" 11,6-0,9 
" A.1.4.08" 9,1-0,9 
" A.1.5.02" 12,15-0,8+0,7 
" A.1.5.03" 5,85-(2*0,7) 
" A.1.5.04" 4,7-0,7 
" B.1.1.01" 15,6-(1,4+1,2+0,9) 
" B.1.1.04" 8,22-(2*0,9) 
" B.1.2.02" 12,35-(3*0,7) 
" B.1.2.07" 16,3-(2*0,8) 
" B.1.2.08" 9,65-(2*0,8+0,7) 
" D.1.1.04" 11,02-(1,625+0,8) 
" B.2.2.03" 9,3-(4*0,7) 
" B.3.0.03" 45,19-(1,15+1,2+3*0,9) 
" B.3.1.01" 15,75-(0,9+2*0,8+0,7) 
" B.3.3.01" 13,75-(1,2+0,9+0,8+2*0,7) 
Součet: 342,77 m 
NV02+NV02d*0,07 _x000d_
Celkem 479,074 = 479,074_x000d_</t>
  </si>
  <si>
    <t>998771103</t>
  </si>
  <si>
    <t>Přesun hmot pro podlahy z dlaždic stanovený z hmotnosti přesunovaného materiálu vodorovná dopravní vzdálenost do 50 m základní v objektech výšky přes 12 do 24 m</t>
  </si>
  <si>
    <t>772421134</t>
  </si>
  <si>
    <t>Montáž obkladu soklů deskami z kamene kladených do lepidla svislých nebo šikmých stěn s lícem rovným, tl. přes 30 do 50 mm</t>
  </si>
  <si>
    <t xml:space="preserve">NV05a: Sokl žulová dlažba  
" D.1.0.02" 18,54-(2*2,3+1,9) 
" D.1.0.04" 26,8-(7,1+6,3+5,2+1,9) 
Součet: 18,34 m 
NV05a _x000d_
Celkem 18,34 = 18,340_x000d_</t>
  </si>
  <si>
    <t>18,34 * 1,05 ' Přepočtené koeficientem množství _x000d_
Celkem 19,257 = 19,257_x000d_</t>
  </si>
  <si>
    <t xml:space="preserve">NV05: Žulová dlažba  
" D.1.0.02" 16,04 
" D.1.0.04" 23,93 
Součet: 39,97 m2 
NV05 _x000d_
Celkem 39,97 = 39,970_x000d_</t>
  </si>
  <si>
    <t>39,97 * 1,04 ' Přepočtené koeficientem množství _x000d_
Celkem 41,569 = 41,569_x000d_</t>
  </si>
  <si>
    <t>772524911</t>
  </si>
  <si>
    <t>Oprava kamenné dlažby opravným tmelem vyspravovaná plocha velikosti do 2 cm2</t>
  </si>
  <si>
    <t>772591912</t>
  </si>
  <si>
    <t>Dlažby z kamene oprava - ostatní práce očištění vysátím</t>
  </si>
  <si>
    <t xml:space="preserve">SCH01: Oprava stávajícího schodiště  
" SCHODIŠTĚ BUDOVA A" 30,7496+1,175*0,15+12,925*0,17+17,9187*0,17375+15*0,1625+16,2513*0,17375+12,5*0,173 
" SCHODIŠTĚ BUDOVA B" 26,8642+19,1907*0,1825+37,4578*0,1637+27,9011*0,1583 
Součet: 84,575 m2 
SCH01 _x000d_
Celkem 84,575 = 84,575_x000d_</t>
  </si>
  <si>
    <t>772591914</t>
  </si>
  <si>
    <t>Dlažby z kamene oprava - ostatní práce očištění tryskáním pískem (pískování)</t>
  </si>
  <si>
    <t>772591922</t>
  </si>
  <si>
    <t>Dlažby z kamene oprava - ostatní práce nátěr impregnační a zpevňující</t>
  </si>
  <si>
    <t>772591923</t>
  </si>
  <si>
    <t>Dlažby z kamene oprava - ostatní práce nátěr uzavírací transparentní</t>
  </si>
  <si>
    <t>998772103</t>
  </si>
  <si>
    <t>Přesun hmot pro kamenné dlažby, obklady schodišťových stupňů a soklů stanovený z hmotnosti přesunovaného materiálu vodorovná dopravní vzdálenost do 50 m základní v objektech výšky přes 12 do 60 m</t>
  </si>
  <si>
    <t>773</t>
  </si>
  <si>
    <t>Podlahy z litého teraca</t>
  </si>
  <si>
    <t>773511260</t>
  </si>
  <si>
    <t>Podlaha z přírodního litého teraca prostá tloušťky do 20 mm</t>
  </si>
  <si>
    <t xml:space="preserve">NV01: Nášlapná vrstva - teraco  
"1. NP - BUDOVA A" 
" A.1.0.01" 18,62 
" A.1.2.01" 39,01 
" A.1.2.02" 16,54 
" A.1.5.01" 41,27 
"1. NP - BUDOVA B" 
" B.1.0.01" 70,56 
" B.1.2.01" 61,81 
" B.1.2.06" 92,49 
"1. NP - BUDOVA C" 
" C.1.0.01" 193,45 
"1. NP - BUDOVA D" 
" D.1.0.01" 49,48 
" D.1.1.01" 13,13 
Součet: 596,36 m2 
NV01 _x000d_
Celkem 596,36 = 596,360_x000d_</t>
  </si>
  <si>
    <t>Podrobná specifikace viz. D.2.2.1 - SO 62-71-01.01 - 2.609 - Výpis technických listů - 03/01</t>
  </si>
  <si>
    <t>773513111</t>
  </si>
  <si>
    <t>Ostatní práce vložení dilatace na připravený podklad a spáru (materiál ve specifikaci) lišta</t>
  </si>
  <si>
    <t xml:space="preserve">NV01a: Nášlapná vrstva - teraco - dilatační lišta  
"1.NP - Budova A " 43,35 
"1.NP - Budova C " 83,1 
"1.NP - Budova B " 88,79 
"1.NP - Budova D " 16,85 
Součet: 232,09 m 
NV01a _x000d_
Celkem 232,09 = 232,090_x000d_</t>
  </si>
  <si>
    <t>R609.03.01a</t>
  </si>
  <si>
    <t>profil dilatační hliníkový</t>
  </si>
  <si>
    <t>232,09 * 1,1 ' Přepočtené koeficientem množství _x000d_
Celkem 255,299 = 255,299_x000d_</t>
  </si>
  <si>
    <t>773512010</t>
  </si>
  <si>
    <t>Podlaha z přírodního litého teraca obruba, šířky do 100 mm</t>
  </si>
  <si>
    <t xml:space="preserve">NV01b: Nášlapná vrstva - teraco - sokl  
"1. NP - BUDOVA A" 
" A.1.0.01" 18-(1,8+1,5) 
" A.1.2.01" 26,79-(1,5+1,15+2,35+1) 
" A.1.2.02" 17,3-(2,35+2*0,8) 
" A.1.5.01" 29,21-(2+3,4+0,8) 
"1. NP - BUDOVA B" 
" B.1.0.01" 61,47-(2,1+1,8+3*1,4+9,4+9,55) 
" B.1.2.01" 41,3-(9,55+3,4+2+0,7) 
" B.1.2.06" 54,89-(9,4+2*2,45+2*0,8+2,1+1,4) 
"1. NP - BUDOVA C" 
" C.1.0.01" 58,45-(1,8*2+2*2+3,4*2+15*2) 
"1. NP - BUDOVA D" 
" D.1.0.01" 38,45-(7,1+4,03+2,3+2*2,1) 
" D.1.1.01" 18,56-(2,125+1,3+0,9+2*0,8) 
Součet: 214,915 m 
NV01b _x000d_
Celkem 214,915 = 214,915_x000d_</t>
  </si>
  <si>
    <t>Podrobná specifikace viz. D.2.2.1 - SO 62-71-01.01 - 2.609 - Výpis technických listů - 03/02</t>
  </si>
  <si>
    <t>773519195</t>
  </si>
  <si>
    <t>Podlaha z přírodního litého teraca Příplatek k cenám za každých dalších i započatých 5 mm tloušťky</t>
  </si>
  <si>
    <t xml:space="preserve">NV01: Nášlapná vrstva - teraco  
"1. NP - BUDOVA A" 
" A.1.0.01" 18,62 
" A.1.2.01" 39,01 
" A.1.2.02" 16,54 
" A.1.5.01" 41,27 
"1. NP - BUDOVA B" 
" B.1.0.01" 70,56 
" B.1.2.01" 61,81 
" B.1.2.06" 92,49 
"1. NP - BUDOVA C" 
" C.1.0.01" 193,45 
"1. NP - BUDOVA D" 
" D.1.0.01" 49,48 
" D.1.1.01" 13,13 
Součet: 596,36 m2 
NV01*2 _x000d_
Celkem 1192,72 = 1192,720_x000d_</t>
  </si>
  <si>
    <t>773591111</t>
  </si>
  <si>
    <t>Příprava podkladu před provedením teracových podlah podlah vysátí</t>
  </si>
  <si>
    <t>998773103</t>
  </si>
  <si>
    <t>Přesun hmot pro podlahy teracové lité stanovený z hmotnosti přesunovaného materiálu vodorovná dopravní vzdálenost do 50 m základní v objektech výšky přes 12 do 24 m</t>
  </si>
  <si>
    <t>776111311</t>
  </si>
  <si>
    <t>Příprava podkladu povlakových podlah a stěn vysátí podlah</t>
  </si>
  <si>
    <t xml:space="preserve">NV03: Přírodní marmoleum  
" A.1.4.01" 20,13 
" A.1.4.02" 6,42 
" A.2.1.01" 22,15 
" A.2.2.01" 15,33 
" A.2.2.03" 7,81 
" A.2.2.04" 17,53 
" A.2.2.05" 9,94 
" A.2.2.07" 18,6 
" A.2.3.01" 164,67 
" A.2.3.02" 14,75 
" A.2.3.03" 22,83 
" A.2.3.04" 8,82 
" A.2.3.05" 20,72 
" B.2.1.01" 9,61 
" B.2.2.01" 40,8 
" B.2.2.08" 26,86 
" B.2.2.09" 2,85 
" B.2.2.10" 20,52 
" B.2.2.11" 30,57 
" B.2.2.12" 17,25 
" B.2.2.13" 15,19 
" B.2.2.14" 15,96 
" B.2.2.15" 24,11 
" B.2.2.16" 16,99 
" B.2.2.17" 14,42 
" B.2.2.18" 16,73 
" A.3.0.03" 32,71 
" A.3.0.04" 29,51 
" A.3.1.01" 23,85 
" A.3.1.02" 37,14 
" A.3.1.03" 24,2 
" A.3.1.04" 17,98 
" A.3.1.05" 20,8 
" A.3.1.06" 19,72 
" A.3.1.07" 25,08 
" A.3.1.08" 23,93 
" A.3.1.09" 20,97 
" A.3.1.10" 13,42 
" A.3.1.11" 20,46 
" A.3.1.12" 17,93 
Součet: 929,26 m2 
NV04: Vinylová nášlapná vrstva  
" B.3.1.02" 34,67 
" B.3.1.03" 18,08 
" B.3.2.01" 11,58 
" B.3.2.02" 27,13 
" B.3.2.03" 13,14 
" B.3.2.04" 20,31 
" B.3.3.02" 26,72 
" B.3.3.03" 2,95 
" B.3.3.04" 23,12 
Součet: 177,70 m 
NV03+NV04 _x000d_
Celkem 1106,96 = 1106,960_x000d_</t>
  </si>
  <si>
    <t>776121112</t>
  </si>
  <si>
    <t>Příprava podkladu povlakových podlah a stěn penetrace vodou ředitelná podlah</t>
  </si>
  <si>
    <t>776141111</t>
  </si>
  <si>
    <t>Příprava podkladu povlakových podlah a stěn vyrovnání samonivelační stěrkou podlah min.pevnosti 20 MPa, tloušťky do 3 mm</t>
  </si>
  <si>
    <t>776231111</t>
  </si>
  <si>
    <t>Montáž podlahovin z vinylu lepením lamel nebo čtverců standardním lepidlem</t>
  </si>
  <si>
    <t xml:space="preserve">NV04: Vinylová nášlapná vrstva  
" B.3.1.02" 34,67 
" B.3.1.03" 18,08 
" B.3.2.01" 11,58 
" B.3.2.02" 27,13 
" B.3.2.03" 13,14 
" B.3.2.04" 20,31 
" B.3.3.02" 26,72 
" B.3.3.03" 2,95 
" B.3.3.04" 23,12 
Součet: 177,70 m 
NV04 _x000d_
Celkem 177,7 = 177,700_x000d_</t>
  </si>
  <si>
    <t>R609.03.06</t>
  </si>
  <si>
    <t>vinylová podlahová krytina</t>
  </si>
  <si>
    <t>177,7 * 1,1 ' Přepočtené koeficientem množství _x000d_
Celkem 195,47 = 195,470_x000d_</t>
  </si>
  <si>
    <t>Podrobná specifikace viz. D.2.2.1 - SO 62-71-01.01 - 2.609 - Výpis technických listů - 03/06</t>
  </si>
  <si>
    <t>776251111</t>
  </si>
  <si>
    <t>Montáž podlahovin z přírodního linolea (marmolea) lepením standardním lepidlem z pásů standardních</t>
  </si>
  <si>
    <t xml:space="preserve">NV03: Přírodní marmoleum  
" A.1.4.01" 20,13 
" A.1.4.02" 6,42 
" A.2.1.01" 22,15 
" A.2.2.01" 15,33 
" A.2.2.03" 7,81 
" A.2.2.04" 17,53 
" A.2.2.05" 9,94 
" A.2.2.07" 18,6 
" A.2.3.01" 164,67 
" A.2.3.02" 14,75 
" A.2.3.03" 22,83 
" A.2.3.04" 8,82 
" A.2.3.05" 20,72 
" B.2.1.01" 9,61 
" B.2.2.01" 40,8 
" B.2.2.08" 26,86 
" B.2.2.09" 2,85 
" B.2.2.10" 20,52 
" B.2.2.11" 30,57 
" B.2.2.12" 17,25 
" B.2.2.13" 15,19 
" B.2.2.14" 15,96 
" B.2.2.15" 24,11 
" B.2.2.16" 16,99 
" B.2.2.17" 14,42 
" B.2.2.18" 16,73 
" A.3.0.03" 32,71 
" A.3.0.04" 29,51 
" A.3.1.01" 23,85 
" A.3.1.02" 37,14 
" A.3.1.03" 24,2 
" A.3.1.04" 17,98 
" A.3.1.05" 20,8 
" A.3.1.06" 19,72 
" A.3.1.07" 25,08 
" A.3.1.08" 23,93 
" A.3.1.09" 20,97 
" A.3.1.10" 13,42 
" A.3.1.11" 20,46 
" A.3.1.12" 17,93 
Součet: 929,26 m2 
NV03 _x000d_
Celkem 929,26 = 929,260_x000d_</t>
  </si>
  <si>
    <t>R609.03.04</t>
  </si>
  <si>
    <t>přírodní linoleum z pryskyřice</t>
  </si>
  <si>
    <t>929,26 * 1,1 ' Přepočtené koeficientem množství _x000d_
Celkem 1022,186 = 1022,186_x000d_</t>
  </si>
  <si>
    <t>Podrobná specifikace viz. D.2.2.1 - SO 62-71-01.01 - 2.609 - Výpis technických listů - 03/04</t>
  </si>
  <si>
    <t>776411111</t>
  </si>
  <si>
    <t>Montáž soklíků lepením obvodových, výšky do 80 mm</t>
  </si>
  <si>
    <t xml:space="preserve">NV03a: Soklová lišta k marmoleu  
" A.1.4.01" 18,2-(0,8+0,7) 
" A.1.4.02" 10,6-0,7 
" A.2.1.01" 29,5-(2+1,9+2*1,25+1,2+0,9*2) 
" A.2.2.01" 28,31-(2+0,9+5*0,8+3*0,7) 
" A.2.2.03" 11,41-(0,8+0,7) 
" A.2.2.04" 17,1-0,8 
" A.2.2.05" 13-0,8 
" A.2.2.07" 18,9-0,8 
" A.2.3.01" 92,89-(1,9+1,2+2*0,9+3*0,8) 
" A.2.3.02" 15,88-0,9 
" A.2.3.03" 20,5-0,8 
" A.2.3.04" 12,2-0,8 
" A.2.3.05" 19-0,8 
" B.2.1.01" 15,08-(1,4+1,2+3,18) 
" B.2.2.01" 52,78-(4,1+1,4+9*0,8+2*0,7) 
" B.2.2.08" 21,57-(4,1+1,45) 
" B.2.2.09" 6,87-1,45 
" B.2.2.10" 19,1-(2*0,8) 
" B.2.2.11" 23,2-(2*0,8) 
" B.2.2.12" 17,36-0,8 
" B.2.2.13" 16,56-0,8 
" B.2.2.14" 16,86-0,8 
" B.2.2.15" 19,96-0,8 
" B.2.2.16" 17,26-0,8 
" B.2.2.17" 16,26-0,8 
" B.2.2.18" 17,16-0,8 
" A.3.0.03" 46,49-(1,8+2*1,2+5*0,8+2*0,7+1,73) 
" A.3.0.04" 34,71-(1,8+1,6+6*0,8) 
" A.3.1.01" 20,8-0,9 
" A.3.1.02" 26,2-1,6 
" A.3.1.03" 19,8-(0,9+0,8) 
" A.3.1.04" 17-0,8 
" A.3.1.05" 18,9-0,8 
" A.3.1.06" 17,89-0,8 
" A.3.1.07" 20,2-0,8 
" A.3.1.08" 20,4-0,8 
" A.3.1.09" 18,7-0,8 
" A.3.1.10" 14,9-0,8 
" A.3.1.11" 18,1-0,8 
" A.3.1.12" 17,4-0,8 
Součet: 777,29 m 
NV04A: Sokl k vinylu  
" B.3.1.02" 23,55-0,8 
" B.3.1.03" 17,45-0,8 
" B.3.2.01" 16,4-(1+0,9+2*0,8+3*0,7) 
" B.3.2.02" 22,15-1 
" B.3.2.03" 14,5-0,8 
" B.3.2.04" 18,05-0,8 
" B.3.3.02" 22,1-(1,2+0,7) 
" B.3.3.03" 7,02-0,7 
" B.3.3.04" 19,85-0,8 
Součet: 147,87 m 
NV03a+NV04A _x000d_
Celkem 925,16 = 925,160_x000d_</t>
  </si>
  <si>
    <t>R609.03.07</t>
  </si>
  <si>
    <t>lišta soklová bílá</t>
  </si>
  <si>
    <t xml:space="preserve">NV04A: Sokl k vinylu  
" B.3.1.02" 23,55-0,8 
" B.3.1.03" 17,45-0,8 
" B.3.2.01" 16,4-(1+0,9+2*0,8+3*0,7) 
" B.3.2.02" 22,15-1 
" B.3.2.03" 14,5-0,8 
" B.3.2.04" 18,05-0,8 
" B.3.3.02" 22,1-(1,2+0,7) 
" B.3.3.03" 7,02-0,7 
" B.3.3.04" 19,85-0,8 
Součet: 147,87 m 
NV04A 
147,87 * 1,02 ' Přepočtené koeficientem množství _x000d_
Celkem 150,827 = 150,827_x000d_</t>
  </si>
  <si>
    <t>Podrobná specifikace viz. D.2.2.1 - SO 62-71-01.01 - 2.609 - Výpis technických listů - 03/07</t>
  </si>
  <si>
    <t>R603.03.05</t>
  </si>
  <si>
    <t>podlahový sokl bílý</t>
  </si>
  <si>
    <t xml:space="preserve">NV03a: Soklová lišta k marmoleu  
" A.1.4.01" 18,2-(0,8+0,7) 
" A.1.4.02" 10,6-0,7 
" A.2.1.01" 29,5-(2+1,9+2*1,25+1,2+0,9*2) 
" A.2.2.01" 28,31-(2+0,9+5*0,8+3*0,7) 
" A.2.2.03" 11,41-(0,8+0,7) 
" A.2.2.04" 17,1-0,8 
" A.2.2.05" 13-0,8 
" A.2.2.07" 18,9-0,8 
" A.2.3.01" 92,89-(1,9+1,2+2*0,9+3*0,8) 
" A.2.3.02" 15,88-0,9 
" A.2.3.03" 20,5-0,8 
" A.2.3.04" 12,2-0,8 
" A.2.3.05" 19-0,8 
" B.2.1.01" 15,08-(1,4+1,2+3,18) 
" B.2.2.01" 52,78-(4,1+1,4+9*0,8+2*0,7) 
" B.2.2.08" 21,57-(4,1+1,45) 
" B.2.2.09" 6,87-1,45 
" B.2.2.10" 19,1-(2*0,8) 
" B.2.2.11" 23,2-(2*0,8) 
" B.2.2.12" 17,36-0,8 
" B.2.2.13" 16,56-0,8 
" B.2.2.14" 16,86-0,8 
" B.2.2.15" 19,96-0,8 
" B.2.2.16" 17,26-0,8 
" B.2.2.17" 16,26-0,8 
" B.2.2.18" 17,16-0,8 
" A.3.0.03" 46,49-(1,8+2*1,2+5*0,8+2*0,7+1,73) 
" A.3.0.04" 34,71-(1,8+1,6+6*0,8) 
" A.3.1.01" 20,8-0,9 
" A.3.1.02" 26,2-1,6 
" A.3.1.03" 19,8-(0,9+0,8) 
" A.3.1.04" 17-0,8 
" A.3.1.05" 18,9-0,8 
" A.3.1.06" 17,89-0,8 
" A.3.1.07" 20,2-0,8 
" A.3.1.08" 20,4-0,8 
" A.3.1.09" 18,7-0,8 
" A.3.1.10" 14,9-0,8 
" A.3.1.11" 18,1-0,8 
" A.3.1.12" 17,4-0,8 
Součet: 777,29 m 
NV03a 
777,29 * 1,02 ' Přepočtené koeficientem množství _x000d_
Celkem 792,836 = 792,836_x000d_</t>
  </si>
  <si>
    <t>Podrobná specifikace viz. D.2.2.1 - SO 62-71-01.01 - 2.609 - Výpis technických listů - 03/05</t>
  </si>
  <si>
    <t>776421311</t>
  </si>
  <si>
    <t>Montáž lišt přechodových samolepících</t>
  </si>
  <si>
    <t xml:space="preserve">NV00: Přechodové lišty  
"1.NP - Budova A " 4,4 
"1.NP - Budova B " 2,3 
"1.NP - Budova D " 2,5 
"2.NP - Budova A " 3,6 
"2.NP - Budova B " 1,4 
"3.NP - Budova A " 2,2 
"3.NP - Budova B " 7,625 
Součet: 24,025 m 
NV00 _x000d_
Celkem 24,025 = 24,025_x000d_</t>
  </si>
  <si>
    <t>59054130</t>
  </si>
  <si>
    <t>profil přechodový nerezový samolepící 35mm</t>
  </si>
  <si>
    <t>24,025 * 1,02 ' Přepočtené koeficientem množství _x000d_
Celkem 24,506 = 24,506_x000d_</t>
  </si>
  <si>
    <t>Podrobná specifikace viz. D.2.2.1 - SO 62-71-01.01 - 2.609 - Výpis technických listů - 03/14</t>
  </si>
  <si>
    <t>776991111</t>
  </si>
  <si>
    <t>Ostatní práce spárování silikonem</t>
  </si>
  <si>
    <t>776991121</t>
  </si>
  <si>
    <t>Ostatní práce údržba nových podlahovin po pokládce čištění základní</t>
  </si>
  <si>
    <t>998776103</t>
  </si>
  <si>
    <t>Přesun hmot pro podlahy povlakové stanovený z hmotnosti přesunovaného materiálu vodorovná dopravní vzdálenost do 50 m základní v objektech výšky přes 12 do 24 m</t>
  </si>
  <si>
    <t>781111011</t>
  </si>
  <si>
    <t>Příprava podkladu před provedením obkladu oprášení (ometení) stěny</t>
  </si>
  <si>
    <t xml:space="preserve">OBK00: Plocha obkladů celkem  
OBK01+OBK02+OBK02a01+OBK03+OBK03a01 
Součet: 716,916 m2 
OBK00 _x000d_
Celkem 716,916 = 716,916_x000d_</t>
  </si>
  <si>
    <t>781121011</t>
  </si>
  <si>
    <t>Příprava podkladu před provedením obkladu nátěr penetrační na stěnu</t>
  </si>
  <si>
    <t>781131112</t>
  </si>
  <si>
    <t>Izolace stěny pod obklad izolace nátěrem nebo stěrkou ve dvou vrstvách</t>
  </si>
  <si>
    <t xml:space="preserve">OBK00a: Hydroizolační stěrka pod obklad  
" A.1.2.04" (5,6-0,8) 
" A.1.2.08" (5,4-0,8*2,1-0,8*2,1) 
" A.1.2.09" (5,35-0,8*2,1) 
" A.1.4.05" (11,35-0,8) 
" A.1.4.06" (6-0,8) 
" A.1.4.07" (5,7-0,8) 
" A.1.4.08" (9,1-1) 
" A.1.5.03" (4,605-0,8) 
" A.1.5.04" 3,55 
" B.1.2.03" (7,42-0,8) 
" B.1.2.04" (6,35-0,8) 
" B.1.2.05" (11-1) 
" B.1.2.09" (5,45-0,8) 
" B.1.2.10" (6,35-0,8) 
" D.1.1.02" (22,22-0,9) 
" D.1.1.03" (21,32-0,9) 
" D.1.1.05" (9,4-0,9) 
" A.2.2.02" (6,6-0,8-1,25) 
" A.2.2.06" (8,55-0,9) 
" A.2.2.08" (6,75-0,8) 
" A.2.2.09" (6,55-1,25) 
" A.2.2.10" (5,1-0,8) 
" A.2.2.11" (5,3-0,8) 
" A.2.2.12" (12,3-0,8-1,25) 
" A.2.2.13" (5,1-0,7) 
" A.2.2.14" (6,1-0,8) 
" B.2.2.02" (6,34-0,8) 
" B.2.2.03" (8,4-0,8) 
" B.2.2.04" (6,1-0,8) 
" B.2.2.05" (5,4-0,8-0,8) 
" B.2.2.06" (5,9-0,8) 
" B.2.2.07" (15,6-0,8-1,25) 
" A.3.1.13" (10,94-0,9-0,8) 
" A.3.1.14" (5,6-0,8) 
" A.3.1.15" (6,36-0,8*2) 
" A.3.1.16" (6,04-0,8) 
" A.3.1.17" (6,44-0,8) 
" B.3.1.04" (11,655-0,8) 
" B.3.2.05" (16,75-0,7-0,7-0,8) 
" B.3.2.06" (6,85-0,8) 
" B.3.2.07" (2,1-0,8) 
" B.3.3.05" (12-0,8) 
" B.3.3.06" 6,85 
Součet: 302,80 m2 
OBK00a _x000d_
Celkem 302,8 = 302,800_x000d_</t>
  </si>
  <si>
    <t>781472214</t>
  </si>
  <si>
    <t>Montáž keramických obkladů stěn lepených cementovým flexibilním lepidlem hladkých přes 4 do 6 ks/m2</t>
  </si>
  <si>
    <t xml:space="preserve">OBK03: Keramický obklad byty 600x300 mm  
" B.3.1.04" (4,96+7,08+4,96+7,08)-(0,7*2,1) 
" B.3.2.05" 2,1*16,75-(0,8*2,1+2*0,7*1,25) 
" B.3.2.06" (4,96+2,05+4,96+1,6)-(0,8*2,1) 
" B.3.2.07" 2,1*5,55-(0,8*2,1) 
" B.3.3.05" (8,52+10,85+8,52+11,6)-(0,8*2,1) 
" B.3.3.06" (1,6+4,96+4,96+2,05)-(0,8*2,1) 
Součet: 125,92 m2 
OBK03 _x000d_
Celkem 125,92 = 125,920_x000d_</t>
  </si>
  <si>
    <t>R609.03.10</t>
  </si>
  <si>
    <t>obklad keramický byty</t>
  </si>
  <si>
    <t>125,92 * 1,15 ' Přepočtené koeficientem množství _x000d_
Celkem 144,808 = 144,808_x000d_</t>
  </si>
  <si>
    <t>Podrobná specifikace viz. D.2.2.1 - SO 62-71-01.01 - 2.609 - Výpis technických listů - 03/10</t>
  </si>
  <si>
    <t xml:space="preserve">OBK02: Keramický obklad neveřejné toalety 600x300 mm  
" A.1.2.04" 2,1*5,6-(0,8*2,1) 
" A.1.2.08" 2,1*5,4-(0,8*2,1+0,8*2,1) 
" A.1.2.09" 2,1*5,35-(0,8*2,1) 
" A.1.4.05" 2,1*11,35-(0,8*2,1) 
" A.1.4.06" 2,1*6-(0,8*2,1) 
" A.1.4.07" 2,1*5,7-(0,8*2,1) 
" A.1.4.08" 2,1*9,1-(1*2,1) 
" A.1.5.03" 2,1*4,605-(0,8*2,1) 
" A.1.5.04" 2,1*3,55-0 
" B.1.2.03" 2,1*7,42-(0,8*2,1) 
" B.1.2.04" 2,1*6,35-(0,8*2,1) 
" B.1.2.05" 2,1*11-(1*2,1) 
" B.1.2.09" 2,1*5,45-(0,8*2,1) 
" B.1.2.10" 2,1*6,35-(0,8*2,1) 
" A.2.2.02" 2,1*6,6-(0,8*2,1+1,25*1,4) 
" A.2.2.06" 2,1*8,55-(0,9*2,1) 
" A.2.2.08" 2,1*6,75-(0,8*2,1) 
" A.2.2.09" 2,1*6,55-(1,4*1,25) 
" A.2.2.10" 2,1*5,1-(0,8*2,1) 
" A.2.2.11" 2,1*5,3-(0,8*2,1) 
" A.2.2.12" 2,1*12,3-(0,8*2,1+1,25*1,4) 
" A.2.2.13" 2,1*5,1-(0,8*2,1) 
" A.2.2.14" 2,1*6,1-(0,8*2,1) 
" B.2.2.02" 2,1*6,34-(0,8*2,1) 
" B.2.2.03" 2,1*8,4-(0,8*2,1) 
" B.2.2.04" 2,1*6,1-(0,8*2,1) 
" B.2.2.05" 2,1*5,4-(0,8*2*2,1) 
" B.2.2.06" 2,1*5,9-(0,8*2,1) 
" B.2.2.07" 2,1*15,6-(0,8*2,1+1,25*1,4) 
" A.3.1.13" 2,1*10,94-(0,9*2,1+0,8*2,1) 
" A.3.1.14" 2,1*5,6-(0,8*2,1) 
" A.3.1.15" (3,2+3,12+3,44+3,2)-(2*0,8*2,1) 
" A.3.1.16" (2,81+3,2+3,1+3,2)-(0,8*2,1) 
" A.3.1.17" (3,2+3,1+3,2+7,6)-(0,8*2,1) 
Součet: 435,326 m2 
OBK02 _x000d_
Celkem 435,326 = 435,326_x000d_</t>
  </si>
  <si>
    <t>R609.03.11</t>
  </si>
  <si>
    <t>obklad keramický neveřejné toalety</t>
  </si>
  <si>
    <t>435,326 * 1,15 ' Přepočtené koeficientem množství _x000d_
Celkem 500,625 = 500,625_x000d_</t>
  </si>
  <si>
    <t>Podrobná specifikace viz. D.2.2.1 - SO 62-71-01.01 - 2.609 - Výpis technických listů - 03/11</t>
  </si>
  <si>
    <t xml:space="preserve">OBK01: Keramický obklad veřejných toalet 1200x600 mm  
" D.1.1.02" 3*22,22-(0,9*2,4) 
" D.1.1.03" 3*21,32-(0,9*2,4) 
" D.1.1.05" 3*9,4-(1*2,4) 
Součet: 152,10 m2 
OBK01 _x000d_
Celkem 152,1 = 152,100_x000d_</t>
  </si>
  <si>
    <t>R609.03.08</t>
  </si>
  <si>
    <t>obklad keramický na veřejné toalety</t>
  </si>
  <si>
    <t>152,1 * 1,15 ' Přepočtené koeficientem množství _x000d_
Celkem 174,915 = 174,915_x000d_</t>
  </si>
  <si>
    <t>Podrobná specifikace viz. D.2.2.1 - SO 62-71-01.01 - 2.609 - Výpis technických listů - 03/08</t>
  </si>
  <si>
    <t>781472291</t>
  </si>
  <si>
    <t>Montáž keramických obkladů stěn lepených cementovým flexibilním lepidlem Příplatek k cenám za plochu do 10 m2 jednotlivě</t>
  </si>
  <si>
    <t xml:space="preserve">OBK00e: Příplatek za plochu do 10 m2  
" A.1.2.08" 2,1*5,4-(0,8*2,1+0,8*2,1) 
" A.1.2.09" 2,1*5,35-(0,8*2,1) 
" A.1.5.03" 2,1*4,605-(0,8*2,1) 
" A.1.5.04" 2,1*3,55-0 
" B.1.2.09" 2,1*5,45-(0,8*2,1) 
" A.2.2.10" 2,1*5,1-(0,8*2,1) 
" A.2.2.11" 2,1*5,3-(0,8*2,1) 
" A.2.2.13" 2,1*5,1-(0,8*2,1) 
" B.2.2.05" 2,1*5,4-(0,8*2*2,1) 
" A.3.1.15" (3,2+3,12+3,44+3,2)-(2*0,8*2,1) 
" B.3.2.07" 2,1*5,55-(0,8*2,1) 
Součet: 97,811 m2 
OBK00e _x000d_
Celkem 97,811 = 97,811_x000d_</t>
  </si>
  <si>
    <t>781491011</t>
  </si>
  <si>
    <t>Montáž zrcadel lepených silikonovým tmelem na podkladní omítku, plochy do 1 m2</t>
  </si>
  <si>
    <t xml:space="preserve">Oa13a: Zrcadlo zapuštěné v obkladu menší  
"zrcadlo 600x900" 0,6*0,9*3 
"zrcadlo 900x900" 0,9*0,9*5 
"zrcadlo 1000x900" 1*0,9*1 
"zrcadlo 10500x900" 1,05*0,9*3 
"zrcadlo 1075x900" 1,075*0,9*1 
"zrcadlo 1100x900" 1,1*0,9*2 
"zrcadlo 1800x500" 1,8*0,5*1 
Součet: 13,253 m2 
Oa13a _x000d_
Celkem 13,253 = 13,253_x000d_</t>
  </si>
  <si>
    <t>R607aOa13.01</t>
  </si>
  <si>
    <t>zrcadlo zapuštěné v obkladu, čiré bez fazety menší</t>
  </si>
  <si>
    <t xml:space="preserve">Oa13a: Zrcadlo zapuštěné v obkladu menší  
"zrcadlo 600x900" 0,6*0,9*3 
"zrcadlo 900x900" 0,9*0,9*5 
"zrcadlo 1000x900" 1*0,9*1 
"zrcadlo 10500x900" 1,05*0,9*3 
"zrcadlo 1075x900" 1,075*0,9*1 
"zrcadlo 1100x900" 1,1*0,9*2 
"zrcadlo 1800x500" 1,8*0,5*1 
Součet: 13,253 m2 
Oa13a 
13,253 * 1,1 ' Přepočtené koeficientem množství _x000d_
Celkem 14,578 = 14,578_x000d_</t>
  </si>
  <si>
    <t>Podrobná specifikace viz. D.2.2.1 - SO 62-71-01.01 - 2.607a - Výpis ostatních výrobků - prvek Oa-13</t>
  </si>
  <si>
    <t>781491012</t>
  </si>
  <si>
    <t>Montáž zrcadel lepených silikonovým tmelem na podkladní omítku, plochy přes 1 m2</t>
  </si>
  <si>
    <t xml:space="preserve">Oa13b: zrcadlo zapuštěné v obkladu, čiré bez fazety, větší  
"zrcadlo 1200x900" 1,2*0,9*1 
"zrcadlo 1220x900" 1,22*0,9*1 
"zrcadlo 1500x900" 1,5*0,9*1 
"zrcadlo 1600x900" 1,6*0,9*2 
"zrcadlo 1640x700" 1,64*0,7*1 
"zrcadlo 1900x900" 1,9*0,9*2 
Součet: 10,976 m2 
Oa13b _x000d_
Celkem 10,976 = 10,976_x000d_</t>
  </si>
  <si>
    <t>R607aOa13.02</t>
  </si>
  <si>
    <t>zrcadlo zapuštěné v obkladu, čiré bez fazety vetší</t>
  </si>
  <si>
    <t xml:space="preserve">Oa13b: zrcadlo zapuštěné v obkladu, čiré bez fazety, větší  
"zrcadlo 1200x900" 1,2*0,9*1 
"zrcadlo 1220x900" 1,22*0,9*1 
"zrcadlo 1500x900" 1,5*0,9*1 
"zrcadlo 1600x900" 1,6*0,9*2 
"zrcadlo 1640x700" 1,64*0,7*1 
"zrcadlo 1900x900" 1,9*0,9*2 
Součet: 10,976 m2 
Oa13b 
10,976 * 1,1 ' Přepočtené koeficientem množství _x000d_
Celkem 12,074 = 12,074_x000d_</t>
  </si>
  <si>
    <t>781492211</t>
  </si>
  <si>
    <t>Obklad - dokončující práce montáž profilu lepeného flexibilním cementovým lepidlem rohového</t>
  </si>
  <si>
    <t xml:space="preserve">OBK00b: Rohová lišta obkladů  
" A.1.4.05" (4*2,1) 
" A.1.4.06" (2*2,1) 
" A.1.4.08" (2*2,1) 
" D.1.1.02" (4*3) 
" D.1.1.03" (3*3) 
" A.2.2.08" (1*2,1) 
" A.2.2.09" (1*2,1) 
" A.2.2.12" (1*2,1) 
" A.2.2.14" (1*2,1) 
" B.2.2.03" (1*2,1) 
" B.2.2.06" (1*2,1) 
" B.2.2.07" (4*2,1) 
" A.3.1.13" (2*2,1) 
" A.3.1.17" 1*2,1 
" B.3.2.05" (4*2,1) 
Součet: 73,50 m 
OBK00b _x000d_
Celkem 73,5 = 73,500_x000d_</t>
  </si>
  <si>
    <t>19416012</t>
  </si>
  <si>
    <t>lišta ukončovací nerezová 10mm</t>
  </si>
  <si>
    <t>73,5 * 1,05 ' Přepočtené koeficientem množství _x000d_
Celkem 77,175 = 77,175_x000d_</t>
  </si>
  <si>
    <t>Podrobná specifikace viz. D.2.2.1 - SO 62-71-01.01 - 2.609 - Výpis technických listů - 03/12</t>
  </si>
  <si>
    <t>781492251</t>
  </si>
  <si>
    <t>Obklad - dokončující práce montáž profilu lepeného flexibilním cementovým lepidlem ukončovacího</t>
  </si>
  <si>
    <t xml:space="preserve">OBK00c: Ukončovací lišta obkladů  
" A.1.2.04" (5,6-0,8) 
" A.1.2.08" (5,4-0,8*2,1-0,8*2,1) 
" A.1.2.09" (5,35-0,8*2,1) 
" A.1.4.05" (11,35-0,8) 
" A.1.4.06" (6-0,8) 
" A.1.4.07" (5,7-0,8) 
" A.1.4.08" (9,1-1) 
" A.1.5.03" (4,605-0,8) 
" A.1.5.04" 3,55 
" B.1.2.03" (7,42-0,8) 
" B.1.2.04" (6,35-0,8) 
" B.1.2.05" (11-1) 
" B.1.2.09" (5,45-0,8) 
" B.1.2.10" (6,35-0,8) 
" D.1.1.02" (22,22-0,9) 
" D.1.1.03" (21,32-0,9) 
" D.1.1.05" (9,4-0,9) 
" A.2.2.02" (6,6-0,8-1,25) 
" A.2.2.06" (8,55-0,9) 
" A.2.2.08" (6,75-0,8) 
" A.2.2.09" (6,55-1,25) 
" A.2.2.10" (5,1-0,8) 
" A.2.2.11" (5,3-0,8) 
" A.2.2.12" (12,3-0,8-1,25) 
" A.2.2.13" (5,1-0,7) 
" A.2.2.14" (6,1-0,8) 
" B.2.2.02" (6,34-0,8) 
" B.2.2.03" (8,4-0,8) 
" B.2.2.04" (6,1-0,8) 
" B.2.2.05" (5,4-0,8-0,8) 
" B.2.2.06" (5,9-0,8) 
" B.2.2.07" (15,6-0,8-1,25) 
" A.3.1.13" (10,94-0,9-0,8) 
" A.3.1.14" (5,6-0,8) 
" A.3.1.15" (6,36-0,8*2) 
" A.3.1.16" (6,04-0,8) 
" A.3.1.17" (6,44-0,8) 
" B.3.1.04" (11,655-0,8) 
" B.3.2.05" (16,75-0,7-0,7-0,8) 
" B.3.2.06" (6,85-0,8) 
" B.3.2.07" (2,1-0,8) 
" B.3.3.05" (12-0,8) 
" B.3.3.06" 6,85 
Součet: 302,80 m 
OBK00c _x000d_
Celkem 302,8 = 302,800_x000d_</t>
  </si>
  <si>
    <t>302,8 * 1,05 ' Přepočtené koeficientem množství _x000d_
Celkem 317,94 = 317,940_x000d_</t>
  </si>
  <si>
    <t>Podrobná specifikace viz. D.2.2.1 - SO 62-71-01.01 - 2.609 - Výpis technických listů - 03/13</t>
  </si>
  <si>
    <t>781495115</t>
  </si>
  <si>
    <t>Obklad - dokončující práce ostatní práce spárování silikonem</t>
  </si>
  <si>
    <t xml:space="preserve">OBK00d: Silikon obkladů  
" A.1.2.04" (4*2,1) 
" A.1.2.08" (4*2,1) 
" A.1.2.09" (4*2,1) 
" A.1.4.05" (7*2,1) 
" A.1.4.06" (4*2,1) 
" A.1.4.07" (4*2,1) 
" A.1.4.08" (4*2,1) 
" A.1.5.03" (2*2,1) 
" A.1.5.04" (2*2,1) 
" B.1.2.03" (4*2,1) 
" B.1.2.04" (4*2,1) 
" B.1.2.05" (4*2,1) 
" B.1.2.09" (4*2,1) 
" B.1.2.10" (4*2,1) 
" D.1.1.02" (8*3) 
" D.1.1.03" (7*3) 
" D.1.1.05" (4*3) 
" A.2.2.02" (4*2,1) 
" A.2.2.06" (4*2,1) 
" A.2.2.08" (3*2,1) 
" A.2.2.09" (3*2,1) 
" A.2.2.10" (4*2,1) 
" A.2.2.11" (4*2,1) 
" A.2.2.12" (5*2,1) 
" A.2.2.13" (4*2,1) 
" A.2.2.14" (5*2,1) 
" B.2.2.02" (4*2,1) 
" B.2.2.03" (5*2,1) 
" B.2.2.04" (4*2,1) 
" B.2.2.05" (4*2,1) 
" B.2.2.06" (5*2,1) 
" B.2.2.07" (8*2,1) 
" A.3.1.13" (6*2,1) 
" A.3.1.14" (4*2,1) 
" A.3.1.15" (2*2,1+2*1,9) 
" A.3.1.16" (2*2,1+2*1,9) 
" A.3.1.17" (2*1,9+3*2,1) 
" B.3.1.04" (2*2,1+2*1,65) 
" B.3.2.05" (2,1*8) 
" B.3.2.06" (2*1,65+2*2,1) 
" B.3.2.07" (4*2,1) 
" B.3.3.05" (2*2,1+2*1,75) 
" B.3.3.06" (2*1,65+2*2,1) 
Součet: 413,60 m 
OBK00d _x000d_
Celkem 413,6 = 413,600_x000d_</t>
  </si>
  <si>
    <t>781495211</t>
  </si>
  <si>
    <t>Čištění vnitřních ploch po provedení obkladu stěn chemickými prostředky</t>
  </si>
  <si>
    <t>781571131</t>
  </si>
  <si>
    <t>Montáž keramických obkladů ostění lepených flexibilním lepidlem šířky ostění do 200 mm</t>
  </si>
  <si>
    <t xml:space="preserve">OBK02a: Obklad ostěnní neveřejné WC  
" A.2.2.02" (2*2,1) 
" A.2.2.09" (2*2,1) 
" A.2.2.12" 2*2,1 
" B.2.2.03" (2*2,1) 
" B.2.2.07" 2*2,1 
Součet: 21,00 m 
OBK03a: Obklad ostěnní byty  
" B.3.2.05" (4*2,1) 
Součet: 8,40 m 
OBK02a+OBK03a _x000d_
Celkem 29,4 = 29,400_x000d_</t>
  </si>
  <si>
    <t xml:space="preserve">OBK02a01: Obklad ostěnní neveřejné WC, plocha  
" A.2.2.02" (2*0,15*2,1) 
" A.2.2.09" (0,15*2*2,1) 
" A.2.2.12" 2*0,15*2,1 
" B.2.2.03" (2*0,1*2,1) 
" B.2.2.07" 0,1*2*2,1 
Součet: 2,73 m2 
OBK02a01 
2,73 * 0,22 ' Přepočtené koeficientem množství _x000d_
Celkem 0,601 = 0,601_x000d_</t>
  </si>
  <si>
    <t xml:space="preserve">OBK03a01: Obklad ostěnní byty - plocha  
" B.3.2.05" (0,1*4*2,1) 
Součet: 0,84 m2 
OBK03a01 
0,84 * 1,05 ' Přepočtené koeficientem množství _x000d_
Celkem 0,882 = 0,882_x000d_</t>
  </si>
  <si>
    <t>998781103</t>
  </si>
  <si>
    <t>Přesun hmot pro obklady keramické stanovený z hmotnosti přesunovaného materiálu vodorovná dopravní vzdálenost do 50 m základní v objektech výšky přes 12 do 24 m</t>
  </si>
  <si>
    <t>782</t>
  </si>
  <si>
    <t>Dokončovací práce - obklady z kamene</t>
  </si>
  <si>
    <t>782992911</t>
  </si>
  <si>
    <t>Oprava spárování obkladů z kamene včetně vyškrábání a vymytí spar spárovací hmotou do 9 ks/m2</t>
  </si>
  <si>
    <t>782993911</t>
  </si>
  <si>
    <t>Oprava obkladů z kamene opravným tmelem vyspravovaná plocha velikosti do 2 cm2</t>
  </si>
  <si>
    <t>782994916</t>
  </si>
  <si>
    <t>Obklady z kamene oprava - ostatní práce očištění silikonovými kartáči</t>
  </si>
  <si>
    <t>782994922</t>
  </si>
  <si>
    <t>Obklady z kamene oprava - ostatní práce nátěr impregnační a zpevňující</t>
  </si>
  <si>
    <t>782994923</t>
  </si>
  <si>
    <t>Obklady z kamene oprava - ostatní práce nátěr uzavírací transparentní</t>
  </si>
  <si>
    <t>998782103</t>
  </si>
  <si>
    <t>Přesun hmot pro obklady kamenné stanovený z hmotnosti přesunovaného materiálu vodorovná dopravní vzdálenost do 50 m základní v objektech výšky přes 12 do 60 m</t>
  </si>
  <si>
    <t>783101401</t>
  </si>
  <si>
    <t>Příprava podkladu truhlářských konstrukcí před provedením nátěru ometení</t>
  </si>
  <si>
    <t xml:space="preserve">NAT01: Nátěr truhlářských výrobků  
0,3*6,82+0,025*(0,3*2+6,82*2) 
1*16,35 
Součet: 18,752 m2 
NAT01 _x000d_
Celkem 18,752 = 18,752_x000d_</t>
  </si>
  <si>
    <t>783168211</t>
  </si>
  <si>
    <t>Lakovací nátěr truhlářských konstrukcí dvojnásobný s mezibroušením olejový</t>
  </si>
  <si>
    <t>783201201</t>
  </si>
  <si>
    <t>Příprava podkladu tesařských konstrukcí před provedením nátěru broušení</t>
  </si>
  <si>
    <t xml:space="preserve">OKR01: Nátěr prvků krovu  
"Budova A" 
"krokve 150x130" 2*(0,15+0,13)*(8,63*27*2) 
"krokve 150x130" 2*(0,15+0,13)*(3,12*2*2) 
"krokve 150x130" 2*(0,15+0,13)*(1,86*2*2) 
"krokve 150x130" 2*(0,15+0,13)*(4,12*32*2) 
"krokve 150x130" 2*(0,15+0,13)*(3,54*1*2) 
"krokve 150x130" 2*(0,15+0,13)*(2,78*1*2) 
"krokve 150x130" 2*(0,15+0,13)*(2,01*1*2) 
"krokve 150x130" 2*(0,15+0,13)*(1,24*1*2) 
"krokve 150x130" 2*(0,15+0,13)*(0,47*1*2) 
"krokve 150x130" 2*(0,15+0,13)*(0,29*1*2) 
"krokve 150x130" 2*(0,15+0,13)*(1,06*1*2) 
"krokve 150x130" 2*(0,15+0,13)*(1,83*1*2) 
"krokve 150x130" 2*(0,15+0,13)*(2,6*1*2) 
"krokve 150x130" 2*(0,15+0,13)*(3,37*1*2) 
"vaznice 160x180" 2*(0,16+0,18)*(17*2) 
"vaznice 160x180" 2*(0,16+0,18)*(22,2*3) 
"pozednice 150x130" 2*(0,15+0,13)*(17*4) 
"pozednice 150x130" 2*(0,15+0,13)*(22,2*1) 
"pozednice 150x130" 2*(0,15+0,13)*(19,9*1) 
"sloupek 160x160" 2*(0,16+0,16)*(3,06*11) 
"pásek 160x160" 2*(0,16+0,16)*(1,36*14) 
"kleštiny 2x80x160" 2*(0,08+0,16)*(2,02*11) 
"kleštiny 2x80x160" 2*(0,08+0,16)*(6,73*5) 
"kleštiny 2x80x160" 2*(0,08+0,16)*(1,5*6) 
"Budova B" 
"krokve 120x160" 2*(0,12+0,16)*(9,40*22*2) 
"krokve 120x160" 2*(0,12+0,16)*(8,07*2*2) 
"krokve 120x160" 2*(0,12+0,16)*(2,88*2*2) 
"krokve 120x160" 2*(0,12+0,16)*(1,85*2*2) 
"krokve 120x160" 2*(0,12+0,16)*(3*2*2) 
"krokve 120x160" 2*(0,12+0,16)*(4,15*2*2) 
"krokve 120x160" 2*(0,12+0,16)*(4*2*2) 
"krokve 120x160" 2*(0,12+0,16)*(3,11*2*2) 
"krokve 120x160" 2*(0,12+0,16)*(1,99*2*2) 
"krokve 120x160" 2*(0,12+0,16)*(0,82*2*2) 
"vaznice 160x180" 2*(0,16+0,18)*(27*1) 
"vaznice 160x180" 2*(0,16+0,18)*(17,2*1) 
"vaznice 160x180" 2*(0,16+0,18)*(11*4) 
"pozednice 150x130" 2*(0,15+0,13)*(9,62*2) 
"pozednice 150x130" 2*(0,15+0,13)*(6,4*2) 
"pozednice 150x130" 2*(0,15+0,13)*(17,2*2) 
"sloupek 150x150" 2*(0,15+0,15)*(2,85*10) 
"pásek 160x160" 2*(0,16+0,16)*(1,49*8) 
"kleštiny 2x80x160" 2*(0,08+0,16)*(1*1) 
"kleštiny 2x80x160" 2*(0,08+0,16)*(7*6) 
"kleštiny 2x80x160" 2*(0,08+0,16)*(5,23*2) 
"Přístřešek" 
"krokve 160x190" 2*(0,16+0,19)*(4,58*11) 
"krokve 160x190" 2*(0,16+0,19)*(4,67*12) 
"krokve 160x190" 2*(0,16+0,19)*(5,28*38) 
"krokve 160x190" 2*(0,16+0,19)*(5,99*1) 
"vaznice 160x190" 2*(0,16+0,19)*(79,3*1) 
Součet: 1356,952 m2 
OST01: Nátěr stropních trámů  
"Budova A - ponechané stropní trámy - 2.NP" 
"stropní trám 190x250"9,34*8*2*(0,19+0,25) 
"stropní trám 190x250" 9,3*8*2*(0,19+0,25) 
"rákosníkový trám 130x130" 8,46*31*2*(0,13+0,13) 
"stropní trám 190x240" 14,5*5*2*(0,19+0,24) 
"stropní trám 190x240" 9,64*15*2*(0,19+0,24) 
"stropní trám 190x240" 5,14*16*2*(0,19+0,24) 
"rákosníkový trám 130x130"13,66*5*2*(0,13+0,13) 
"rákosníkový trám 130x130" 8,76*15*2*(0,13+0,13) 
"rákosníkový trám 130x130" 4,26*16*2*(0,13+0,13) 
"stropní trám 190x240" 9,32*15*2*(0,19+0,24) 
"Budova B - ponechané stropní trámy - 2.NP" 
"stropní trám 290x290" 15,54*6*2*(0,29+0,29) 
"stropní trám 290x290" 12,24*3*2*(0,29+0,29) 
"stropní trám 290x290" 5,24*1*2*(0,29+0,29) 
"stropní trám 250x280" 15,22*5*2*(0,25+0,28) 
"stropní trám 250x280" 11,92*3*2*(0,25+0,28) 
"stropní trám 250x280" 4,92*1*2*(0,25+0,28) 
"stropní trám 200x280" 9,28*9*2*(0,2+0,28) 
"stropní trám 200x280" 9,32*9*2*(0,2+0,28) 
"Budova B - ponechané stropní trámy - 1.NP" 
"stropní trám 180x250" 11,64*3*2*(0,18+0,25) 
"stropní trám 180x250" 15,36*11*2*(0,18+0,25) 
"stropní trám 180x250" 4,94*2*2*(0,18+0,25) 
"stropní trám 180x250" 9,56*8*2*(0,18+0,25) 
"stropní trám 180x250" 11,94*2*2*(0,18+0,25) 
"stropní trám 180x250" 11,61*8*2*(0,18+0,25) 
"stropní trám 170x250" 11,62*3*2*(0,17+0,25) 
"stropní trám 170x250" 11,92*1*2*(0,17+0,25) 
"stropní trám 170x250" 4,92*1*2*(0,17+0,25) 
"stropní trám 170x250" 15,54*10*2*(0,17+0,25) 
"stropní trám 170x250" 9,74*7*2*(0,17+0,25) 
"stropní trám 170x250" 11,59*8*2*(0,17+0,25) 
Součet: 1885,011 m2 
OKR01*0,8+OST01*0,8 _x000d_
Celkem 2593,57 = 2593,570_x000d_</t>
  </si>
  <si>
    <t>783201403</t>
  </si>
  <si>
    <t>Příprava podkladu tesařských konstrukcí před provedením nátěru oprášení</t>
  </si>
  <si>
    <t xml:space="preserve">OKR01: Nátěr prvků krovu  
"Budova A" 
"krokve 150x130" 2*(0,15+0,13)*(8,63*27*2) 
"krokve 150x130" 2*(0,15+0,13)*(3,12*2*2) 
"krokve 150x130" 2*(0,15+0,13)*(1,86*2*2) 
"krokve 150x130" 2*(0,15+0,13)*(4,12*32*2) 
"krokve 150x130" 2*(0,15+0,13)*(3,54*1*2) 
"krokve 150x130" 2*(0,15+0,13)*(2,78*1*2) 
"krokve 150x130" 2*(0,15+0,13)*(2,01*1*2) 
"krokve 150x130" 2*(0,15+0,13)*(1,24*1*2) 
"krokve 150x130" 2*(0,15+0,13)*(0,47*1*2) 
"krokve 150x130" 2*(0,15+0,13)*(0,29*1*2) 
"krokve 150x130" 2*(0,15+0,13)*(1,06*1*2) 
"krokve 150x130" 2*(0,15+0,13)*(1,83*1*2) 
"krokve 150x130" 2*(0,15+0,13)*(2,6*1*2) 
"krokve 150x130" 2*(0,15+0,13)*(3,37*1*2) 
"vaznice 160x180" 2*(0,16+0,18)*(17*2) 
"vaznice 160x180" 2*(0,16+0,18)*(22,2*3) 
"pozednice 150x130" 2*(0,15+0,13)*(17*4) 
"pozednice 150x130" 2*(0,15+0,13)*(22,2*1) 
"pozednice 150x130" 2*(0,15+0,13)*(19,9*1) 
"sloupek 160x160" 2*(0,16+0,16)*(3,06*11) 
"pásek 160x160" 2*(0,16+0,16)*(1,36*14) 
"kleštiny 2x80x160" 2*(0,08+0,16)*(2,02*11) 
"kleštiny 2x80x160" 2*(0,08+0,16)*(6,73*5) 
"kleštiny 2x80x160" 2*(0,08+0,16)*(1,5*6) 
"Budova B" 
"krokve 120x160" 2*(0,12+0,16)*(9,40*22*2) 
"krokve 120x160" 2*(0,12+0,16)*(8,07*2*2) 
"krokve 120x160" 2*(0,12+0,16)*(2,88*2*2) 
"krokve 120x160" 2*(0,12+0,16)*(1,85*2*2) 
"krokve 120x160" 2*(0,12+0,16)*(3*2*2) 
"krokve 120x160" 2*(0,12+0,16)*(4,15*2*2) 
"krokve 120x160" 2*(0,12+0,16)*(4*2*2) 
"krokve 120x160" 2*(0,12+0,16)*(3,11*2*2) 
"krokve 120x160" 2*(0,12+0,16)*(1,99*2*2) 
"krokve 120x160" 2*(0,12+0,16)*(0,82*2*2) 
"vaznice 160x180" 2*(0,16+0,18)*(27*1) 
"vaznice 160x180" 2*(0,16+0,18)*(17,2*1) 
"vaznice 160x180" 2*(0,16+0,18)*(11*4) 
"pozednice 150x130" 2*(0,15+0,13)*(9,62*2) 
"pozednice 150x130" 2*(0,15+0,13)*(6,4*2) 
"pozednice 150x130" 2*(0,15+0,13)*(17,2*2) 
"sloupek 150x150" 2*(0,15+0,15)*(2,85*10) 
"pásek 160x160" 2*(0,16+0,16)*(1,49*8) 
"kleštiny 2x80x160" 2*(0,08+0,16)*(1*1) 
"kleštiny 2x80x160" 2*(0,08+0,16)*(7*6) 
"kleštiny 2x80x160" 2*(0,08+0,16)*(5,23*2) 
"Přístřešek" 
"krokve 160x190" 2*(0,16+0,19)*(4,58*11) 
"krokve 160x190" 2*(0,16+0,19)*(4,67*12) 
"krokve 160x190" 2*(0,16+0,19)*(5,28*38) 
"krokve 160x190" 2*(0,16+0,19)*(5,99*1) 
"vaznice 160x190" 2*(0,16+0,19)*(79,3*1) 
Součet: 1356,952 m2 
OST01: Nátěr stropních trámů  
"Budova A - ponechané stropní trámy - 2.NP" 
"stropní trám 190x250"9,34*8*2*(0,19+0,25) 
"stropní trám 190x250" 9,3*8*2*(0,19+0,25) 
"rákosníkový trám 130x130" 8,46*31*2*(0,13+0,13) 
"stropní trám 190x240" 14,5*5*2*(0,19+0,24) 
"stropní trám 190x240" 9,64*15*2*(0,19+0,24) 
"stropní trám 190x240" 5,14*16*2*(0,19+0,24) 
"rákosníkový trám 130x130"13,66*5*2*(0,13+0,13) 
"rákosníkový trám 130x130" 8,76*15*2*(0,13+0,13) 
"rákosníkový trám 130x130" 4,26*16*2*(0,13+0,13) 
"stropní trám 190x240" 9,32*15*2*(0,19+0,24) 
"Budova B - ponechané stropní trámy - 2.NP" 
"stropní trám 290x290" 15,54*6*2*(0,29+0,29) 
"stropní trám 290x290" 12,24*3*2*(0,29+0,29) 
"stropní trám 290x290" 5,24*1*2*(0,29+0,29) 
"stropní trám 250x280" 15,22*5*2*(0,25+0,28) 
"stropní trám 250x280" 11,92*3*2*(0,25+0,28) 
"stropní trám 250x280" 4,92*1*2*(0,25+0,28) 
"stropní trám 200x280" 9,28*9*2*(0,2+0,28) 
"stropní trám 200x280" 9,32*9*2*(0,2+0,28) 
"Budova B - ponechané stropní trámy - 1.NP" 
"stropní trám 180x250" 11,64*3*2*(0,18+0,25) 
"stropní trám 180x250" 15,36*11*2*(0,18+0,25) 
"stropní trám 180x250" 4,94*2*2*(0,18+0,25) 
"stropní trám 180x250" 9,56*8*2*(0,18+0,25) 
"stropní trám 180x250" 11,94*2*2*(0,18+0,25) 
"stropní trám 180x250" 11,61*8*2*(0,18+0,25) 
"stropní trám 170x250" 11,62*3*2*(0,17+0,25) 
"stropní trám 170x250" 11,92*1*2*(0,17+0,25) 
"stropní trám 170x250" 4,92*1*2*(0,17+0,25) 
"stropní trám 170x250" 15,54*10*2*(0,17+0,25) 
"stropní trám 170x250" 9,74*7*2*(0,17+0,25) 
"stropní trám 170x250" 11,59*8*2*(0,17+0,25) 
Součet: 1885,011 m2 
S03f: Podbíjení viditelná čast krovu  
"budova A" 1,06*82,3 
"budova B" 1,3*106,6 
Součet: 225,818 m2 
S04: Střecha nástupiště  
357,05*1,02 
Součet: 364,191 m2 
OKR01*0,8+OST01*0,8+S03f+S04 _x000d_
Celkem 3183,579 = 3183,579_x000d_</t>
  </si>
  <si>
    <t>783213121</t>
  </si>
  <si>
    <t>Preventivní napouštěcí nátěr tesařských prvků proti dřevokazným houbám, hmyzu a plísním zabudovaných do konstrukce dvojnásobný syntetický</t>
  </si>
  <si>
    <t>783214101</t>
  </si>
  <si>
    <t>Základní nátěr tesařských konstrukcí jednonásobný syntetický</t>
  </si>
  <si>
    <t xml:space="preserve">S03f: Podbíjení viditelná čast krovu  
"budova A" 1,06*82,3 
"budova B" 1,3*106,6 
Součet: 225,818 m2 
S04: Střecha nástupiště  
357,05*1,02 
Součet: 364,191 m2 
S03f+S04 _x000d_
Celkem 590,009 = 590,009_x000d_</t>
  </si>
  <si>
    <t>783218111</t>
  </si>
  <si>
    <t>Lazurovací nátěr tesařských konstrukcí dvojnásobný syntetický</t>
  </si>
  <si>
    <t>783232101</t>
  </si>
  <si>
    <t>Tmelení tesařských konstrukcí lokální, včetně přebroušení tmelených míst rozsahu do 10% plochy, tmelem epoxidovým</t>
  </si>
  <si>
    <t>783301311</t>
  </si>
  <si>
    <t>Příprava podkladu zámečnických konstrukcí před provedením nátěru odmaštění odmašťovačem vodou ředitelným</t>
  </si>
  <si>
    <t xml:space="preserve">NAT02: Nátěr zámečnických konstrukcí  
1,1*106*2 
Součet: 233,20 m2 
NAT02 _x000d_
Celkem 233,2 = 233,200_x000d_</t>
  </si>
  <si>
    <t>783306807</t>
  </si>
  <si>
    <t>Odstranění nátěrů ze zámečnických konstrukcí odstraňovačem nátěrů s obroušením</t>
  </si>
  <si>
    <t>783334201</t>
  </si>
  <si>
    <t>Základní antikorozní nátěr zámečnických konstrukcí jednonásobný epoxidový</t>
  </si>
  <si>
    <t>783347101</t>
  </si>
  <si>
    <t>Krycí nátěr (email) zámečnických konstrukcí jednonásobný polyuretanový</t>
  </si>
  <si>
    <t xml:space="preserve">NAT03: Nátěr betonu  
49,5+23,93+33,6 
Součet: 107,03 m2 
NAT03 _x000d_
Celkem 107,03 = 107,030_x000d_</t>
  </si>
  <si>
    <t>783823137</t>
  </si>
  <si>
    <t>Penetrační nátěr omítek hladkých omítek hladkých, zrnitých tenkovrstvých nebo štukových stupně členitosti 1 a 2 vápenný</t>
  </si>
  <si>
    <t>783827447</t>
  </si>
  <si>
    <t>Krycí (ochranný) nátěr omítek dvojnásobný hladkých omítek hladkých, zrnitých tenkovrstvých nebo štukových stupně členitosti 3 vápenný</t>
  </si>
  <si>
    <t>783827449</t>
  </si>
  <si>
    <t>Krycí (ochranný) nátěr omítek dvojnásobný hladkých omítek hladkých, zrnitých tenkovrstvých nebo štukových stupně členitosti 3 Příplatek k cenám -7441 až -7447 za biocidní přísadu</t>
  </si>
  <si>
    <t>783846523</t>
  </si>
  <si>
    <t>Antigraffiti preventivní nátěr omítek hladkých omítek hladkých, zrnitých tenkovrstvých nebo štukových trvalý pro opakované odstraňování graffiti v počtu do 100 cyklů</t>
  </si>
  <si>
    <t xml:space="preserve">NAT04: Antigraffiti nátěr  
"budova A" 2*72,94 
"budova B" 2*53 
"budova D" 2*36,57 
Součet: 325,02 m2 
NAT04 _x000d_
Celkem 325,02 = 325,020_x000d_</t>
  </si>
  <si>
    <t>R783.001</t>
  </si>
  <si>
    <t>Antigraffiti preventivní nátěr klempířských výrobků</t>
  </si>
  <si>
    <t xml:space="preserve">MAL01: Malba v místnostech  
" A.0.0.03" 18,82*1,95+0+0,2*1,2+2*0,2*2,28+2*0,86-0-2*0,9*1,97-(1,2*2,28+1,175*1,95)-0 
" A.0.0.04" 16,35*1,95+0+0,6*2,0+2*0,6*2,0+2*0,86-0-(0,8*1,87+3*0,9*1,97)-(1,15*2,0)-0 
" A.0.1.01" 23,55*1,9+0+2*0,95*0,5+0,45*1,98+4*0,5*1,18+2*2,71-0-0,9*1,97-(2*0,95*1,18)-0 
" A.0.1.05" 19,35*1,95+0+0,7*1,15+0,3*1,0+2*0,75*2,05+2*0,3*1,95+2*2,21-0-0-(1,15*2,05+1,0*1,95)-0 
" A.0.3.01" 16,6*1,9+0+0,4*1,05+2*0,4*2,02+2*1,75-0-0,9*1,97-0-0 
" B.0.0.03" (9,60+7,20)*2,4+0+1,75*0,45+1,5*0,45+1,15*0,45+1,25*0,6+2*0,45*1,9+2*0,45*1,925+2*0,45*2,04+4*0,30-0-0,9*1,97 
-(1,5*1,9+2*1,75*1,925+1,15*2,04+1,1*2,4+1,25*1,91)-0 
" B.0.0.04" (13,90+8,50)*2,2+0+1,52*0,6+1,5*1,8+2*0,6*1,91+2*0,45*1,93+2*0,6*1,8+2*0,73+2*0,75-0-(0,8*1,9+3*0,8*1,97)-(1,25*1,91+2*1,5*1,93+1,5*1,8)-0 
" B.0.2.02" 9,54*2,7+0+0+2*0,26-0-0-1,5*1,9-0 
" B.0.2.05a" 19,5*2,2+0+5,42*0,45+0,98*0,45+2*0,45*1,1+2*0,45*1,18+2*0,75-0-0,8*1,9-0,95*1,18-0 
" B.0.2.05b" 10,6*2,2+0+0,98*0,45+2*0,45*1,18+2*0,73-0-0,8*1,97-0,95*1,180-0 
" B.0.2.05c" 10,7*2,2+0+1,96*0,45+0,45*1,1+0,45*1,9+2*0,75-0-0,8*1,97-0-0 
" B.0.2.05d" 10,7*2,2+0+1,8*0,45+0,98*0,45+0,45*1,1+0,45*1,9+2*0,45*1,18-0-0,8*1,97-0,95*1,18-0 
" A.1.0.01" 16,8*3,2+17,63+1,27*0,25+2*1,5*0,6+2*2,2*0,25+2*2*2,4*0,6-1,25*2,2-0-(1,5*2,4+1,8*2,4)-0 
" A.1.0.04" (24,47+6,35)*3,2+20,47+2,50+1,725*0,45+1,45*0,5+1,2*0,2+2*0,45*2,5+2*0,5*2,5+2*0,2*2,28-0 
-(1,9*3,2+2*0,8*2,1+1,4*3,2)-(2*1,725*2,5+1,45*2,5+1,2*2,28)-0 
" A.1.0.05" 28,34*3,2+24+0+0-0-2,0*3,2-0-0 
" A.1.0.06" 12,7*3,2+12,7+1,27*0,5+1,3*0,3+2*0,5*3,0+2*0,3*2,15-0-(2*0,9*2,1+1,0*2,9)-0-0 
" A.1.1.01" 8,45*3,2+4,31+1,62*0,5+2*0,5*3,0-0-(1,4*3,2+1,4*2,9)-0-0 
" A.1.2.01" 25,25*3,2+37,85+2*1,27*0,25+1*1,27*0,5+2*0,25*2,2+1*0,5*3,0-2*1,25*2,2-(1,0*2,9+1,0*2,1)-(2,35*3,2+1,5*2,4)-0 
" A.1.2.02" 16,65*3,2+16,3+2*1,27*0,25+2*2*0,25*2,2-2*1,25*2,2-2*0,8*2,1-2,35*3,2-0 
" A.1.2.03" 11,75*3,2+7,22+0,3*1,0+2*0,3*2,15-0-(4*0,8*2,1+1,0*2,1)-0-0 
" A.1.2.04" 5,6*3,2+1,71+0+0-0-0,8*2,1-0-(5,6*2,1-0,8*2,1) 
" A.1.2.05" 14,45*3,2+8,45+1,27*0,3+0,9*0,3+2*0,3*2,2+2*0,3*2,15-1,25*2,2-(0,8*2,1+2*0,7*2,1)-0-0 
" A.1.2.06" 10,55*3,2+6,79+1,27*0,3+2*0,3*2,2-1,25*2,2-0,7*2,1-0-0 
" A.1.2.08" 5,4*3,2+1,62+0+0-0-2*0,7*2,1-0-(5,4*2,1-2*0,7*2,1) 
" A.1.2.09" 5,35*3,2+1,58+0+0-0-0,7*2,1-0-(5,35*2,1-0,7*2,1) 
" A.1.3.01" 16,2*3,2+0+1,27*0,5+0,45*1,05+2*0,5*3,0+2*0,45*2,1-0-1,0*2,9-1,05*2,1-0 
" A.1.3.02" (20,30+10,30)*3,2+0+1,27*0,25+0,9*0,3+0,9*0,45+2*0,25*2,2+2*0,3*2,02+2*0,45*2,21-1,25*2,2-0,8*1,97-2*0,9*2,21-0 
" A.1.3.03" 18,9*3,2+0+1,27*0,25+2*0,2*2,2-1,25*2,2-0,8*2,1-0-0 
" A.1.4.01" 17,9*3,2+20,02+2*1,27*0,3+2*2*0,3*2,2-2*1,25*2,2-(0,7*2,1+0,8*2,1)-0-0 
" A.1.4.02" 10,3*3,2+6,3+1,27*0,3+2*0,3*2,2+2*0,15*2,15-1,25*2,2-0,7*2,1-0-0 
" A.1.4.03" 14,4*3,2+0+1,27*0,25+1,0*0,3+2*0,25*2,2+2*0,3*2,15-1,25*2,2-0,8*2,1-0-0 
" A.1.4.04" 11,6*3,2+0+1,27*0,25+0,25*2,2-1,25*2,2-0,9*2,1-0-0 
" A.1.4.05" 10,75*3,2+4,03+0,8*0,3+2*0,3*2,15-0-0,7*2,1-0-((10,75-0,8)*2,1+2*0,3*2,1) 
" A.1.4.06" 5,4*3,2+1,62+0,8*0,3+2*0,3*2,15-0-2*0,7*2,1-0-(5,4*2,1+2*0,3*2,1-2*0,7*2,1) 
" A.1.4.07" 5,7*3,2+1,89+0+0-0-0,7*2,1-0-(5,7*2,1-0,7*2,1) 
" A.1.4.08" 8,5*3,2+0+1,1*0,3+2*0,3*2,15-0-0,9*2,1-0-(9,1*2,1-0,9*2,1) 
" A.1.5.01" 27,3*3,2+39,16+1,27*0,25+3,4*0,6+2,0*0,6+2*0,25*2,2+4*0,6*2,4-1,25*2,2-0,8*2,1-(3,4*2,4+2,0*2,4)-0 
" A.1.5.02" 11,25*3,2+7,9+1,27*0,3+1,0*0,45+2*0,3*2,2+2*0,45*2,15-1,25*2,2-(0,7*2,1+0,8*2,1)-0-0 
" A.1.5.03" 5,55*3,2+1,81+0+0-0-(1,05*3,2+0,7*2,1)-0-((5,55-1,05-0,7)*2,1) 
" A.1.5.04" 4,6*3,2+1,31+0+0-0-1,05*3,2-0-((4,6-1,05)*2,1) 
" B.1.0.01" (24,50+14,80+24,20)*3,4+25,78+13,53+25,38+1,8*0,45+2*2,1*0,45+2,1*0,925+4*1,47*0,25+3*1,62*0,45+6*0,45*2,4+2*0,925*2,4+8*0,45*2,3+6*0,45*3 
" B.1.0.01" 9,70*3,9+8,10*3,2+(1,83*3,05)+4,03+1,62*0,3+1,2*0,2+2*0,3*3,1+2*0,2*2,28+2*0,18-0-(1,4*3,0+0,9*2,1)-(2*1,75*3,2+1,26*3,9+1,2*2,28)-0 
" B.1.1.04" 8,21*3,4+4,11+0+0-0-2*0,9*2,1-0-0 
" B.1.2.01" (27,6+17,9)*3,4+40,59+18,09+1,47*0,25+3,25*0,6+3,4*0,45+2,0*0,45+2*0,25*2,3+4*0,45*2,4 
-(1,45*2,3+3,4*2,4+2,0*2,4+9,55*3,2)-0,7*2,1-2*3,25*3,09-0 
" B.1.2.02" 10,85*3,4+6,81+1,05*0,3+0,85*2,15+2*0,3*2,23+2*0,3*2,15-0-2*0,7*2,1-0-0 
" B.1.2.03" 7,42*3,4+3,44+0+0-0-0,7*2,1-0-(7,42*2,1-0,7*2,1) 
" B.1.2.04" 6,35*3,4+2,46+0+0-0-0,7*2,1-0-(6,35*2,1-0,7*2,1) 
" B.1.2.05" 11*3,4+6,12+0+0-0-1,0*2,1-0-(11,0*2,1-1,0*2,1) 
" B.1.2.06" (29,05+27,15)*3,4+48,17+39,24+2*1,47*0,25+1,62*0,45+2,1*0,925+1,1*0,75+2,45*0,75+4*0,25*2,3+2*0,45*3,1+2*0,925*2,4+2*0,75*1,99+2*0,75*2,43 
" B.1.2.07" 15,7*3,4+15,37+1,47*0,25+0,9*0,3+2*0,25*2,3+2*0,3*2,15-1,45*2,3-2*0,8*2,1-0-0 
" B.1.2.08" 8,75*3,4+4,74+1,0*0,3+2*0,3*2,02-0-(0,7*2,1+0,8*1,97+0,8*2,1)-0-0 
" B.1.2.09" 5,45*3,4+1,64+0+0-0-2*0,7*2,1-0-(5,45*2,1-2*0,7*2,1) 
" B.1.2.10" 6,35*3,4+2,46+0+0-0-0,7*2,1-0-(6,35*2,1-0,7*2,1) 
" C.1.0.01" 55,4*3,6+0+0+0-(2*3,4*2,4+2*2,0*2,4+2*15,0*3,6)-0-2*1,8*2,4-0 
" D.1.0.01" 36,95*3,6+0+2,3*0,2+2*0,2*2,4-(2,3*2,4+2,1*2,4*2+7,1*3,6+4,025*3,6)--2,125*3,6-0 
" D.1.1.01" 17,56*3,6+12,63+1,3*0,2+1,3*0,2-1,3*2,4-(2*0,8*2,4+0,9*2,4)-(1,625*1,5+2,125*3,6)-0 
" D.1.1.02" 16,32 
" D.1.1.03" 15,23 
" D.1.1.04" 10,32*3+5,55+1,625*0,2+2*0,2*1,5-0-0,8*2,4-1,625*1,5-0 
" D.1.1.05" 9,4*3+5,22+0+0-0-0,9*2,4-0-(9,40*3,0-0,9*2,4) 
" A.2.1.01" (18,32+11,90)*3,2+14,32+5,70+(2,03*0,22+2,0*0,45+1,2*0,45+1,20*0,2)+2*0,22*3,0+2*0,45*2,85+2*0,45*2,8+2*0,2*2,28-2,0*2,85 
-(1,9*2,9+0,8*2,1+0,9*2,1)-(2*2,0*2,85+1,20*2,28+2*1,25*3,2)-0 
" A.2.2.01" (13,00+13,25)*3,2+6,51+6,36+2,0*0,45+1,2*0,6+1,2*0,45+2*0,45*2,85+2*0,6*2,8+2*0,45*2,27-2,0*2,85 
-(5*0,8*2,1+3*0,7*3,1+0,9*2,1)-(2*1,2*2,8+1,2*2,27)-0 
" A.2.2.02" 6,6*3,2+2,7+1,27*0,2+2*0,2*0,7-1,25*2,1-0,7*2,1-0-(6,6*2,1-2*0,7*2,1-1,25*(2,1-0,7)) 
" A.2.2.03" 11,1*3,2+7,68+1,27*0,2+2*0,2*2,1-1,25*2,1-(0,7*2,1+0,8*2,1)-0-0 
" A.2.2.04" 16,6*3,2+17,22+1,27*0,15+1,27*0,3+2*0,15*2,1+2*0,3*(2,1+0,7)-2*1,25*2,1-0,8*2,1-0-0 
" A.2.2.05" 12,5*3,2+9,63+1,27*0,3+2*0,3*(2,1+0,7)-1,25*2,1-0,8*2,1-0-0 
" A.2.2.06" 8,55*3,2+4,19+0+0-0-0,8*2,1-0-(8,55*2,1-0,8*2,1) 
" A.2.2.07" 18,4*3,2+18,29+1,27*0,15+1,27*0,3+2*0,15*2,1+2*0,3*(2,1+0,7)-2*1,25*2,1-0,8*2,1-0-0 
" A.2.2.08" 7,8*3,2+3,73+0+0-0-0,7*2,1-0,9*3,2-(7,8*2,1-0,7*2,1-0,9*2,1) 
" A.2.2.09" 7,3*3,2+3,26+1,27*0,2+2*0,2*0,7-1,25*2,1-0,7*2,1-0,9*3,2-(7,3*2,1-0,7*2,1-0,9*2,1-1,25*(2,1-0,7)) 
" A.2.2.10" 5,1*3,2+1,49+0+0-0-0,7*2,1-0-(5,10*2,1-0,7*2,1) 
" A.2.2.11" 5,3*3,2+1,58+0+0-0-0,7*2,1-0-(5,30*2,1-0,7*2,1) 
" A.2.2.12" 12,3*3,2+6,81+1,27*0,2+2*0,2*0,7-1,25*2,1-2*0,7*2,1-0-(12,30*2,1-2*0,7*2,1-1,25*(2,1-0,7)) 
" A.2.2.13" 5,1*3,2+1,48+0+0-0-0,7*2,1-0-(5,10*2,1-0,7*2,1) 
" A.2.2.14" 6,1*3,2+1,88+0+0-0-0,7*2,1-0-((6,10-0,7-1,45)*2,1) 
" A.2.3.01" (43,65+28,45+17,60+19,02+8,80)*3,2+86,45+24,45+19,34+22,37+3,94+11*1,27*0,2+0,45*(1,15+2*2,45+2*3,675)+2*0,3*1,0+0,6*1,2+2,03*0,22+2*11*0, 
" A.2.3.02" 15,27*3,2+14,4+2*1,27*0,2+1,17*0,3+2*0,2*2,1-2*1,25*2,1-0,9*1,97-0-0 
" A.2.3.03" 18,9*3,2+21,93+2*1,27*0,3+0,9*0,3+4*0,3*(2,1+0,7)-2*1,25*2,1-0,8*2,1-0-0 
" A.2.3.04" 11,7*3,2+8,51+1,27*0,3+2*0,3*(2,1+0,7)-1,25*2,1-0,8*2,1-0-0 
" A.2.3.05" 18*3,2+20,09+2*1,27*0,3+4*0,3*(2,1+0,7)-2*1,25*2,1-0,8*2,1-0-0 
" B.2.2.01" 48,14*3,2+38,44+1,55*0,52+2*0,52*3,2-4,1*3,2-(2*0,7*2,1+9*2,1+1,4*3,2)-0-0 
" B.2.2.02" 6,34*3,2+2,49+0+0-0-0,7*2,1-0-(6,34*2,1-0,7*2,1) 
" B.2.2.03" 7,5*3+3,51+1,27*0,15+0,8*0,45+2*0,15*2,10-1,25*2,1-2*0,7*2,1-0-0 
" B.2.2.04" 6,1*3+2,25+0+0-0-0,7*2,1-0-(6,10*2,1-0,7*2,1) 
" B.2.2.05" 5,4*3,1+1,62+0+0-0-2*0,7*2,1-0-(5,40*2,1-2*0,7*2,1) 
" B.2.2.06" 5,9*3,1+2,01+0+0-0-0,7*2,1-0-(5,90*2,1-0,7*2,1) 
" B.2.2.07" 15,6*3,1+9,1+1,27*0,15+2*0,15*2,1-1,25*2,1-0,7*2,1-0-(15,60*2,1-0,7*2,1-1,25*(2,1-0,7)) 
" B.2.2.08" 21,14*3,2+26,53+1,27*0,15+1,46*0,45+2*0,15*2,1+2*0,45*2,88-1,25*2,1+4,1*3,2-0-1,45*2,88-0 
" B.2.2.09" 6,42*3,2+2,52+0+0-0-0-1,45*2,88-0 
" B.2.2.10" 18,2*3,2+20,06+1,27*0,15+1,0*0,45+2*0,15*2,1+2*0,45*2,15-1,25*2,1-(0,8*2,1+0,8*1,97)-0-0 
" B.2.2.11" 21,9*3,2+29,96+2*1,27*0,15+1,0*0,45+4*0,15*2,1+2*0,45*2,15-2*1,25*2,1-(0,8*2,1+0,8*1,97)-0-0 
" B.2.2.12" 16,86*3,2+16,93+1,27*0,3+2*0,3*(2,1+0,7)-1,25*2,1-0,8*2,1-0-0 
" B.2.2.13" 16,06*3,2+14,88+1,27*0,3+2*0,3*(2,1+0,7)-1,25*2,1-0,8*2,1-0-0 
" B.2.2.14" 16,36*3,2+15,65+1,27*0,3+2*0,3*(2,1+0,7)-1,25*2,1-0,8*2,1-0-0 
" B.2.2.15" 19,96*3,2+24,11+1,27*0,15+2*0,15*2,1-1,25*2,1-0,8*2,1-0-0 
" B.2.2.16" 16,76*3,2+16,67+1,27*0,3+2*0,3*(2,1+0,7)-1,25*2,1-0,8*2,1-0-0 
" B.2.2.17" 15,76*3,2+14,11+1,27*0,3+2*0,3*(2,1+0,7)-1,25*2,1-0,8*2,1-0-0 
" B.2.2.18" 16,66*3,2+16,42+1,27*0,3+2*0,3*(2,1+0,7)-1,25*2,1-0,8*2,1-0-0 
" A.3.0.03" 31,13*3,4+7,08*2,8+23,81+7,08+0,2*1,2+2*0,2*2,28-0-(2*0,7*2,1+5*0,8*2,1+1,8*2,1)-2,8*3,4+1,2*2,28+4*1,2*2,8-0 
" A.3.0.04" 32*3,4+28+1,7*0,3+2*0,3*2,15-0-(6*0,8*2,1+2*1,6*2,1)-0-0 
" A.3.1.01" 2*17,32+2*3,34*5,35+5,96+2*1,9*5,35+1,0*0,25+0,8*0,15+2*0,8*0,3+2*0,25*2,15+2*0,15*1,6+4*0,3*1,6+4*0,1*0,75-3*0,8*1,6-0,9*2,1-0-0 
" A.3.1.02" 2*17,32+2*3,34*8,35+9,30+2*1,9*8,35+2*0,8*0,15+2*0,8*0,3+4*0,15*1,6+4*0,3*1,6+4*0,1*0,75-4*0,8*1,6-1,6*2,1-0-0 
" A.3.1.03" 2*13,9+4,4*(1,05+3,4)+6,26+4,075*4,4*1,16+0+2*0,4*(2*0,65+2*2,4)-2*0,65*2,4-(0,8*2,1+0,9*2,1)-0-0 
" A.3.1.04" 2*10,23+3,95*(1,15+2,8)+5,97+3,95*3,04*1,16+0+2*0,4*(2*0,65+2*2,4)-2*0,65*2,4-0,8*2,1-0-0 
" A.3.1.05" 2*10,23+4,6*(1,15+2,8)+2*0,3*2,8+6,82+4,6*3,04*1,16+0+2*0,4*(2*0,65+2*2,4)-2*0,65*2,4-0,8*2,1-0-0 
" A.3.1.06" 2*10,23+4,4*(1,15+2,8)+6,36+4,4*3,04*1,16+0+2*0,4*(2*0,65+2*2,4)-2*0,65*2,4-0,8*2,1-0-0 
" A.3.1.07" 2*13,9+4,6*(1,05+3,4)+6,32+4,6*4,075*1,16+0+2*0,4*(2*0,65+2*2,4)-2*0,65*2,4-0,8*2,1-0-0 
" A.3.1.08" 2*13,9+4,4*(1,05+3,4)+2*0,3*3,4+6,03+4,4*4,075*1,16+0+2*0,4*(2*0,65+2*2,4)-2*0,65*2,4-0,8*2,1-0-0 
" A.3.1.09" 18,7*2,8+20,97+3*0,8*0,15+6*0,15*1,6-3*0,8*1,6-0,8*2,1-0-0 
" A.3.1.10" 14,9*2,8+13,42+0,8*0,15+2*0,15*1,6-0,8*1,6-0,8*2,1-0-0 
" A.3.1.11" 18,1*2,8+20,46+3*0,8*0,15+6*0,15*1,6-3*0,8*1,6-0,8*2,1-0-0 
" A.3.1.12" 2*13,4+3,35*(1,05+3,4)+4,27+3,35*4,075*1,16+0+2*0,4*(2*0,65+2*2,4)-2*0,65*2,4-0,8*2,1-0-0 
" A.3.1.13" 2*5,33+2,97*(2,26+3,36)+2*2,43*0,6+5,55*1,16+0+0-0-(0,7*2,1+0,8*2,1)-0-(10,94*2,1-0,7*2,1-0,8*2,1) 
" A.3.1.14" 2*5,33+0,9*(2,26+3,36)+0,9*1,9*1,16+0+0-0-0,7*2,1-0-(5,6*2,1-0,7*2,1) 
" A.3.1.15" 2*3,68+1,64*(1,97+2,8)+1,64*1,54*1,16+0+0-0-0,7*2,1-0-(6,36*2,1-0,7*2,1-0,13*1,64) 
" A.3.1.16" 2*3,68+1,48*(1,97+2,8)+1,48*1,54*1,16+0+0-0-0,7*2,1-0-(6,04*2,1-0,7*2,1-0,13*1,48) 
" A.3.1.17" 2*3,68+1,68*(1,97+2,8)+1,68*1,54*1,16+0+0-0-0,7*2,1-0-(6,44*2,1-0,7*2,1-0,13*1,68) 
" B.3.0.03" (9,7-1,05)*2,85+2*0,3*3,025+(27,06-1,05-1,875)*3,2+7,28+1,875*1,355+4,45+0,3*1,05+17,02+1,875*3,19*1,16 
1,2*0,2+2*0,2*2,28+0,4*(2*0,85+2*2,4)-0,85*2,4-(0,9*2,1+1,2*2,28)-0-0 
" B.3.1.01" 14,55*3,2+13,16+2*0,8*0,15+4*0,15*1,6-2*0,8*1,6-(0,7*2,1+0,8*2,1+0,9*2,1)-0-0 
" B.3.1.02" 2*14,58+5,875*(1,0+3,2)+15,9+5,875*3,195*1,16+0+4*0,4*(2*0,85+2*2,4)-4*0,85*2,4-0,8*2,1-0-0 
" B.3.1.03" 2*14,17+3,375*(1,355+3,2)+7,27+3,375*3,19*1,16+0+0,4*(2*0,85*2*2,4)-0,85*2,4-0,8*2,1-0-0 
" B.3.1.04" 2*6,58+3,375*(1,99+3,2)+1,2+3,375*2,095*1,16+0+0,4*(2*0,85+2*1,2)-0,85*1,2-0,7*2,1-0-(11,65*2,1-0,7*2,1-0,11*3,375) 
" B.3.2.01" 14,15*2,85+10,73+0+0-0-(3*0,7*2,1+2*0,8*2,1+0,9*2,1+1,0*2,1)-0-0 
" B.3.2.02" 2*16,58+2*6,5*3,45+2*6,5*2,365+2*0,8*0,15+1,0*0,45+2*0,45*2,15+4*0,15*1,6-2*0,8*1,6-1,0*2,1-0-0 
" B.3.2.03" 2*7,17+3,7*(1,0+2,85)+1,31+3,7*3,195*1,16+0+2*0,4*(2*0,85+2*2,4)-2*0,85*2,4-0,8*2,1-0-0 
" B.3.2.04" 2*10,59+4,275*(1,0+2,85)+6,64+4,275*3,195*1,16+0+2*0,4*(2*0,85+2*2,4)-2*0,85*2,4-0,8*2,1-0-0 
" B.3.2.05" 16,75*2,85+9,77+2*0,7*0,15+4*0,15*1,6-2*0,7*1,6-0,7*2,1-0-(16,75*2,1-0,7*2,1-2*0,8*(2,1-0,85)) 
" B.3.2.06" 2*5,71+1,0*(1,64+2,85)+0,35+1,0*2,095*1,16+0+0-0-0,7*2,1-0-((2*1,0+2*2,45)*2,1-2*0,18-0,7*2,1) 
" B.3.2.07" 5,55*2,85+1,84+0+0-0-0,7*2,1-0-(5,55*2,1-0,7*2,1) 
" B.3.3.01" 13,15*2,85+7,96+0+0-0-(2*0,7*2,1+0,8*2,1+0,9*2,1+1,2*2,1)-0-0 
" B.3.3.02" 2*16,58+2*4,3*3,45+2*6,35*2,365+2*0,8*0,15+1,3*0,45+2*0,37*2,15+4*0,15*1,6-2*0,8*1,6-0,7*2,1+1,2*2,1-0-0 
" B.3.3.03" 6,42*3,2+2,52+1,46*0,3+2*0,3*2,5-0-0,7*2,1-0-0 
" B.3.3.04" 2*12,3+4,275*(1,0+2,85)+9,21+4,275*3,195*1,16+0+2*0,4*(2*0,85+2*2,4)-2*0,85*2,4-0,8*2,1-0-0 
" B.3.3.05" 2*5,52+3,7*(1,75+2,85)+1,5+3,7*1,9*1,16+0+2*0,4*(2*0,85+2*1,2)-2*0,85*1,2-0,7*2,1-0-((2*3,7+2*2,3)*2,1-2*0,1-0,35*3,7-0,7*2,1) 
" B.3.3.06" 2*5,77+0,975*(1,67+2,85)+0,4+0,975*2,045*1,16+0+0-0-0,7*2,1-0-((2*0,975+2*2,45)*2,1-2*0,16-0,7*2,1) 
Součet: 7378,132 m2 
MAL01 _x000d_
Celkem 7378,132 = 7378,132_x000d_</t>
  </si>
  <si>
    <t>784111007</t>
  </si>
  <si>
    <t>Oprášení (ometení) podkladu na schodišti o výšce podlaží do 3,80 m</t>
  </si>
  <si>
    <t xml:space="preserve">MAL02: Malba na schodišti  
" SCHODIŠTĚ - BUDOVA A" 2*50,4+2*25,5+0,3*(9,05+11,8)+2,8*(10,6+14,2)+1,25*(4,8+5,32+4,6+5,7)+1,17*0,5+1,27*0,5+1,45*0,5+2*0,5*2,2 
2*0,5*2,2+2*0,4*(2*0,65+2*2,4)+2*0,5*2,5-(1,15*2,2+1,25*2,2+2*0,65*2,4)-0-(1,45*2,5+2*1,25*3,2+1,55*2,4+1,25*3,4)-0 
" SCHODIŠTĚ - BUDOVA B" 2,4*(4,34+2,8)+10,28*10,8+4,24*1,2+4,04*1,14+2*8,37*1,14+1,37*0,3+2*0,3*2,3 
2*0,3*2,1+0,4*(2*0,8+2*2,4)-(1,35*2,3+1,2*2,1+0,8*2,4)-0-0-0 
Součet: 393,753 m2 
MAL02 _x000d_
Celkem 393,753 = 393,753_x000d_</t>
  </si>
  <si>
    <t xml:space="preserve">MAL03: Zakrytí podlah  
NV01+NV02+NV03+NV04+NV05 
Součet: 2198,37 m2 
MAL03 _x000d_
Celkem 2198,37 = 2198,370_x000d_</t>
  </si>
  <si>
    <t>28323157</t>
  </si>
  <si>
    <t>fólie pro malířské potřeby zakrývací tl 14µ 4x5m</t>
  </si>
  <si>
    <t>2198,37 * 1,05 ' Přepočtené koeficientem množství _x000d_
Celkem 2308,289 = 2308,289_x000d_</t>
  </si>
  <si>
    <t xml:space="preserve">MAL04: Zakrytí oken a dveří  
MAL04a+MAL04b 
Součet: 1070,105 m2 
MAL04 _x000d_
Celkem 1070,105 = 1070,105_x000d_</t>
  </si>
  <si>
    <t>1070,105 * 1,05 ' Přepočtené koeficientem množství _x000d_
Celkem 1123,61 = 1123,610_x000d_</t>
  </si>
  <si>
    <t>784181107</t>
  </si>
  <si>
    <t>Penetrace podkladu jednonásobná základní akrylátová bezbarvá na schodišti o výšce podlaží do 3,80 m</t>
  </si>
  <si>
    <t>784191003</t>
  </si>
  <si>
    <t>Čištění vnitřních ploch hrubý úklid po provedení malířských prací omytím oken dvojitých nebo zdvojených</t>
  </si>
  <si>
    <t xml:space="preserve">FAS01b: Zakrytí oken, dveří, vnějších ploch  
"Budova A - jihozápadní fasáda" 45,26 
"Budova A - severovýchodní fasáda" 42,31 
"Budova A - severozápadní fasáda" 8,57 
"Budova A - jihovýchodní fasáda" 8,57 
"Budova B - jihozápadní fasáda" 29,71 
"Budova B - severovýchodní fasáda" 26,10 
"Budova B - severozápadní fasáda" 1,68 
"Budova B - jihovýchodní fasáda" 3,68 
"Budova A - jihozápadní fasáda" 4,53 
"Budova A - severovýchodní fasáda" 9,50 
"Budova A - severozápadní fasáda" 0 
"Budova A - jihovýchodní fasáda" 0 
"Budova B - jihozápadní fasáda" 9,21 
"Budova B - severovýchodní fasáda" 13,81 
"Budova B - severozápadní fasáda" 0 
"Budova B - jihovýchodní fasáda" 0 
Součet: 202,93 m2 
MAL04a: Zakrytí oken  
" A.1.0.01" 1,25*2,2 
" A.1.2.01" 2*1,25*2,2 
" A.1.2.02" 2*1,25*2,2 
" A.1.2.05" 1,25*2,2 
" A.1.2.06" 1,25*2,2 
" A.1.3.02" 1,25*2,2 
" A.1.3.03" 1,25*2,2 
" A.1.4.01" 2*1,25*2,2 
" A.1.4.02" 1,25*2,2 
" A.1.4.03" 1,25*2,2 
" A.1.4.04" 1,25*2,2 
" A.1.5.01" 1,25*2,2 
" A.1.5.02" 1,25*2,2 
" B.1.0.01" (4*1,45*2,3+9,55*3,4+9,4+3,4) 
" B.1.2.01" (1,45*2,3+3,4*2,4+2,0*2,4+9,55*3,2) 
" B.1.2.06" (2*1,45*2,3+9,4*3,4) 
" B.1.2.07" 1,45*2,3 
" C.1.0.01" (2*3,4*2,4+2*2,0*2,4+2*15,0*3,6) 
" D.1.0.01" (2,3*2,4+2,1*2,4*2+7,1*3,6+4,025*3,6) 
" D.1.1.01" 1,3*2,4 
" A.2.1.01" 2,0*2,85 
" A.2.2.01" 2,0*2,85 
" A.2.2.02" 1,25*2,1 
" A.2.2.03" 1,25*2,1 
" A.2.2.04" 2*1,25*2,1 
" A.2.2.05" 1,25*2,1 
" A.2.2.07" 2*1,25*2,1 
" A.2.2.09" 1,25*2,1 
" A.2.2.12" 1,25*2,1 
" A.2.3.01" 11*1,25*2,1 
" A.2.3.02" 2*1,25*2,1 
" A.2.3.03" 2*1,25*2,1 
" A.2.3.04" 1,25*2,1 
" A.2.3.05" 2*1,25*2,1 
" B.2.1.01" 1,25*2,1 
" B.2.2.01" 4,1*3,2 
" B.2.2.03" 1,25*2,1 
" B.2.2.07" 1,25*2,1 
" B.2.2.08" 1,25*2,1+4,1*3,2 
" B.2.2.10" 1,25*2,1 
" B.2.2.11" 2*1,25*2,1 
" B.2.2.12" 1,25*2,1 
" B.2.2.13" 1,25*2,1 
" B.2.2.14" 1,25*2,1 
" B.2.2.15" 1,25*2,1 
" B.2.2.16" 1,25*2,1 
" B.2.2.17" 1,25*2,1 
" B.2.2.18" 1,25*2,1 
" A.3.1.01" 3*0,8*1,6 
" A.3.1.02" 4*0,8*1,6 
" A.3.1.03" 2*0,65*2,4 
" A.3.1.04" 2*0,65*2,4 
" A.3.1.05" 2*0,65*2,4 
" A.3.1.06" 2*0,65*2,4 
" A.3.1.07" 2*0,65*2,4 
" A.3.1.08" 2*0,65*2,4 
" A.3.1.09" 3*0,8*1,6 
" A.3.1.10" 0,8*1,6 
" A.3.1.11" 3*0,8*1,6 
" A.3.1.12" 2*0,65*2,4 
" B.3.0.03" 0,85*2,4 
" B.3.1.01" 2*0,8*1,6 
" B.3.1.02" 4*0,85*2,4 
" B.3.1.03" 0,85*2,4 
" B.3.1.04" 0,85*1,2 
" B.3.2.01" 0 
" B.3.2.02" 2*0,8*1,6 
" B.3.2.03" 2*0,85*2,4 
" B.3.2.04" 2*0,85*2,4 
" B.3.2.05" 2*0,7*1,6 
" B.3.3.02" 2*0,8*1,6 
" B.3.3.04" 2*0,85*2,4 
" B.3.3.05" 2*0,85*1,2 
(1,15*2,2+1,25*2,2+2*0,65*2,4) 
(1,35*2,3+1,2*2,1+0,8*2,4) 
Součet: 622,55 m2 
MAL04a+FAS01b _x000d_
Celkem 825,48 = 825,480_x000d_</t>
  </si>
  <si>
    <t xml:space="preserve">MAL04b: Zakrytí dveří  
" A.0.0.03" 2*0,9*1,97 
" A.0.0.04" (0,8*1,87+3*0,9*1,97) 
" A.0.1.01" 0,9*1,97 
" A.0.3.01" 0,9*1,97 
1. PP - BUDOVA B 
" B.0.0.03" 0,9*1,97 
" B.0.0.04" (0,8*1,9+3*0,8*1,97) 
" B.0.2.05a" 0,8*1,9 
" B.0.2.05b" 0,8*1,97 
" B.0.2.05c" 0,8*1,97 
" B.0.2.05d" 0,8*1,97 
1. NP - BUDOVA A 
" A.1.0.04" (1,9*3,2+2*0,8*2,1+1,4*3,2) 
" A.1.0.05" 2,0*3,2 
" A.1.0.06" (2*0,9*2,1+1,0*2,9) 
" A.1.1.01" (1,4*3,2+1,4*2,9) 
" A.1.2.01" (1,0*2,9+1,0*2,1) 
" A.1.2.02" 2*0,8*2,1 
" A.1.2.03" (4*0,8*2,1+1,0*2,1) 
" A.1.2.04" 0,8*2,1 
" A.1.2.05" (0,8*2,1+2*0,7*2,1) 
" A.1.2.06" 0,7*2,1 
" A.1.2.08" 2*0,7*2,1 
" A.1.2.09" 0,7*2,1 
" A.1.3.01" 1,0*2,9 
" A.1.3.02" 0,8*1,97 
" A.1.3.03" 0,8*2,1 
" A.1.4.01" (0,7*2,1+0,8*2,1) 
" A.1.4.02" 0,7*2,1 
" A.1.4.03" 0,8*2,1 
" A.1.4.04" 0,9*2,1 
" A.1.4.05" 0,7*2,1 
" A.1.4.06" 2*0,7*2,1 
" A.1.4.07" 0,7*2,1 
" A.1.4.08" 0,9*2,1 
" A.1.5.01" 0,8*2,1 
" A.1.5.02" (0,7*2,1+0,8*2,1) 
" A.1.5.03" (1,05*3,2+0,7*2,1) 
" A.1.5.04" 1,05*3,2 
1. NP - BUDOVA B 
" B.1.0.01" (3*1,6*3,1+0,9*2,1) 
" B.1.1.01" (1,4*3,0+0,9*2,1) 
" B.1.1.04" 2*0,9*2,1 
" B.1.2.01" 0,7*2,1 
" B.1.2.02" 2*0,7*2,1 
" B.1.2.03" 0,7*2,1 
" B.1.2.04" 0,7*2,1 
" B.1.2.05" 1,0*2,1 
" B.1.2.06" (1,4*3,0+0,8*1,97+0,8*2,1) 
" B.1.2.07" 2*0,8*2,1 
" B.1.2.08" (0,7*2,1+0,8*1,97+0,8*2,1) 
" B.1.2.09" 2*0,7*2,1 
" B.1.2.10" 0,7*2,1 
1. NP - BUDOVA C 
" C.1.0.01" 0 
1. NP - BUDOVA D 
" D.1.1.01" (2*0,8*2,4+0,9*2,4) 
" D.1.1.02" 0,8*2,4 
" D.1.1.03" 0,8*2,4 
" D.1.1.04" 0,8*2,4 
" D.1.1.05" 0,9*2,4 
2. NP - BUDOVA A 
" A.2.1.01" (1,9*2,9+0,8*2,1+0,9*2,1) 
" A.2.2.01" (5*0,8*2,1+3*0,7*3,1+0,9*2,1) 
" A.2.2.02" 0,7*2,1 
" A.2.2.03" (0,7*2,1+0,8*2,1) 
" A.2.2.04" 0,8*2,1 
" A.2.2.05" 0,8*2,1 
" A.2.2.06" 0,8*2,1 
" A.2.2.07" 0,8*2,1 
" A.2.2.08" 0,7*2,1 
" A.2.2.09" 0,7*2,1 
" A.2.2.10" 0,7*2,1 
" A.2.2.11" 0,7*2,1 
" A.2.2.12" 2*0,7*2,1 
" A.2.2.13" 0,7*2,1 
" A.2.2.14" 0,7*2,1 
" A.2.3.01" (1,9*3,0+3*0,8*2,1+0,9*2,1) 
" A.2.3.02" 0,9*1,97 
" A.2.3.03" 0,8*2,1 
" A.2.3.04" 0,8*2,1 
" A.2.3.05" 0,8*2,1 
2. NP - BUDOVA B 
" B.2.1.01" 1,4*3,2 
" B.2.2.01" (2*0,7*2,1+9*2,1+1,4*3,2) 
" B.2.2.02" 0,7*2,1 
" B.2.2.03" 2*0,7*2,1 
" B.2.2.04" 0,7*2,1 
" B.2.2.05" 2*0,7*2,1 
" B.2.2.06" 0,7*2,1 
" B.2.2.07" 0,7*2,1 
" B.2.2.10" (0,8*2,1+0,8*1,97) 
" B.2.2.11" (0,8*2,1+0,8*1,97) 
" B.2.2.12" 0,8*2,1 
" B.2.2.13" 0,8*2,1 
" B.2.2.14" 0,8*2,1 
" B.2.2.15" 0,8*2,1 
" B.2.2.16" 0,8*2,1 
" B.2.2.17" 0,8*2,1 
" B.2.2.18" 0,8*2,1 
3. NP - BUDOVA A 
" A.3.0.03" (2*0,7*2,1+5*0,8*2,1+1,8*2,1) 
" A.3.0.04" (6*0,8*2,1+2*1,6*2,1) 
" A.3.1.01" 0,9*2,1 
" A.3.1.02" 1,6*2,1 
" A.3.1.03" (0,8*2,1+0,9*2,1) 
" A.3.1.04" 0,8*2,1 
" A.3.1.05" 0,8*2,1 
" A.3.1.06" 0,8*2,1 
" A.3.1.07" 0,8*2,1 
" A.3.1.08" 0,8*2,1 
" A.3.1.09" 0,8*2,1 
" A.3.1.10" 0,8*2,1 
" A.3.1.11" 0,8*2,1 
" A.3.1.12" 0,8*2,1 
" A.3.1.13" (0,7*2,1+0,8*2,1) 
" A.3.1.14" 0,7*2,1 
" A.3.1.15" 0,7*2,1 
" A.3.1.16" 0,7*2,1 
" A.3.1.17" 0,7*2,1 
3. NP - BUDOVA B 
" B.3.0.03" (0,9*2,1+1,2*2,28) 
" B.3.1.01" (0,7*2,1+0,8*2,1+0,9*2,1) 
" B.3.1.02" 0,8*2,1 
" B.3.1.03" 0,8*2,1 
" B.3.1.04" 0,7*2,1 
" B.3.2.01" (3*0,7*2,1+2*0,8*2,1+0,9*2,1+1,0*2,1) 
" B.3.2.02" 1,0*2,1 
" B.3.2.03" 0,8*2,1 
" B.3.2.04" 0,8*2,1 
" B.3.2.05" 0,7*2,1 
" B.3.2.06" 0,7*2,1 
" B.3.2.07" 0,7*2,1 
" B.3.3.01" (2*0,7*2,1+0,8*2,1+0,9*2,1+1,2*2,1) 
" B.3.3.02" 0,7*2,1+1,2*2,1 
" B.3.3.03" 0,7*2,1 
" B.3.3.04" 0,8*2,1 
" B.3.3.05" 0,7*2,1 
" B.3.3.06" 0,7*2,1 
Součet: 447,555 m2 
MAL04b _x000d_
Celkem 447,555 = 447,555_x000d_</t>
  </si>
  <si>
    <t>784191009</t>
  </si>
  <si>
    <t>Čištění vnitřních ploch hrubý úklid po provedení malířských prací omytím schodišť</t>
  </si>
  <si>
    <t>784221107</t>
  </si>
  <si>
    <t>Malby z malířských směsí otěruvzdorných za sucha dvojnásobné, bílé za sucha otěruvzdorné dobře na schodišti o výšce podlaží do 3,80 m</t>
  </si>
  <si>
    <t>784221131</t>
  </si>
  <si>
    <t>Malby z malířských směsí otěruvzdorných za sucha Příplatek k cenám dvojnásobných maleb za zvýšenou pracnost při provádění malého rozsahu plochy do 5 m2</t>
  </si>
  <si>
    <t xml:space="preserve">MAL00: Příplatek za malou plochu  
" A.3.1.15" 2*3,68+1,64*(1,97+2,8)+1,64*1,54*1,16+0+0-0-0,7*2,1-0-(6,36*2,1-0,7*2,1-0,13*1,64)    
" A.3.1.16" 2*3,68+1,48*(1,97+2,8)+1,48*1,54*1,16+0+0-0-0,7*2,1-0-(6,04*2,1-0,7*2,1-0,13*1,48)    
" B.3.2.06" 2*5,71+1,0*(1,64+2,85)+0,35+1,0*2,095*1,16+0+0-0-0,7*2,1-0-((2*1,0+2*2,45)*2,1-2*0,18-0,7*2,1)    
" B.3.3.06" 2*5,77+0,975*(1,67+2,85)+0,4+0,975*2,045*1,16+0+0-0-0,7*2,1-0-((2*0,975+2*2,45)*2,1-2*0,16-0,7*2,1)    
Součet: 18,697 m2 
MAL00 _x000d_
Celkem 18,697 = 18,697_x000d_</t>
  </si>
  <si>
    <t>Vedení trubní dálková a přípojná</t>
  </si>
  <si>
    <t>871263121</t>
  </si>
  <si>
    <t>Montáž kanalizačního potrubí z tvrdého PVC-U hladkého plnostěnného tuhost SN 8 DN 110</t>
  </si>
  <si>
    <t xml:space="preserve">NP01a: Potrubí průměr 110x4,2  
"ochrana kanalizačního potrubí" 30 
"ochrana teplovodního potrubí" 30 
Součet: 60,00 m 
NP01a _x000d_
Celkem 60 = 60,000_x000d_</t>
  </si>
  <si>
    <t>28611118</t>
  </si>
  <si>
    <t>trubka kanalizační PVC-U plnostěnná jednovrstvá DN 110x1000mm SN8</t>
  </si>
  <si>
    <t>60 * 1,03 ' Přepočtené koeficientem množství _x000d_
Celkem 61,8 = 61,800_x000d_</t>
  </si>
  <si>
    <t>vč. tvarovek</t>
  </si>
  <si>
    <t xml:space="preserve">NP01b: Potrubí průměr 200x7,7  
"ochrana kanalizačního potrubí" 30 
Součet: 30,00 m 
NP01b _x000d_
Celkem 30 = 30,000_x000d_</t>
  </si>
  <si>
    <t>30 * 1,03 ' Přepočtené koeficientem množství _x000d_
Celkem 30,9 = 30,900_x000d_</t>
  </si>
  <si>
    <t>936001001</t>
  </si>
  <si>
    <t>Montáž prvků městské a zahradní architektury hmotnosti do 0,1 t</t>
  </si>
  <si>
    <t xml:space="preserve">M03: Stojan na jízdní kola  
"stojan na jízdní kola" 14 
Součet: 14,00 kus 
M07: Informační panel  
"nastěnný infopanel" 9 
Součet: 9,00 kus 
M07+M03 _x000d_
Celkem 23 = 23,000_x000d_</t>
  </si>
  <si>
    <t>jedná se pouze o montáž materiálu, dodávka materiálu včetně dopravy materiálu není součástí rozpočtu, materiál zajišťuje investor v rámci nákupu oficiálního mobiliáře SŽ</t>
  </si>
  <si>
    <t>936104211</t>
  </si>
  <si>
    <t>Montáž odpadkového koše do betonové patky</t>
  </si>
  <si>
    <t xml:space="preserve">M04: Odpadkový koš na třídění odpad - interiér  
"odpadkový koš na třídění odpad - interiér" 2 
Součet: 2,00 kus 
M05: Odpadkový koš na směsný odpad - interiér  
"interiér" 1 
"exteriér" 8 
Součet: 9,00 kus 
M06: Odpadkový koš na směsný odpad - exteriér  
"exteriér" 5 
Součet: 5,00 kus 
M04+M05+M06 _x000d_
Celkem 16 = 16,000_x000d_</t>
  </si>
  <si>
    <t>936124113</t>
  </si>
  <si>
    <t>Montáž lavičky parkové stabilní přichycené kotevními šrouby</t>
  </si>
  <si>
    <t xml:space="preserve">M01: Lavičky exteriér  
"lavička s opěradlem - exteriér" 12 
Součet: 12,00 kus 
M02: Lavička interiér  
"lavička s opěradlem - interiér" 4 
Součet: 4,00 kus 
M01+M02 _x000d_
Celkem 16 = 16,000_x000d_</t>
  </si>
  <si>
    <t>941111122</t>
  </si>
  <si>
    <t>Lešení řadové trubkové lehké pracovní s podlahami s provozním zatížením tř. 3 do 200 kg/m2 šířky tř. W09 od 0,9 do 1,2 m, výšky výšky přes 10 do 25 m montáž</t>
  </si>
  <si>
    <t xml:space="preserve">FAS01: L04b - fasáda objektu A, objektu B  
"Budova A - jihozápadní fasáda" 36,26*8,51+42,72+112,45*0,20+7,44*0,20 
"Budova A - severovýchodní fasáda" 34,64*8,51+42,72+105,72*0,20+20,92*0,20 
"Budova A - severozápadní fasáda" 2,72*3,81+6,93*15,52+24,61*0,20 
"Budova A - jihovýchodní fasáda" 0,84*4,14+15,52*6,60+24,61*0,20 
"Budova B - jihozápadní fasáda" 26,84*8,85+22,46+68,38*0,20+15,07*0,20 
"Budova B - severovýchodní fasáda" 26,76*8,85+22,46+61,33*0,20+22,59*0,20 
"Budova B - severozápadní fasáda" 95,28+6,8*0,2 
"Budova B - jihovýchodní fasáda" 104,62+11,55*0,20 
Součet: 1728,10 m2 
FAS02: Kamenný sokl  
"Budova A - jihozápadní fasáda" 36,26*0,61 
"Budova A - severovýchodní fasáda" 34,64*0,65 
"Budova A - severozápadní fasáda" 2,72*0,60 
"Budova A - jihovýchodní fasáda" 0,84*0,60 
"Budova B - jihozápadní fasáda" 26,84*0,61 
"Budova B - severovýchodní fasáda" 26,76*0,62 
"Budova B - severozápadní fasáda" 0,41 
"Budova B - jihovýchodní fasáda" 0,83 
Součet: 80,974 m2 
FAS03: Provětrávaná fasáda - budova D  
"Budova D - jihozápadní fasáda" 17,26+9,9*0,27 
"Budova D - severovýchodní fasáda" 55,82 
"Budova D - severozápadní fasáda" 87,85+0,47*9,50 
"Budova D - jihovýchodní fasáda" 27,01+0,22*3,77 
Součet: 195,907 m2 
FAS03a: Provětrávaná fasáda - budova D  
"Budova D - stříška před fasádou" 37,72*0,35 
Součet: 13,202 m2 
FAS04: Provětrávaná fasáda - budova C  
"Budova C - jihozápadní fasáda" 19,85 
"Budova C - severovýchodní fasáda" 19,95 
"Budova C - severozápadní fasáda" 0 
"Budova C - jihovýchodní fasáda" 0 
Součet: 39,80 m2 
FAS01+FAS02+FAS03+FAS03a+FAS04+FAS04a _x000d_
Celkem 2064,773 = 2064,773_x000d_</t>
  </si>
  <si>
    <t>941111222</t>
  </si>
  <si>
    <t>Lešení řadové trubkové lehké pracovní s podlahami s provozním zatížením tř. 3 do 200 kg/m2 šířky tř. W09 od 0,9 do 1,2 m, výšky výšky přes 10 do 25 m příplatek k ceně za každý den použití</t>
  </si>
  <si>
    <t xml:space="preserve">FAS01: L04b - fasáda objektu A, objektu B  
"Budova A - jihozápadní fasáda" 36,26*8,51+42,72+112,45*0,20+7,44*0,20 
"Budova A - severovýchodní fasáda" 34,64*8,51+42,72+105,72*0,20+20,92*0,20 
"Budova A - severozápadní fasáda" 2,72*3,81+6,93*15,52+24,61*0,20 
"Budova A - jihovýchodní fasáda" 0,84*4,14+15,52*6,60+24,61*0,20 
"Budova B - jihozápadní fasáda" 26,84*8,85+22,46+68,38*0,20+15,07*0,20 
"Budova B - severovýchodní fasáda" 26,76*8,85+22,46+61,33*0,20+22,59*0,20 
"Budova B - severozápadní fasáda" 95,28+6,8*0,2 
"Budova B - jihovýchodní fasáda" 104,62+11,55*0,20 
Součet: 1728,10 m2 
FAS02: Kamenný sokl  
"Budova A - jihozápadní fasáda" 36,26*0,61 
"Budova A - severovýchodní fasáda" 34,64*0,65 
"Budova A - severozápadní fasáda" 2,72*0,60 
"Budova A - jihovýchodní fasáda" 0,84*0,60 
"Budova B - jihozápadní fasáda" 26,84*0,61 
"Budova B - severovýchodní fasáda" 26,76*0,62 
"Budova B - severozápadní fasáda" 0,41 
"Budova B - jihovýchodní fasáda" 0,83 
Součet: 80,974 m2 
FAS03: Provětrávaná fasáda - budova D  
"Budova D - jihozápadní fasáda" 17,26+9,9*0,27 
"Budova D - severovýchodní fasáda" 55,82 
"Budova D - severozápadní fasáda" 87,85+0,47*9,50 
"Budova D - jihovýchodní fasáda" 27,01+0,22*3,77 
Součet: 195,907 m2 
FAS03a: Provětrávaná fasáda - budova D  
"Budova D - stříška před fasádou" 37,72*0,35 
Součet: 13,202 m2 
FAS04: Provětrávaná fasáda - budova C  
"Budova C - jihozápadní fasáda" 19,85 
"Budova C - severovýchodní fasáda" 19,95 
"Budova C - severozápadní fasáda" 0 
"Budova C - jihovýchodní fasáda" 0 
Součet: 39,80 m2 
(FAS01+FAS02+FAS03+FAS03a+FAS04+FAS04a)*30*6 _x000d_
Celkem 371659,14 = 371659,140_x000d_</t>
  </si>
  <si>
    <t>941111822</t>
  </si>
  <si>
    <t>Lešení řadové trubkové lehké pracovní s podlahami s provozním zatížením tř. 3 do 200 kg/m2 šířky tř. W09 od 0,9 do 1,2 m, výšky výšky přes 10 do 25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</si>
  <si>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</si>
  <si>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</si>
  <si>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</si>
  <si>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</si>
  <si>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</si>
  <si>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</si>
  <si>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 xml:space="preserve">MAL03: Zakrytí podlah  
NV01+NV02+NV03+NV04+NV05 
Součet: 2198,37 m2 
P02: Podlaha na terénu - technologická místnosti  
"1. PP - BUDOVA A" 
" A.0.0.03" 14,79 
" A.0.0.04" 12,52 
" A.0.1.01" 34,33 
" A.0.1.02" 11,65 
" A.0.1.03" 24,26 
" A.0.1.04" 24,3 
" A.0.1.05" 23,37 
" A.0.1.06" 22,29 
" A.0.2.01" 5,3 
" A.0.2.02" 4,18 
" A.0.2.03" 16,12 
" A.0.2.04" 10,83 
" A.0.2.05" 0,89 
" A.0.2.06" 11,47 
" A.0.2.07" 7,19 
" A.0.2.08" 9,6 
" A.0.3.01" 17,4 
"1. PP - BUDOVA B" 
" B.0.0.02" 3,4 
" B.0.0.03" 10,34 
" B.0.0.04" 17,81 
" B.0.1.01" 60,65 
" B.0.2.02" 5,3 
" B.0.2.03" 7,56 
" B.0.2.04" 4,99 
" B.0.2.05a" 21,5 
" B.0.2.05b" 7,02 
" B.0.2.05c" 7,87 
" B.0.2.05d" 7,87 
" B.0.2.06" 30,51 
" B.0.2.07" 23,09 
" B.0.2.08" 3,61 
" B.0.2.09" 44,49 
Součet: 506,50 m2 
MAL03+P02 _x000d_
Celkem 2704,87 = 2704,870_x000d_</t>
  </si>
  <si>
    <t>952901111</t>
  </si>
  <si>
    <t>Vyčištění budov nebo objektů před předáním do užívání budov bytové nebo občanské výstavby, světlé výšky podlaží do 4 m</t>
  </si>
  <si>
    <t>953171001</t>
  </si>
  <si>
    <t>Osazování kovových předmětů poklopů litinových nebo ocelových včetně rámů, hmotnosti do 50 kg</t>
  </si>
  <si>
    <t>R606Z13</t>
  </si>
  <si>
    <t>poklop studny Z-13</t>
  </si>
  <si>
    <t>jedná se o kompletní výrobek vč. kotvícího a spojovacího materiálu, Podrobná specifikace viz. D.2.2.1 - SO 62-71-01.01 - 2.606 - Výpis zámečnických výrobků - prvek Z-13</t>
  </si>
  <si>
    <t>953961112</t>
  </si>
  <si>
    <t>Kotva chemická s vyvrtáním otvoru do betonu, železobetonu nebo tvrdého kamene tmel, velikost M 10, hloubka 90 mm</t>
  </si>
  <si>
    <t xml:space="preserve">M01c: Chemická kotva laviček M-01  
M01*4 
Součet: 48,00 kus 
M02c: Chemická kotva pro lavičky M-02  
M02*4 
Součet: 16,00 kus 
M01c+M02c _x000d_
Celkem 64 = 64,000_x000d_</t>
  </si>
  <si>
    <t>Podrobná specifikace kotvení viz. D.2.2.1 - SO 62-71-01.01 - 2.608a - Výpis mobiliáře - stavební přIpravenost - prvek M-01; M-02</t>
  </si>
  <si>
    <t>953961113</t>
  </si>
  <si>
    <t>Kotva chemická s vyvrtáním otvoru do betonu, železobetonu nebo tvrdého kamene tmel, velikost M 12, hloubka 110 mm</t>
  </si>
  <si>
    <t xml:space="preserve">M04c: Chemická kotva pro odpadkový koš na tříděný odpad  
M04*4 
Součet: 8,00 kus 
M05c: Chemická kotva pro odpadkový koš M-05  
4*M05 
Součet: 36,00 kus 
M06c: Chemická kotva pro odpadkový koš M-06  
4*M06 
Součet: 20,00 kus 
M04c+M05c+M06c _x000d_
Celkem 64 = 64,000_x000d_</t>
  </si>
  <si>
    <t>Podrobná specifikace kotvení viz. D.2.2.1 - SO 62-71-01.01 - 2.608a - Výpis mobiliáře - stavební přIpravenost - prvek M-04; M-05; M-06</t>
  </si>
  <si>
    <t>953961114</t>
  </si>
  <si>
    <t>Kotva chemická s vyvrtáním otvoru do betonu, železobetonu nebo tvrdého kamene tmel, velikost M 16, hloubka 125 mm</t>
  </si>
  <si>
    <t xml:space="preserve">M03c: Chemická kotva pro jízdní kola  
M03*4 
Součet: 56,00 kus 
M03c _x000d_
Celkem 56 = 56,000_x000d_</t>
  </si>
  <si>
    <t>953965112</t>
  </si>
  <si>
    <t>Kotva chemická s vyvrtáním otvoru kotevní šrouby pro chemické kotvy, velikost M 8, délka 150 mm</t>
  </si>
  <si>
    <t>953965116</t>
  </si>
  <si>
    <t>Kotva chemická s vyvrtáním otvoru kotevní šrouby pro chemické kotvy, velikost M 10, délka 170 mm</t>
  </si>
  <si>
    <t>953965121</t>
  </si>
  <si>
    <t>Kotva chemická s vyvrtáním otvoru kotevní šrouby pro chemické kotvy, velikost M 12, délka 160 mm</t>
  </si>
  <si>
    <t>953993321</t>
  </si>
  <si>
    <t>Osazení bezpečnostní, orientační nebo informační tabulky plastové nebo smaltované přilepením</t>
  </si>
  <si>
    <t>"Oa-01" 20 _x000d_
Celkem 20 = 20,000_x000d_</t>
  </si>
  <si>
    <t>73534510</t>
  </si>
  <si>
    <t>tabulka bezpečnostní plastová s tiskem 2 barvy A4 210x297mm</t>
  </si>
  <si>
    <t>Podrobná specifikace viz. D.2.2.1 - SO 62-71-01.01 - 2.607a - Výpis ostatních výrobků - prvek Oa-01</t>
  </si>
  <si>
    <t>973031843</t>
  </si>
  <si>
    <t>Vysekání výklenků nebo kapes ve zdivu z cihel na maltu cementovou kapes pro zavázání nových příček, tl. do 150 mm</t>
  </si>
  <si>
    <t xml:space="preserve">ZDK01a: Vázání příčky tl 150 mm  
"1.PP - Budova A" 1,95*2 
"1.NP - Budova A" 2,45*8 
"1.PP - Budova B" 1,1*4+2,65*2 
"1.PP - Budova A" 
"m.č. A.0.0.03"2,02*2 
"m.č. A.0.0.03"2,02*2 
"1.NP - Budova A" 
"m.č. A.1.0.05"2*2,02 
"m.č. A.1.0.06" 2*2,02 
"m.č. A.1.3.01" 2*2,1 
"m.č. A.1.4.08" 2*2,02 
"m.č. A.1.5.02" 2*2,02 
"1.PP - Budova B" 
"m.č. B.0.2.09" 1,67*2 
"m.č. B.0.2.05a"1,95*2 
"1.NP - Budova B" 
"m.č. B.1.2.02"2,15*2 
"m.č. B.1.2.03"2,15*2 
"m.č. B.1.2.08"2,15*2 
"2.NP - Budova B" 
"m.č. B.2.2.01"2,02*2 
"m.č. B.2.2.10"2,15*2 
"3.NP - Budova B" 
"m.č. B.3.0.03"2*2 
"m.č. B.3.3.03"2,5*2 
Součet: 99,12 m 
ZK05a: Vázání zazdění nik  
"budova A" 2*0,8+20*2*0,7+5*0,7*2+4*2*2*0,8 
"budova B" 0,8*2*2*+1,35*0,7*7*2 
Součet: 91,736 m 
ZDK01a+ZK05a _x000d_
Celkem 190,856 = 190,856_x000d_</t>
  </si>
  <si>
    <t xml:space="preserve">ZK03a: Vázání zdiva  
"budova A" (3*2,28+3,27+3,73+4,16+1,38+1,18+0,72)*2 
"budova B" (3,27+0,72+2*2,288*3+3,55+1+1,16+4,15)*2 
Součet: 97,716 m 
ZK04a: Vázání zdiva ze ztraceného bednění  
"budova A" (3,71+2,28)*2 
"budova B" (2,02+2,35)*2 
Součet: 20,72 m 
ZK03a+ZK04a _x000d_
Celkem 118,436 = 118,436_x000d_</t>
  </si>
  <si>
    <t xml:space="preserve">ZDK02a: Vázání zdiva tl. 300 mm  
"3.NP - Budova A" 
"m.č. A.3.0.03"2*2,08 
"m.č. A.3.0.03"2*2,02 
"m.č. A.3.1.01"2*2,02 
"1.PP - Budova B" 
"m.č. B.0.2.06" 1*1,3 
"1.NP - Budova B" 
"m.č. B.1.1.01"3,77*2 
"3.NP - Budova B" 
"m.č. B.3.0.03"0,4*8 
"m.č. B.3.0.02"0,4*8 
"m.č. B.3.1.03" 0,4*4 
"m.č. B.3.1.04"0,4*4 
"m.č. B.3.2.03"0,4*8 
"m.č. B.3.2.04"0,4*4 
"m.č. B.3.3.04"0,4*6 
"m.č. B.3.3.06"0,4*6 
"1.NP - Budova A" 4*2 
Součet: 48,28 m 
ZDK02a _x000d_
Celkem 48,28 = 48,280_x000d_</t>
  </si>
  <si>
    <t>973031845</t>
  </si>
  <si>
    <t>Vysekání výklenků nebo kapes ve zdivu z cihel na maltu cementovou kapes pro zavázání nových zdí, tl. do 450 mm</t>
  </si>
  <si>
    <t xml:space="preserve">ZDK02b: Vázání zdiva tl. 450 mm  
"1.NP - Budova A" 4*2,35 
"2.NP - Budova A" 3,89*3+0,3 
"1.NP - Budova A" 
"m.č. A.1.0.04" 2*2 
"m.č. A.1.2.01" 2*2,95 
"m.č. A.1.2.01" 2*2,1 
"m.č. A.1.3.02" 2*2,21 
"m.č. A.1.3.02" 2*2,21 
"m.č. A.1.4.08" 2*2,02 
"m.č. A.1.5.01"2*2,125 
"2.NP - Budova A" 
"m.č. A.2.1.01"2,85*2 
"m.č. A.2.1.03"2*2,85 
"m.č. A.2.3.01"1,15*2,02 
"m.č. A.2.3.01"2*2,85 
"1.PP - Budova B" 
"m.č. B.0.0.01"0,48*2 
"m.č. B.0.0.03" 1,6*2 
"1.NP - Budova B" 
"m.č. B.1.0.01"2*57+2 
"m.č. B.1.0.01" 2,6*2 
"2.NP - Budova B" 
"m.č. B.2.2.02"2*1,95 
"m.č. B.2.2.03"3,5*2 
"m.č. B.2.2.07"1,9*2 
"m.č. B.2.2.08"3,15*2 
"3.NP - Budova B" 
"m.č. B.2.1.02" 0,66*2 
"1.PP - Budova B" 
"m.č. B.0.2.06"2*2 
Součet: 223,703 m 
ZDK02b _x000d_
Celkem 223,703 = 223,703_x000d_</t>
  </si>
  <si>
    <t>973031846</t>
  </si>
  <si>
    <t>Vysekání výklenků nebo kapes ve zdivu z cihel na maltu cementovou kapes pro zavázání nových zdí, tl. do 600 mm</t>
  </si>
  <si>
    <t xml:space="preserve">ZDK03: Vázání zdiva tl. 600 mm  
"1.PP - Budova A" 
"m.č. A.0.1.04" 2*2,045 
"m.č. A.0.2.06"2*0,6 
"1.NP - Budova A" 
"m.č. A.1.0.01"2,6*2 
"m.č. A.1.2.01"2,6*2 
"m.č. A.1.5.01"2,6*2 
"m.č. A.1.5.01"2,6*2 
"m.č. A.1.5.01"2*2,85 
"2.NP - Budova A" 
"m.č. A.2.2.01"2,8*2 
"m.č. A.2.2.01"2,27*2 
"m.č. A.2.3.03"2,02*2 
"m.č. A.2.3.05"2*2,29 
"1.PP - Budova B" 
"m.č. A.0.X.XX"2*2 
"m.č. B.0.1.01"2*2 
"m.č. B.0.2.07" 2*2 
"m.č. B.0.2.08" 2,035*2 
"1.NP - Budova B" 
"m.č. B.1.1.01"3*2 
"2.NP - Budova B" 
"m.č. B.2.1.02"2*2,02 
"1.PP - Budova A" 
"m.č. A.0.X.XX" 2*2 
"m.č. A.0.2.06"0,6*2 
"1.PP - Budova A" 
"m.č. A.0.1.05" 2*2,12 
"m.č. A.0.1.05" 2*1,95 
"m.č. A.0.1.05" 2*2 
"1.PP - Budova A" 
"m.č. A.0.2.04"2*2 
Součet: 98,00 m 
ZDK03 _x000d_
Celkem 98 = 98,000_x000d_</t>
  </si>
  <si>
    <t>978023251</t>
  </si>
  <si>
    <t>Vyškrabání cementové malty ze spár zdiva kamenného režného z lomového kamene</t>
  </si>
  <si>
    <t>985113131</t>
  </si>
  <si>
    <t>Zdrsnění povrchu betonu pemrlováním rubu kleneb a podlah</t>
  </si>
  <si>
    <t>985223111</t>
  </si>
  <si>
    <t>Přezdívání zdiva do aktivované malty cihelného, objemu přes 1 do 3 m3</t>
  </si>
  <si>
    <t xml:space="preserve">ZD02: Přezdívání komínů  
"Budova A" 2,28*3 
"Budova B" 2,23*3 
Součet: 13,53 m3 
ZD02*0,2 _x000d_
Celkem 2,706 = 2,706_x000d_</t>
  </si>
  <si>
    <t>59610001</t>
  </si>
  <si>
    <t>cihla pálená plná do P15 290x140x65mm</t>
  </si>
  <si>
    <t xml:space="preserve">ZD02: Přezdívání komínů  
"Budova A" 2,28*3 
"Budova B" 2,23*3 
Součet: 13,53 m3 
((ZD02*0,2)/(0,3*0,15*0,07))*0,2 _x000d_
Celkem 171,81 = 171,810_x000d_</t>
  </si>
  <si>
    <t>R9001</t>
  </si>
  <si>
    <t>Demontáž, ukladnění a zpětné osazení připomínkových tabulí</t>
  </si>
  <si>
    <t xml:space="preserve">- připomínka návštěvy T.G. Masaryka dle 21.12.1918  
- připomínka železničárů ppravených v letech německé okupace</t>
  </si>
  <si>
    <t>R9002</t>
  </si>
  <si>
    <t>Konzolové lešení na nástupišti</t>
  </si>
  <si>
    <t>montáž, demontáž, poplatek za každý den použití</t>
  </si>
  <si>
    <t xml:space="preserve">ZP03a: Zásypy uvnitř budovy  
"Budova A" (0,4+0,23)*(3,15+2+2,5+2,5) 
"Budova B" (0,41+0,23)*2,5+(0,46+0,23)*(2,7) 
Součet: 9,858 m3 
ZP04: Hloubení zapažených jam do 500 m3  
"Budova A" (55,75*2,81+51,78*2,81) 
"Budova B" (40,20*2,81+39,92*2,81) 
Součet: 527,296 m3 
ZP05: Výkop uvnitř objektu  
"podchytávky budova A" 1,1*(3,15+2+2,5+2,5) 
"podchytávky budova B" 2,5*1,1+2,7*1,73 
"Budova A výtah" (10,13*1,4) 
Součet: 32,768 m3 
ZP06: Hloubení nezapažených jam 500 m3  
"Budova C kanál" (11,11*14,70) 
"Budova C" (5,04*14,70) 
Součet: 237,405 m3 
ZP07: Hloubení jam pro budovu D  
"Budova D" (1,28*12,65+1,53*9,57+4,71*2,46+3,12*1,32+8,89*2,3+13,06*9,9+1,05*3,1+1,05*1,13+0,18*4,93) 
"Budova D" (1,6*44,21+1,75*17,64+14,82*3,06+6,56*33,55+0,9*2,93+5,11*74,48+1,45*21,41) 
"Budova D" (0,01*2,09+0,01*4,4+0,01*1,28+0,87*8,25+1,05*1,75+0,41*2,15+0,41*7,99+2,65*4,3+0,16*0,9+1,05*4,9+0,91*1,45+0,56*0,56+0,56*0,39) 
"Budova D" (2,67*5,32+3,07*13,09+0,87*5,32+1,75*11,65+1,53*5,32) 
Součet: 1102,259 m3 
(ZP04+ZP06+ZP07+(ZP05-ZP03a))*1,8 _x000d_
Celkem 3401,766 = 3401,766_x000d_</t>
  </si>
  <si>
    <t>dílenská dokumentace stavby, v rozsahu dle PD SO</t>
  </si>
  <si>
    <t>SO 62-71-01.02</t>
  </si>
  <si>
    <t>273313511</t>
  </si>
  <si>
    <t>Základy z betonu prostého desky z betonu kamenem neprokládaného tř. C 12/15</t>
  </si>
  <si>
    <t xml:space="preserve">BET00: Podkladní beton C12/15  
"budova C" 0,05*(3,74+7,84)+14,7*1,035 
"budova C" 0,05*1,5*14,7*1,035 
"výtah budova B" 0,05*2,15*2,15*1,035 
"výtah budova A"0,05*3,24*3,125*1,035 
Součet: 17,698 m3 
BET00 _x000d_
Celkem 17,698 = 17,698_x000d_</t>
  </si>
  <si>
    <t>273321511</t>
  </si>
  <si>
    <t>Základy z betonu železového (bez výztuže) desky z betonu bez zvláštních nároků na prostředí tř. C 25/30</t>
  </si>
  <si>
    <t xml:space="preserve">BET04: Základová deska C25/30  
"budova C" 0,15*14,7*12,7+0,015*2*14,7 
"budova C" 1,5*0,25*14,7 
Součet: 33,958 m3 
BET04 _x000d_
Celkem 33,958 = 33,958_x000d_</t>
  </si>
  <si>
    <t xml:space="preserve">BET01: Železobetonová deska C25/30  
"budova B" 0,25*2,15*2,15 
"budova A" 0,25*2,49*1,925 
Součet: 2,354 m3 
BET01 _x000d_
Celkem 2,354 = 2,354_x000d_</t>
  </si>
  <si>
    <t xml:space="preserve">BET01a: Bednění základových desek  
"budova B" 0,25*(2*2,15+2*2,15) 
"budova A" 0,25*1,925 
Součet: 2,631 m2 
BET04a: Bednění základových desek  
"budova C" 14,7*0,15*2+0,06*4*14,7 
"budova C" 0,25*(1,5*2+14,7*2) 
Součet: 8,10 m2 
BET01a+BET04a _x000d_
Celkem 10,731 = 10,731_x000d_</t>
  </si>
  <si>
    <t xml:space="preserve">BET01b: Výztuž základové desky, stěny  
"Budova B" 0,127 
"Budova A" 0,331 
Součet: 0,458 t 
BET04b: Výztuž základových desek  
"budova C" 0,756 
Součet: 0,756 t 
BET01b+BET04b _x000d_
Celkem 1,214 = 1,214_x000d_</t>
  </si>
  <si>
    <t xml:space="preserve">BET04d: Výztuž základové desky budova C  
"budova C" 1,99 
Součet: 1,99 t 
BET04d _x000d_
Celkem 1,99 = 1,990_x000d_</t>
  </si>
  <si>
    <t xml:space="preserve">BET06: Betonové pasy  
"budova C" 1,45*0,44*4+1,66*0,44*2 
Součet: 4,013 m3 
BET06 _x000d_
Celkem 4,013 = 4,013_x000d_</t>
  </si>
  <si>
    <t xml:space="preserve">BET06a: Bednění pasů  
"Budova C" 0,44*(3,625*4+4,15*2)*2 
Součet: 20,064 m2 
BET06a _x000d_
Celkem 20,064 = 20,064_x000d_</t>
  </si>
  <si>
    <t xml:space="preserve">BET05: Betonové patky  
"Budova C" 1,084*4*0,84+1,04*0,84*4 
Součet: 7,137 m3 
BET05 _x000d_
Celkem 7,137 = 7,137_x000d_</t>
  </si>
  <si>
    <t xml:space="preserve">BET05a: Bednění patek   
"budova C" 6*4*0,84+0,4*6*2*0,4 
Součet: 22,08 m2 
BET05a _x000d_
Celkem 22,08 = 22,080_x000d_</t>
  </si>
  <si>
    <t>279113143</t>
  </si>
  <si>
    <t>Základové zdi z tvárnic ztraceného bednění včetně výplně z betonu bez zvláštních nároků na vliv prostředí třídy C 20/25, tloušťky zdiva přes 200 do 250 mm</t>
  </si>
  <si>
    <t xml:space="preserve">ZD02: Zdi ze ztraceného bednění  
"budova C" 14,7*2*2,56 
Součet: 75,264 m2 
ZD02 _x000d_
Celkem 75,264 = 75,264_x000d_</t>
  </si>
  <si>
    <t>279232513</t>
  </si>
  <si>
    <t>Postupná podezdívka základového zdiva jakékoliv tloušťky, bez výkopu a zapažení na maltu cementovou cihlami betonovými</t>
  </si>
  <si>
    <t xml:space="preserve">ZD01: Podezdění stávajících stěn  
(0,6*2*2,24+0,75*3,125)*1,33 
Součet: 6,692 m3 
ZD01 _x000d_
Celkem 6,692 = 6,692_x000d_</t>
  </si>
  <si>
    <t>279311134</t>
  </si>
  <si>
    <t>Postupné podbetonování základového zdiva jakékoliv tloušťky, bez výkopu, bez zapažení a bednění z betonu železového bez zvláštních nároků na prostředí tř. C 16/20</t>
  </si>
  <si>
    <t xml:space="preserve">BET12: Podbetonování stávajících základů  
"Budova A" 3,63*0,3+2,78*0,3+3,75*0,3+3,75*0,3 
"Budova B" 3,5*0,3+5,05*0,5 
Součet: 7,748 m3 
BET12 _x000d_
Celkem 7,748 = 7,748_x000d_</t>
  </si>
  <si>
    <t>279322511</t>
  </si>
  <si>
    <t>Základové zdi z betonu železového (bez výztuže) se zvýšenými nároky na prostředí tř. C 25/30</t>
  </si>
  <si>
    <t xml:space="preserve">BET02: Základové zdi z betonu C25/30  
"budova A" 0,75*1,08+0,41*1,08 
Součet: 1,253 m3 
BET02 _x000d_
Celkem 1,253 = 1,253_x000d_</t>
  </si>
  <si>
    <t>279351311</t>
  </si>
  <si>
    <t>Bednění základových zdí rovné jednostranné zřízení</t>
  </si>
  <si>
    <t xml:space="preserve">BET02a: Bednění základových zdí  
"budova A"2,24*1,08+2*1,925*1,08  
Součet: 6,577 m2 
BET02a _x000d_
Celkem 6,577 = 6,577_x000d_</t>
  </si>
  <si>
    <t>279351411</t>
  </si>
  <si>
    <t>Bednění základového zdiva při podbetonování pro plochy rovinné zřízení</t>
  </si>
  <si>
    <t xml:space="preserve">BET12b: Bednění podkopávek  
"Budova A" 9,3*0,3+7*0,3+8*0,3+8*0,3 
"Budova B" 7,8*0,3+10,3*0,5 
Součet: 17,18 m2 
BET12b _x000d_
Celkem 17,18 = 17,180_x000d_</t>
  </si>
  <si>
    <t>279351412</t>
  </si>
  <si>
    <t>Bednění základového zdiva při podbetonování pro plochy rovinné odstranění</t>
  </si>
  <si>
    <t>279361113</t>
  </si>
  <si>
    <t>Výztuž základového zdiva při podbetonování z oceli 10 505 (R) nebo BSt 500</t>
  </si>
  <si>
    <t xml:space="preserve">BET12a: Výztuž podbetonávky  
BET12*0,1 
Součet: 0,775 t 
BET12a _x000d_
Celkem 0,775 = 0,775_x000d_</t>
  </si>
  <si>
    <t>279361821</t>
  </si>
  <si>
    <t>Výztuž základových zdí nosných svislých nebo odkloněných od svislice, rovinných nebo oblých, deskových nebo žebrových, včetně výztuže jejich žeber z betonářské oceli 10 505 (R) nebo BSt 500</t>
  </si>
  <si>
    <t xml:space="preserve">ZD02a: Výztuž ztraceného bednění  
"budova C" 1,374 
Součet: 1,374 t 
ZD02a _x000d_
Celkem 1,374 = 1,374_x000d_</t>
  </si>
  <si>
    <t xml:space="preserve">POD01: Podbetonávka - kapsy  
"Budova A" 6+4+10 
"Budova B" 10 
Součet: 30,00 kus 
POD01 _x000d_
Celkem 30 = 30,000_x000d_</t>
  </si>
  <si>
    <t>317941121</t>
  </si>
  <si>
    <t>Osazování ocelových válcovaných nosníků na zdivu I nebo IE nebo U nebo UE nebo L do č. 12 nebo výšky do 120 mm</t>
  </si>
  <si>
    <t xml:space="preserve">OCEL01: Ocelový profil IPE 120  
"Budova A - půdorys 1.NP" 
"zajištění otvoru m.č. A.1.21: IPE120, dl. 1,3m, 4 ks" 10,6*1,3*4/1000 
"zajištění otvoru m.č. A.1.19: IPE120, dl. 1,2m, 4 ks" 10,6*1,2*4/1000 
"zajištění otvoru m.č. A.1.32: IPE120, dl. 1,4m, 4 ks" 10,6*1,4*4/1000 
"zajištění otvoru m.č. A.1.33: IPE120, dl. 1,55m, 4 ks" 10,6*1,55*4/1000 
"Budova B - půdorys 2.NP" 
"zajištění otvoru m.č. B.2.11: IPE120, dl. 2,12m, 4 ks" 10,6*2,12*4/1000 
"zajištění otvoru m.č. B.2.11: IPE120, dl. 2,12m, 4 ks" 10,6*2,12*4/1000 
"Budova A - půdorys 2.NP" 
"zajištění otvoru m.č. A.2.17: IPE120, dl. 1,85m, 4 ks" 10,6*1,85*4/1000 
"zajištění otvoru m.č. A.2.15: IPE120, dl. 1,6m, 4 ks" 10,6*1,6*4/1000 
"zajištění otvoru m.č. A.2.08: IPE120, dl. 1,3m, 4 ks" 10,6*1,3*4/1000 
"Budova B - půdorys 3.NP" 
"zajištění otvoru m.č. B.3.12: IPE120, dl. 1,45m, 4 ks" 10,6*1,45*4/1000 
"zajištění otvoru m.č. B.3.12: IPE120, dl. 1,45m, 4 ks" 10,6*1,45*4/1000 
"zajištění otvoru m.č. B.3.12: IPE120, dl. 1,40m, 4 ks" 10,6*1,40*4/1000 
"Budova A - půdorys 3.NP" 
"zajištění otvoru m.č. A.3.07: IPE120, dl. 1,75m, 4 ks" 10,6*1,75*4/1000 
"zajištění otvoru m.č. A.3.19: IPE120, dl. 1,40m, 4 ks" 10,6*1,4*4/1000 
Součet: 0,926 t 
OCEL10: Ocelový profil HEA 100  
"Budova A - půdorys 2.NP" 
"zajištění otvoru m.č. A.2.02: HEA100, dl. 1,65 m, 2 ks" 17,1*1,65*2/1000 
Součet: 0,056 t 
OCEL01+OCEL10 _x000d_
Celkem 0,982 = 0,982_x000d_</t>
  </si>
  <si>
    <t>13010950</t>
  </si>
  <si>
    <t>ocel profilová jakost S235JR (11 375) průřez HEA 100</t>
  </si>
  <si>
    <t xml:space="preserve">OCEL10: Ocelový profil HEA 100  
"Budova A - půdorys 2.NP" 
"zajištění otvoru m.č. A.2.02: HEA100, dl. 1,65 m, 2 ks" 17,1*1,65*2/1000 
Součet: 0,056 t 
OCEL10 
0,056 * 1,03 ' Přepočtené koeficientem množství _x000d_
Celkem 0,058 = 0,058_x000d_</t>
  </si>
  <si>
    <t>13010744</t>
  </si>
  <si>
    <t>ocel profilová jakost S235JR (11 375) průřez IPE 120</t>
  </si>
  <si>
    <t xml:space="preserve">OCEL01: Ocelový profil IPE 120  
"Budova A - půdorys 1.NP" 
"zajištění otvoru m.č. A.1.21: IPE120, dl. 1,3m, 4 ks" 10,6*1,3*4/1000 
"zajištění otvoru m.č. A.1.19: IPE120, dl. 1,2m, 4 ks" 10,6*1,2*4/1000 
"zajištění otvoru m.č. A.1.32: IPE120, dl. 1,4m, 4 ks" 10,6*1,4*4/1000 
"zajištění otvoru m.č. A.1.33: IPE120, dl. 1,55m, 4 ks" 10,6*1,55*4/1000 
"Budova B - půdorys 2.NP" 
"zajištění otvoru m.č. B.2.11: IPE120, dl. 2,12m, 4 ks" 10,6*2,12*4/1000 
"zajištění otvoru m.č. B.2.11: IPE120, dl. 2,12m, 4 ks" 10,6*2,12*4/1000 
"Budova A - půdorys 2.NP" 
"zajištění otvoru m.č. A.2.17: IPE120, dl. 1,85m, 4 ks" 10,6*1,85*4/1000 
"zajištění otvoru m.č. A.2.15: IPE120, dl. 1,6m, 4 ks" 10,6*1,6*4/1000 
"zajištění otvoru m.č. A.2.08: IPE120, dl. 1,3m, 4 ks" 10,6*1,3*4/1000 
"Budova B - půdorys 3.NP" 
"zajištění otvoru m.č. B.3.12: IPE120, dl. 1,45m, 4 ks" 10,6*1,45*4/1000 
"zajištění otvoru m.č. B.3.12: IPE120, dl. 1,45m, 4 ks" 10,6*1,45*4/1000 
"zajištění otvoru m.č. B.3.12: IPE120, dl. 1,40m, 4 ks" 10,6*1,40*4/1000 
"Budova A - půdorys 3.NP" 
"zajištění otvoru m.č. A.3.07: IPE120, dl. 1,75m, 4 ks" 10,6*1,75*4/1000 
"zajištění otvoru m.č. A.3.19: IPE120, dl. 1,40m, 4 ks" 10,6*1,4*4/1000 
Součet: 0,926 t 
OCEL01 
0,926 * 1,03 ' Přepočtené koeficientem množství _x000d_
Celkem 0,954 = 0,954_x000d_</t>
  </si>
  <si>
    <t>317941123</t>
  </si>
  <si>
    <t>Osazování ocelových válcovaných nosníků na zdivu I nebo IE nebo U nebo UE nebo L č. 14 až 22 nebo výšky do 220 mm</t>
  </si>
  <si>
    <t xml:space="preserve">OCEL02: Ocelový profil IPE 140  
"Budova A - půdorys 1.PP" 
"zajištění otvoru m.č. A.0.06: IPE140, dl. 2 m, 4 ks" 12,9*2*4/1000 
"Budova A - půdorys 1.NP" 
"zajištění otvoru m.č. A.1.01: IPE140, dl. 2,53 m, 4 ks" 12,9*2,53*4/1000 
"zajištění otvoru m.č. A.1.16: IPE140, dl. 2,5 m, 4 ks" 12,9*2,5*4/1000 
"Budova B - půdorys 1.NP" 
"zajištění otvoru m.č. B.1.14: IPE140, dl. 2,6 m, 4 ks" 12,9*2,6*4/1000 
"zajištění otvoru m.č. B.1.17: IPE140, dl. 2,6 m, 4 ks" 12,9*2,6*4/1000 
"zajištění otvoru m.č. B.1.15: IPE140, dl. 2,9 m, 4 ks" 12,9*2,9*4/1000 
"zajištění otvoru m.č. B.1.08: IPE140, dl. 2,6 m, 4 ks" 12,9*2,6*4/1000 
"Budova B - půdorys 2.NP" 
"zajištění otvoru m.č. B.2.05: IPE140, dl. 3,5 m, 4 ks" 12,9*3,5*4/1000 
Součet: 1,096 t 
OCEL03: Ocelový profil IPE 160  
"Budova A - půdorys 1.NP" 
"zajištění otvoru m.č. A.1.08: IPE160, dl. 4,15 m, 4 ks" 15,8*4,15*4/1000 
"Budova A - půdorys 2.NP" 
"zajištění otvoru m.č. A.2.14: IPE160, dl. 2,5 m, 4 ks" 15,8*2,5*4/1000 
"zajištění otvoru m.č. A.2.21: IPE160, dl. 2,5 m, 4 ks" 15,8*2,5*4/1000 
"zajištění otvoru m.č. A.2.12: IPE160, dl. 3,25 m, 4 ks" 15,8*3,25*4/1000 
"zajištění otvoru m.č. A.2.11: IPE160, dl. 3,05 m, 4 ks" 15,8*3,05*4/1000 
"zajištění otvoru m.č. A.2.11: IPE160, dl. 1,4 m, 2 ks" 15,8*1,4*2/1000 
"Budova A - půdorys 3.NP" 
"zajištění otvoru m.č. A.3.05: IPE160, dl. 1,6 m, 4 ks" 15,8*1,6*4/1000 
"zajištění otvoru m.č. A.3.05: IPE160, dl. 2,1 m, 4 ks" 15,8*2,1*4/1000 
Součet: 1,254 t 
OCEL04: Ocelový profil IPE 180  
"Budova A - půdorys 1.PP" 
"zajištění otvoru m.č. A.0.03: IPE180, dl. 1,5 m, 4 ks" 18,8*1,5*4/1000 
"Budova A - půdorys 1.NP" 
"zajištění otvoru m.č. A.1.29: IPE180, dl. 2,6 m, 4 ks" 18,8*2,6*4/1000 
"Budova B - půdorys 1.PP" 
"zajištění otvoru m.č. B.0.06: IPE180, dl. 1,5 m, 4 ks" 18,8*1,5*4/1000 
"zajištění otvoru m.č. B.0.12: IPE180, dl. 1,5 m, 4 ks" 18,8*1,5*4/1000 
Součet: 0,535 t 
OCEL05: Ocelový profil IPE 200  
"Budova A - půdorys 1.NP" 
"zajištění otvoru m.č. A.1.16: IPE200, dl. 2,4 m, 4 ks" 22,4*2,4*4/1000 
"zajištění otvoru m.č. A.1.16: IPE200, dl. 2,75 m, 4 ks" 22,4*2,75*4/1000 
"Budova B - půdorys 1.NP" 
"zajištění otvoru m.č. B.1.07: IPE200, dl. 2,55 m, 4 ks" 22,4*2,55*4/1000 
"zajištění otvoru m.č. B.1.07: IPE200, dl. 2,5 m, 4 ks" 22,4*2,5*4/1000 
"Budova A - půdorys 2.NP" 
"zajištění otvoru m.č. A.2.10: IPE200, dl. 4,28 m, 4 ks" 22,4*4,28*4/1000 
Součet: 1,296 t 
OCEL06: Ocelový profil IPE 220  
"Budova A - půdorys 2.NP" 
"zajištění otvoru m.č. A.2.06: IPE220, dl. 4,95 m, 4 ks" 26,2*4,95*4/1000 
Součet: 0,519 t 
OCEL02+OCEL03+OCEL04+OCEL05+OCEL06 _x000d_
Celkem 4,7 = 4,700_x000d_</t>
  </si>
  <si>
    <t>13010746</t>
  </si>
  <si>
    <t>ocel profilová jakost S235JR (11 375) průřez IPE 140</t>
  </si>
  <si>
    <t xml:space="preserve">OCEL02: Ocelový profil IPE 140  
"Budova A - půdorys 1.PP" 
"zajištění otvoru m.č. A.0.06: IPE140, dl. 2 m, 4 ks" 12,9*2*4/1000 
"Budova A - půdorys 1.NP" 
"zajištění otvoru m.č. A.1.01: IPE140, dl. 2,53 m, 4 ks" 12,9*2,53*4/1000 
"zajištění otvoru m.č. A.1.16: IPE140, dl. 2,5 m, 4 ks" 12,9*2,5*4/1000 
"Budova B - půdorys 1.NP" 
"zajištění otvoru m.č. B.1.14: IPE140, dl. 2,6 m, 4 ks" 12,9*2,6*4/1000 
"zajištění otvoru m.č. B.1.17: IPE140, dl. 2,6 m, 4 ks" 12,9*2,6*4/1000 
"zajištění otvoru m.č. B.1.15: IPE140, dl. 2,9 m, 4 ks" 12,9*2,9*4/1000 
"zajištění otvoru m.č. B.1.08: IPE140, dl. 2,6 m, 4 ks" 12,9*2,6*4/1000 
"Budova B - půdorys 2.NP" 
"zajištění otvoru m.č. B.2.05: IPE140, dl. 3,5 m, 4 ks" 12,9*3,5*4/1000 
Součet: 1,096 t 
OCEL02 
1,096 * 1,03 ' Přepočtené koeficientem množství _x000d_
Celkem 1,129 = 1,129_x000d_</t>
  </si>
  <si>
    <t>13010748</t>
  </si>
  <si>
    <t>ocel profilová jakost S235JR (11 375) průřez IPE 160</t>
  </si>
  <si>
    <t xml:space="preserve">OCEL03: Ocelový profil IPE 160  
"Budova A - půdorys 1.NP" 
"zajištění otvoru m.č. A.1.08: IPE160, dl. 4,15 m, 4 ks" 15,8*4,15*4/1000 
"Budova A - půdorys 2.NP" 
"zajištění otvoru m.č. A.2.14: IPE160, dl. 2,5 m, 4 ks" 15,8*2,5*4/1000 
"zajištění otvoru m.č. A.2.21: IPE160, dl. 2,5 m, 4 ks" 15,8*2,5*4/1000 
"zajištění otvoru m.č. A.2.12: IPE160, dl. 3,25 m, 4 ks" 15,8*3,25*4/1000 
"zajištění otvoru m.č. A.2.11: IPE160, dl. 3,05 m, 4 ks" 15,8*3,05*4/1000 
"zajištění otvoru m.č. A.2.11: IPE160, dl. 1,4 m, 2 ks" 15,8*1,4*2/1000 
"Budova A - půdorys 3.NP" 
"zajištění otvoru m.č. A.3.05: IPE160, dl. 1,6 m, 4 ks" 15,8*1,6*4/1000 
"zajištění otvoru m.č. A.3.05: IPE160, dl. 2,1 m, 4 ks" 15,8*2,1*4/1000 
Součet: 1,254 t 
OCEL03 
1,254 * 1,03 ' Přepočtené koeficientem množství _x000d_
Celkem 1,292 = 1,292_x000d_</t>
  </si>
  <si>
    <t>13010750</t>
  </si>
  <si>
    <t>ocel profilová jakost S235JR (11 375) průřez IPE 180</t>
  </si>
  <si>
    <t xml:space="preserve">OCEL04: Ocelový profil IPE 180  
"Budova A - půdorys 1.PP" 
"zajištění otvoru m.č. A.0.03: IPE180, dl. 1,5 m, 4 ks" 18,8*1,5*4/1000 
"Budova A - půdorys 1.NP" 
"zajištění otvoru m.č. A.1.29: IPE180, dl. 2,6 m, 4 ks" 18,8*2,6*4/1000 
"Budova B - půdorys 1.PP" 
"zajištění otvoru m.č. B.0.06: IPE180, dl. 1,5 m, 4 ks" 18,8*1,5*4/1000 
"zajištění otvoru m.č. B.0.12: IPE180, dl. 1,5 m, 4 ks" 18,8*1,5*4/1000 
Součet: 0,535 t 
OCEL04 
0,535 * 1,03 ' Přepočtené koeficientem množství _x000d_
Celkem 0,551 = 0,551_x000d_</t>
  </si>
  <si>
    <t>13010752</t>
  </si>
  <si>
    <t>ocel profilová jakost S235JR (11 375) průřez IPE 200</t>
  </si>
  <si>
    <t xml:space="preserve">OCEL05: Ocelový profil IPE 200  
"Budova A - půdorys 1.NP" 
"zajištění otvoru m.č. A.1.16: IPE200, dl. 2,4 m, 4 ks" 22,4*2,4*4/1000 
"zajištění otvoru m.č. A.1.16: IPE200, dl. 2,75 m, 4 ks" 22,4*2,75*4/1000 
"Budova B - půdorys 1.NP" 
"zajištění otvoru m.č. B.1.07: IPE200, dl. 2,55 m, 4 ks" 22,4*2,55*4/1000 
"zajištění otvoru m.č. B.1.07: IPE200, dl. 2,5 m, 4 ks" 22,4*2,5*4/1000 
"Budova A - půdorys 2.NP" 
"zajištění otvoru m.č. A.2.10: IPE200, dl. 4,28 m, 4 ks" 22,4*4,28*4/1000 
Součet: 1,296 t 
OCEL05 
1,296 * 1,03 ' Přepočtené koeficientem množství _x000d_
Celkem 1,335 = 1,335_x000d_</t>
  </si>
  <si>
    <t>13010754</t>
  </si>
  <si>
    <t>ocel profilová jakost S235JR (11 375) průřez IPE 220</t>
  </si>
  <si>
    <t xml:space="preserve">OCEL06: Ocelový profil IPE 220  
"Budova A - půdorys 2.NP" 
"zajištění otvoru m.č. A.2.06: IPE220, dl. 4,95 m, 4 ks" 26,2*4,95*4/1000 
Součet: 0,519 t 
OCEL06 
0,519 * 1,03 ' Přepočtené koeficientem množství _x000d_
Celkem 0,535 = 0,535_x000d_</t>
  </si>
  <si>
    <t>317941125</t>
  </si>
  <si>
    <t>Osazování ocelových válcovaných nosníků na zdivu I nebo IE nebo U nebo UE nebo L č. 24 a výše nebo výšky přes 220 mm</t>
  </si>
  <si>
    <t xml:space="preserve">OCEL07: Ocelový profil IPE 240  
"Budova B - půdorys 1.NP" 
"zajištění otvoru m.č. B.1.06: IPE240, dl. 4,00 m, 4 ks" 30,7*4,00*4/1000 
Součet: 0,491 t 
OCEL08: Ocelový profil I 240  
"Budova A - půdorys 1.NP" 
"zajištění otvoru m.č. A.1.20: I240, dl. 5,15 m, 4 ks" 36,20*5,15*4/1000 
"zajištění otvoru m.č. A.1.20: I240, dl. 3,9 m, 4 ks" 36,20*3,9*4/1000 
"Budova B - půdorys 2.NP" 
"zajištění otvoru m.č. B.2.06: I240, dl. 5,2 m, 4 ks" 36,20*5,2*4/1000 
Součet: 2,064 t 
OCEL09: Ocelový profil IPE 300  
"Budova A - půdorys 1.NP" 
"zajištění otvoru m.č. A.1.17: IPE300, dl. 4,4 m, 4 ks" 42,2*4,4*4/1000 
Součet: 0,743 t 
OCEL07+OCEL08+OCEL09 _x000d_
Celkem 3,298 = 3,298_x000d_</t>
  </si>
  <si>
    <t>13010726</t>
  </si>
  <si>
    <t>ocel profilová jakost S235JR (11 375) průřez I (IPN) 240</t>
  </si>
  <si>
    <t xml:space="preserve">OCEL08: Ocelový profil I 240  
"Budova A - půdorys 1.NP" 
"zajištění otvoru m.č. A.1.20: I240, dl. 5,15 m, 4 ks" 36,20*5,15*4/1000 
"zajištění otvoru m.č. A.1.20: I240, dl. 3,9 m, 4 ks" 36,20*3,9*4/1000 
"Budova B - půdorys 2.NP" 
"zajištění otvoru m.č. B.2.06: I240, dl. 5,2 m, 4 ks" 36,20*5,2*4/1000 
Součet: 2,064 t 
OCEL08 
2,064 * 1,03 ' Přepočtené koeficientem množství _x000d_
Celkem 2,126 = 2,126_x000d_</t>
  </si>
  <si>
    <t>13010756</t>
  </si>
  <si>
    <t>ocel profilová jakost S235JR (11 375) průřez IPE 240</t>
  </si>
  <si>
    <t xml:space="preserve">OCEL07: Ocelový profil IPE 240  
"Budova B - půdorys 1.NP" 
"zajištění otvoru m.č. B.1.06: IPE240, dl. 4,00 m, 4 ks" 30,7*4,00*4/1000 
Součet: 0,491 t 
OCEL07 
0,491 * 1,03 ' Přepočtené koeficientem množství _x000d_
Celkem 0,506 = 0,506_x000d_</t>
  </si>
  <si>
    <t>13010760</t>
  </si>
  <si>
    <t>ocel profilová jakost S235JR (11 375) průřez IPE 300</t>
  </si>
  <si>
    <t xml:space="preserve">OCEL09: Ocelový profil IPE 300  
"Budova A - půdorys 1.NP" 
"zajištění otvoru m.č. A.1.17: IPE300, dl. 4,4 m, 4 ks" 42,2*4,4*4/1000 
Součet: 0,743 t 
OCEL09 
0,743 * 1,03 ' Přepočtené koeficientem množství _x000d_
Celkem 0,765 = 0,765_x000d_</t>
  </si>
  <si>
    <t>330321515</t>
  </si>
  <si>
    <t>Sloupy, pilíře, táhla, rámové stojky, vzpěry z betonu železového (bez výztuže) pohledového pro prostředí s mrazovými cykly tř. C 25/30</t>
  </si>
  <si>
    <t xml:space="preserve">BET08: Železobeton stěn  
"budova D 1NP" (4,05*(0,45+6,93+35,135+0,655+0,2+9,96)-(2,1+2,1+1,3)*2,7)*0,2+4,05*3,2*0,4+(4)*0,25*0,2 
Součet: 45,611 m3 
BET08 _x000d_
Celkem 45,611 = 45,611_x000d_</t>
  </si>
  <si>
    <t>341322802</t>
  </si>
  <si>
    <t>Stěny z betonu železového dělících příček, stěn svislého nebo šikmého pláště pro prostředí s mrazovými cykly C 25/30</t>
  </si>
  <si>
    <t xml:space="preserve">BET10: Železobeton atiky  
"budova D atika" (46,24+7,3)*0,2*0,78+9,2*0,2*0,5 
Součet: 9,272 m3 
BET10 _x000d_
Celkem 9,272 = 9,272_x000d_</t>
  </si>
  <si>
    <t>341351311</t>
  </si>
  <si>
    <t>Bednění stěn a příček nosných rovné jednostranné zřízení</t>
  </si>
  <si>
    <t xml:space="preserve">BET08a: Bednění stěn  
"budova D 1NP" 53,3*4,05*2+0,2*4,05*9-2,1*2,7-1,3*2,7+0,2*((0,27*2+2,1)*2+0,13+2*2,7)-12,33*4,05+3,6*2*4,05*2+4*0,25*2 
Součet: 442,386 m2 
BET08a _x000d_
Celkem 442,386 = 442,386_x000d_</t>
  </si>
  <si>
    <t>341351312</t>
  </si>
  <si>
    <t>Bednění stěn a příček nosných rovné jednostranné odstranění</t>
  </si>
  <si>
    <t>341361821</t>
  </si>
  <si>
    <t>Výztuž stěn a příček nosných svislých nebo šikmých, rovných nebo oblých z betonářské oceli 10 505 (R) nebo BSt 500</t>
  </si>
  <si>
    <t xml:space="preserve">BET08b: Výztuž stěn  
3,158+0,593 
Součet: 3,751 t 
BET08b _x000d_
Celkem 3,751 = 3,751_x000d_</t>
  </si>
  <si>
    <t>342351911</t>
  </si>
  <si>
    <t>Bednění stěn a příček výplňových a oddělovacích pevných Příplatek k cenám bednění za pohledový beton</t>
  </si>
  <si>
    <t xml:space="preserve">BET08c: Příplatek za pohledový beton  
"budova D 1NP" (3,6+9,96)*4,05 
Součet: 54,918 m2 
BET08c _x000d_
Celkem 54,918 = 54,918_x000d_</t>
  </si>
  <si>
    <t>345351005</t>
  </si>
  <si>
    <t>Bednění atikových, poprsních, schodišťových, zábradelních zídek plnostěnných zřízení</t>
  </si>
  <si>
    <t xml:space="preserve">BET10a: Bednění atiky  
"budova D atika" (23,085+20,555)*0,78*2+15,9*0,5*2 
Součet: 83,978 m2 
BET10a _x000d_
Celkem 83,978 = 83,978_x000d_</t>
  </si>
  <si>
    <t>345351006</t>
  </si>
  <si>
    <t>Bednění atikových, poprsních, schodišťových, zábradelních zídek plnostěnných odstranění</t>
  </si>
  <si>
    <t>345361821</t>
  </si>
  <si>
    <t>Výztuž atikových, poprsních, schodišťových, zábradelních zídek a madel z betonářské oceli 10 505 (R) nebo BSt 500</t>
  </si>
  <si>
    <t xml:space="preserve">BET10b: Výztuž atiky  
0,174+0,619+0,075 
Součet: 0,868 t 
BET10b _x000d_
Celkem 0,868 = 0,868_x000d_</t>
  </si>
  <si>
    <t>346244381</t>
  </si>
  <si>
    <t>Plentování ocelových válcovaných nosníků jednostranné cihlami na maltu, výška stojiny do 200 mm</t>
  </si>
  <si>
    <t xml:space="preserve">OCEL00a: Plentování do výšky stojiny 200 mm  
"Budova A - půdorys 1.NP" 
"zajištění otvoru m.č. A.1.21: IPE120, dl. 1,3m" (0,1+1,3+0,1)*0,15*5 
"zajištění otvoru m.č. A.1.19: IPE120, dl. 1,2m" (0,1+1,2+0,1)*0,15*5 
"zajištění otvoru m.č. A.1.32: IPE120, dl. 1,4m" (0,1+1,4+0,1)*0,15*5 
"zajištění otvoru m.č. A.1.33: IPE120, dl. 1,55m" (0,1+1,55+0,1)*0,15*5 
"Budova B - půdorys 2.NP" 
"zajištění otvoru m.č. B.2.11: IPE120, dl. 2,12m" (0,1+2,12+0,1)*0,15*5 
"zajištění otvoru m.č. B.2.11: IPE120, dl. 2,12m" (0,1+2,12+0,1)*0,15*5 
"Budova A - půdorys 2.NP" 
"zajištění otvoru m.č. A.2.17: IPE120, dl. 1,85m" (0,1+1,85+0,1)*0,15*5 
"zajištění otvoru m.č. A.2.15: IPE120, dl. 1,6m" (0,1+1,6+0,1)*0,15*5 
"zajištění otvoru m.č. A.2.08: IPE120, dl. 1,3m" (0,1+1,3+0,1)*0,15*5 
"Budova B - půdorys 3.NP" 
"zajištění otvoru m.č. B.3.12: IPE120, dl. 1,45m" (0,1+1,45+0,1)*0,15*5 
"zajištění otvoru m.č. B.3.12: IPE120, dl. 1,45m" (0,1+1,45+0,1)*0,15*5 
"zajištění otvoru m.č. B.3.12: IPE120, dl. 1,40m" (0,1+1,40+0,1)*0,15*5 
"Budova A - půdorys 3.NP" 
"zajištění otvoru m.č. A.3.07: IPE120, dl. 1,75m" (0,1+1,75+0,1)*0,15*5 
"zajištění otvoru m.č. A.3.19: IPE120, dl. 1,40m" (0,1+1,40+0,1)*0,15*5 
"Budova A - půdorys 1.PP" 
"zajištění otvoru m.č. A.0.06: IPE140, dl. 2 m" (0,1+2+0,1)*0,15*5 
"Budova A - půdorys 1.NP" 
"zajištění otvoru m.č. A.1.01: IPE140, dl. 2,53 m" (0,1+2,53+0,1)*0,15*5 
"zajištění otvoru m.č. A.1.16: IPE140, dl. 2,5 m" (0,1+2,5+0,1)*0,15*5 
"Budova B - půdorys 1.NP" 
"zajištění otvoru m.č. B.1.14: IPE140, dl. 2,6 m" (0,1+2,6+0,1)*0,15*5 
"zajištění otvoru m.č. B.1.17: IPE140, dl. 2,6 m" (0,1+2,6+0,1)*0,15*5 
"zajištění otvoru m.č. B.1.15: IPE140, dl. 2,9 m" (0,1+2,9+0,1)*0,15*5 
"zajištění otvoru m.č. B.1.08: IPE140, dl. 2,6 m" (0,1+2,6+0,1)*0,15*5 
"Budova B - půdorys 2.NP" 
"zajištění otvoru m.č. B.2.05: IPE140, dl. 3,5 m" (0,1+3,5+0,1)*0,15*5 
"Budova A - půdorys 1.NP" 
"zajištění otvoru m.č. A.1.08: IPE160, dl. 4,15 m" (0,1+4,15+0,1)*5*0,25 
"Budova A - půdorys 2.NP" 
"zajištění otvoru m.č. A.2.14: IPE160, dl. 2,5 m" (0,1+2,5+0,1)*5*0,25 
"zajištění otvoru m.č. A.2.21: IPE160, dl. 2,5 m" (0,1+2,5+0,1)*5*0,25 
"zajištění otvoru m.č. A.2.12: IPE160, dl. 3,25 m" (0,1+3,25+0,1)*5*0,25 
"zajištění otvoru m.č. A.2.11: IPE160, dl. 3,05 m" (0,1+3,05+0,1)*5*0,25 
"zajištění otvoru m.č. A.2.11: IPE160, dl. 1,4 m" (0,1+1,4+0,1)*5*0,25 
"Budova A - půdorys 3.NP" 
"zajištění otvoru m.č. A.3.05: IPE160, dl. 1,6 m" (0,1+1,6+0,1)*5*0,25 
"zajištění otvoru m.č. A.3.05: IPE160, dl. 2,1 m" (0,1+2,1+0,1)*5*0,25 
"Budova A - půdorys 1.PP" 
"zajištění otvoru m.č. A.0.03: IPE180, dl. 1,5 m" (0,1+1,5+0,1)*5*0,25 
"Budova A - půdorys 1.NP" 
"zajištění otvoru m.č. A.1.29: IPE180, dl. 2,6 m" (0,1+2,6+0,1)*5*0,25 
"Budova B - půdorys 1.PP" 
"zajištění otvoru m.č. B.0.06: IPE180, dl. 1,5 m" (0,1+1,5+0,1)*5*0,25 
"zajištění otvoru m.č. B.0.12: IPE180, dl. 1,5 m" (0,1+1,5+0,1)*5*0,25 
"Budova A - půdorys 1.NP" 
"zajištění otvoru m.č. A.1.16: IPE200, dl. 2,4 m" (0,1+2,4+0,1)*5*0,25 
"zajištění otvoru m.č. A.1.16: IPE200, dl. 2,75 m" (0,1+2,75+0,1)*5*0,25 
"Budova B - půdorys 1.NP" 
"zajištění otvoru m.č. B.1.07: IPE200, dl. 2,55 m" (0,1+2,55+0,1)*5*0,25 
"zajištění otvoru m.č. B.1.07: IPE200, dl. 2,5 m" (0,1+2,5+0,1)*5*0,25 
"Budova A - půdorys 2.NP" 
"zajištění otvoru m.č. A.2.10: IPE200, dl. 4,28 m" (0,1+4,28+0,1)*5*0,25 
"zajištění otvoru m.č. A.2.02: HEA100, dl. 1,65 m" (0,1+1,65+0,1)*2*0,15 
Součet: 93,113 m2 
OCEL00a _x000d_
Celkem 93,113 = 93,113_x000d_</t>
  </si>
  <si>
    <t>346244382</t>
  </si>
  <si>
    <t>Plentování ocelových válcovaných nosníků jednostranné cihlami na maltu, výška stojiny přes 200 do 300 mm</t>
  </si>
  <si>
    <t xml:space="preserve">OCEL00b: Plentování do výšky stojiny 300 mm  
"Budova A - půdorys 2.NP" 
"zajištění otvoru m.č. A.2.06: IPE220, dl. 4,95 m" (0,1+4,95+0,1)*5*0,25 
"Budova B - půdorys 1.NP" 
"zajištění otvoru m.č. B.1.06: IPE240, dl. 4,00 m" (0,1+4,00+0,1)*5*0,25 
"Budova A - půdorys 1.NP" 
"zajištění otvoru m.č. A.1.20: I240, dl. 5,15 m" (0,1+5,15+0,1)*5*0,25 
"zajištění otvoru m.č. A.1.20: I240, dl. 3,9 m" (0,1+3,9+0,1)*5*0,25 
"Budova B - půdorys 2.NP" 
"zajištění otvoru m.č. B.2.06: I240, dl. 5,2 m" (0,1+5,2+0,1)*5*0,25 
"Budova A - půdorys 1.NP" 
"zajištění otvoru m.č. A.1.17: IPE300, dl. 4,4 m" (0,1+4,4+0,1)*5*0,35 
Součet: 38,301 m2 
OCEL00b _x000d_
Celkem 38,301 = 38,301_x000d_</t>
  </si>
  <si>
    <t>346481111</t>
  </si>
  <si>
    <t>Zaplentování rýh, potrubí, válcovaných nosníků, výklenků nebo nik jakéhokoliv tvaru, na maltu ve stěnách nebo před stěnami rabicovým pletivem</t>
  </si>
  <si>
    <t xml:space="preserve">OCEL00c: Zaplentování ocelových prvků  
"Budova A - půdorys 1.NP" 
"zajištění otvoru m.č. A.1.21: IPE120, dl. 1,3m" (0,1+1,3+0,1)*(0,25+0,45+0,25) 
"zajištění otvoru m.č. A.1.19: IPE120, dl. 1,2m" (0,1+1,2+0,1)*(0,25+0,60+0,25) 
"zajištění otvoru m.č. A.1.32: IPE120, dl. 1,4m" (0,1+1,4+0,1)*(0,25+0,45+0,25) 
"zajištění otvoru m.č. A.1.33: IPE120, dl. 1,55m" (0,1+1,55+0,1)*(0,25+0,45+0,25) 
"Budova B - půdorys 2.NP" 
"zajištění otvoru m.č. B.2.11: IPE120, dl. 2,12m" (0,1+2,12+0,1)*(0,25+0,45+0,25) 
"zajištění otvoru m.č. B.2.11: IPE120, dl. 2,12m" (0,1+2,12+0,1)*(0,25+0,45+0,25) 
"Budova A - půdorys 2.NP" 
"zajištění otvoru m.č. A.2.17: IPE120, dl. 1,85m" (0,1+1,85+0,1)*(0,25+0,60+0,25) 
"zajištění otvoru m.č. A.2.15: IPE120, dl. 1,6m" (0,1+1,6+0,1)*(0,25+0,60+0,25) 
"zajištění otvoru m.č. A.2.08: IPE120, dl. 1,3m" (0,1+1,3+0,1)*(0,25+0,45+0,25) 
"Budova B - půdorys 3.NP" 
"zajištění otvoru m.č. B.3.12: IPE120, dl. 1,45m" (0,1+1,45+0,1)*(0,25+0,45+0,25) 
"zajištění otvoru m.č. B.3.12: IPE120, dl. 1,45m" (0,1+1,45+0,1)*(0,25+0,45+0,25) 
"zajištění otvoru m.č. B.3.12: IPE120, dl. 1,40m" (0,1+1,40+0,1)*(0,25+0,45+0,25) 
"Budova A - půdorys 3.NP" 
"zajištění otvoru m.č. A.3.07: IPE120, dl. 1,75m" (0,1+1,75+0,1)*(0,25+0,45+0,25) 
"zajištění otvoru m.č. A.3.19: IPE120, dl. 1,40m" (0,1+1,40+0,1)*(0,25+0,45+0,25) 
"Budova A - půdorys 1.PP" 
"zajištění otvoru m.č. A.0.06: IPE140, dl. 2 m" (0,1+2+0,1)*(0,25+0,50+0,25) 
"Budova A - půdorys 1.NP" 
"zajištění otvoru m.č. A.1.01: IPE140, dl. 2,53 m" (0,1+2,53+0,1)*(0,25+0,45+0,25) 
"zajištění otvoru m.č. A.1.16: IPE140, dl. 2,5 m" (0,1+2,5+0,1)*(0,25+0,60+0,25) 
"Budova B - půdorys 1.NP" 
"zajištění otvoru m.č. B.1.14: IPE140, dl. 2,6 m" (0,1+2,6+0,1)*(0,25+0,60+0,25) 
"zajištění otvoru m.č. B.1.17: IPE140, dl. 2,6 m" (0,1+2,6+0,1)*(0,25+0,60+0,25) 
"zajištění otvoru m.č. B.1.15: IPE140, dl. 2,9 m" (0,1+2,9+0,1)*(0,25+0,45+0,25) 
"zajištění otvoru m.č. B.1.08: IPE140, dl. 2,6 m" (0,1+2,6+0,1)*(0,25+0,45+0,25) 
"Budova B - půdorys 2.NP" 
"zajištění otvoru m.č. B.2.05: IPE140, dl. 3,5 m" (0,1+3,5+0,1)*(0,25+0,45+0,25) 
"Budova A - půdorys 1.NP" 
"zajištění otvoru m.č. A.1.08: IPE160, dl. 4,15 m" (0,1+4,15+0,1)+(0,35+0,45+0,35) 
"Budova A - půdorys 2.NP" 
"zajištění otvoru m.č. A.2.14: IPE160, dl. 2,5 m" (0,1+2,5+0,1)*(0,35+0,45+0,35) 
"zajištění otvoru m.č. A.2.21: IPE160, dl. 2,5 m" (0,1+2,5+0,1)*(0,35+0,45+0,35) 
"zajištění otvoru m.č. A.2.12: IPE160, dl. 3,25 m" (0,1+3,25+0,1)*(0,35+0,45+0,35) 
"zajištění otvoru m.č. A.2.11: IPE160, dl. 3,05 m" (0,1+3,05+0,1)*(0,35+0,45+0,35) 
"zajištění otvoru m.č. A.2.11: IPE160, dl. 1,4 m" (0,1+1,4+0,1)*(0,35+0,45+0,35) 
"Budova A - půdorys 3.NP" 
"zajištění otvoru m.č. A.3.05: IPE160, dl. 1,6 m" (0,1+1,6+0,1)*(0,35+0,45+0,35) 
"zajištění otvoru m.č. A.3.05: IPE160, dl. 2,1 m" (0,1+2,1+0,1)*(0,35+0,45+0,35) 
"Budova A - půdorys 1.PP" 
"zajištění otvoru m.č. A.0.03: IPE180, dl. 1,5 m" (0,1+1,5+0,1)*(0,35+0,75+0,35) 
"Budova A - půdorys 1.NP" 
"zajištění otvoru m.č. A.1.29: IPE180, dl. 2,6 m" (0,1+2,6+0,1)*(0,35+0,60+0,35) 
"Budova B - půdorys 1.PP" 
"zajištění otvoru m.č. B.0.06: IPE180, dl. 1,5 m" (0,1+1,5+0,1)*(0,35+0,60+0,35) 
"zajištění otvoru m.č. B.0.12: IPE180, dl. 1,5 m" (0,1+1,5+0,1)*(0,35+0,60+0,35) 
"Budova A - půdorys 1.NP" 
"zajištění otvoru m.č. A.1.16: IPE200, dl. 2,4 m" (0,1+2,4+0,1)*(0,35+0,60+0,35) 
"zajištění otvoru m.č. A.1.16: IPE200, dl. 2,75 m" (0,1+2,75+0,1)*(0,35+0,60+0,35) 
"Budova B - půdorys 1.NP" 
"zajištění otvoru m.č. B.1.07: IPE200, dl. 2,55 m" (0,1+2,55+0,1)*(0,35+0,45+0,35) 
"zajištění otvoru m.č. B.1.07: IPE200, dl. 2,5 m" (0,1+2,5+0,1)*(0,35+0,45+0,35) 
"Budova A - půdorys 2.NP" 
"zajištění otvoru m.č. A.2.10: IPE200, dl. 4,28 m" (0,1+4,28+0,1)*(0,35+0,45+0,35) 
"Budova A - půdorys 2.NP" 
"zajištění otvoru m.č. A.2.06: IPE220, dl. 4,95 m" (0,1+4,95+0,1)*(0,35+0,45+0,35) 
"Budova B - půdorys 1.NP" 
"zajištění otvoru m.č. B.1.06: IPE240, dl. 4,00 m" (0,1+4,00+0,1)*(0,35+0,45+0,35) 
"Budova A - půdorys 1.NP" 
"zajištění otvoru m.č. A.1.20: I240, dl. 5,15 m" (0,1+5,15+0,1)*(0,35+0,45+0,35) 
"zajištění otvoru m.č. A.1.20: I240, dl. 3,9 m" (0,1+3,9+0,1)*(0,35+0,45+0,35) 
"Budova B - půdorys 2.NP" 
"zajištění otvoru m.č. B.2.06: I240, dl. 5,2 m" (0,1+5,2+0,1)*(0,35+0,60+0,35) 
"Budova A - půdorys 1.NP" 
"zajištění otvoru m.č. A.1.17: IPE300, dl. 4,4 m" (0,1+4,4+0,1)*(0,45+0,60+0,45) 
"zajištění otvoru m.č. A.2.02: HEA100, dl. 1,65 m" (0,1+1,65+0,1)*(0,25+0,3) 
Součet: 138,979 m2 
OCEL00c _x000d_
Celkem 138,979 = 138,979_x000d_</t>
  </si>
  <si>
    <t>411321515</t>
  </si>
  <si>
    <t>Stropy z betonu železového (bez výztuže) stropů deskových, plochých střech, desek balkonových, desek hřibových stropů včetně hlavic hřibových sloupů tř. C 20/25</t>
  </si>
  <si>
    <t xml:space="preserve">BET07: Nabetonávka na trapézovém plechu  
"budova A - nad 2NP" 115,44*0,1 
"Budova A - půdorys 1.NP" 0,1*396,77 
Součet: 51,221 m2 
BET07 _x000d_
Celkem 51,221 = 51,221_x000d_</t>
  </si>
  <si>
    <t>411321802</t>
  </si>
  <si>
    <t>Stropy z betonu železového ventilátorových chladicích věží včetně sacího hrdla (nosníku difuzoru) pro prostředí s mrazovými cykly C 25/30</t>
  </si>
  <si>
    <t xml:space="preserve">BET09: Železobeton stropů  
"budova D stropní deska nad 1NP" 184,45*0,2 
Součet: 36,89 m3 
BET11: Železobeton průvlak  
"budova D průvlak" 2,5*0,2*0,98 
Součet: 0,49 m3 
BET09+BET11 _x000d_
Celkem 37,38 = 37,380_x000d_</t>
  </si>
  <si>
    <t xml:space="preserve">BET04c: Bednění stropů kolektoru  
"budova C" 14,7*1 
Součet: 14,70 m2 
BET09a: Bednění stropů  
"budova D stropní deska nad 1NP" 171,127 
Součet: 171,127 m2 
BET04c+BET09a _x000d_
Celkem 185,827 = 185,827_x000d_</t>
  </si>
  <si>
    <t>411354311</t>
  </si>
  <si>
    <t>Podpěrná konstrukce stropů - desek, kleneb a skořepin výška podepření do 4 m tloušťka stropu přes 5 do 15 cm zřízení</t>
  </si>
  <si>
    <t xml:space="preserve">BET04c: Bednění stropů kolektoru  
"budova C" 14,7*1 
Součet: 14,70 m2 
BET04c _x000d_
Celkem 14,7 = 14,700_x000d_</t>
  </si>
  <si>
    <t>411354312</t>
  </si>
  <si>
    <t>Podpěrná konstrukce stropů - desek, kleneb a skořepin výška podepření do 4 m tloušťka stropu přes 5 do 15 cm odstranění</t>
  </si>
  <si>
    <t xml:space="preserve">BET09a: Bednění stropů  
"budova D stropní deska nad 1NP" 171,127 
Součet: 171,127 m2 
BET09a _x000d_
Celkem 171,127 = 171,127_x000d_</t>
  </si>
  <si>
    <t xml:space="preserve">BET07d: Výztuž nabetonávky  
3,688+1,236 
Součet: 4,924 t 
BET09b: Výztuž stropů  
3,553 
Součet: 3,553 t 
BET07d+BET09b _x000d_
Celkem 8,477 = 8,477_x000d_</t>
  </si>
  <si>
    <t xml:space="preserve">BET11a: Bednění průvlaku  
"budova D průvlak" 2,5*(0,98*2+0,2) 
Součet: 5,40 m2 
BET11a _x000d_
Celkem 5,4 = 5,400_x000d_</t>
  </si>
  <si>
    <t>413351191</t>
  </si>
  <si>
    <t>Bednění nosníků a průvlaků - bez podpěrné konstrukce Příplatek k cenám za pohledový beton</t>
  </si>
  <si>
    <t xml:space="preserve">BET03c: Stojkování  
"budova B" 0,2*1+3*1,2*0,2 
"budova A" 1*0,2+3*0,2*1,2  
Součet: 1,84 m2 
BET11b: Stojkování průvlaků  
0,2*2,57 
Součet: 0,514 m2 
BET11b+BET03c _x000d_
Celkem 2,354 = 2,354_x000d_</t>
  </si>
  <si>
    <t>413941121</t>
  </si>
  <si>
    <t>Osazování ocelových válcovaných nosníků ve stropech I nebo IE nebo U nebo UE nebo L do č.12 nebo výšky do 120 mm</t>
  </si>
  <si>
    <t xml:space="preserve">SK01: Ocel do stropní konstrukce IPE 100  
"Budova A - půdorys 1.NP" 
"zajištění stropu m.č. A.1.15-A.1.20: IPE100, dl. 2,4 m, 11 ks" 8,1*2,4*11/1000 
"Budova A - půdorys 2.NP" 
"zajištění stropu m.č. A.2.01-A.2.04: IPE100, dl. 2,4 m, 3 ks" 8,1*2,4*3/1000 
Součet: 0,272 t 
SK02: Ocel do stropní konstrukce IPE 120  
"Budova A - půdorys 2.NP" 
"zajištění stropu m.č. A.2.01-A.2.04: IPE120, dl. 2,4 m, 1 ks" 10,6*2,4*1/1000 
Součet: 0,025 t 
SK01+SK02 _x000d_
Celkem 0,297 = 0,297_x000d_</t>
  </si>
  <si>
    <t>13010742</t>
  </si>
  <si>
    <t>ocel profilová jakost S235JR (11 375) průřez IPE 100</t>
  </si>
  <si>
    <t xml:space="preserve">SK01: Ocel do stropní konstrukce IPE 100  
"Budova A - půdorys 1.NP" 
"zajištění stropu m.č. A.1.15-A.1.20: IPE100, dl. 2,4 m, 11 ks" 8,1*2,4*11/1000 
"Budova A - půdorys 2.NP" 
"zajištění stropu m.č. A.2.01-A.2.04: IPE100, dl. 2,4 m, 3 ks" 8,1*2,4*3/1000 
Součet: 0,272 t 
SK01 
0,272 * 1,03 ' Přepočtené koeficientem množství _x000d_
Celkem 0,28 = 0,280_x000d_</t>
  </si>
  <si>
    <t xml:space="preserve">SK02: Ocel do stropní konstrukce IPE 120  
"Budova A - půdorys 2.NP" 
"zajištění stropu m.č. A.2.01-A.2.04: IPE120, dl. 2,4 m, 1 ks" 10,6*2,4*1/1000 
Součet: 0,025 t 
SK02 
0,025 * 1,03 ' Přepočtené koeficientem množství _x000d_
Celkem 0,026 = 0,026_x000d_</t>
  </si>
  <si>
    <t>413941123</t>
  </si>
  <si>
    <t>Osazování ocelových válcovaných nosníků ve stropech I nebo IE nebo U nebo UE nebo L č. 14 až 22 nebo výšky přes 120 do 220 mm</t>
  </si>
  <si>
    <t xml:space="preserve">SK03: Ocel do stropní konstrukce IPE 180  
"Budova A - půdorys 1.NP" 
"zajištění stropu m.č. A.1.29: IPE180, dl. 4,6 m, 5 ks" 18,8*4,6*5/1000 
"zajištění stropu m.č. A.1.30: IPE180, dl. 4,6 m, 4 ks" 18,8*4,6*4/1000 
"zajištění stropu m.č. A.1.16: IPE180, dl. 4,6 m, 8 ks" 18,8*4,6*8/1000 
"zajištění stropu m.č. A.1.28-A.1.18: IPE180, dl. 4,6 m, 12 ks" 18,8*4,6*12/1000 
"Budova A - půdorys 2.NP" 
"zajištění stropu m.č. A.2.10-A.2.14: IPE180, dl. 5,65 m, 12 ks" 18,8*5,65*12/1000 
"Budova B - půdorys 2.NP" 
"zajištění stropu m.č. B.2.14-B.2.15: IPE180, dl. 5,50 m, 1 ks" 18,8*5,85*1/1000 
"zajištění stropu m.č. B.2.14-B.2.15: IPE180, dl. 5,85 m, 2 ks" 18,8*5,85*1/1000 
"zajištění stropu m.č. B.2.13: IPE180, dl. 5,85 m, 2 ks" 18,8*5,85*1/1000 
Součet: 4,113 t 
SK04: Ocel do stropní konstrukce IPE 200   
"Budova A - půdorys 1.NP" 
"zajištění stropu m.č. A.1.03-A.1.31: IPE200, dl. 5,55 m, 15 ks" 22,4*5,55*8/1000 
"Budova A - půdorys 2.NP" 
"zajištění stropu m.č. A.2.06: IPE200, dl. 4,75 m, 2 ks" 18,8*4,75*2/1000 
Součet: 1,174 t 
SK05: Ocel do stropní konstrukce IPE 220  
"Budova A - půdorys 2.NP" 
"zajištění stropu m.č. A.2.06: IPE220, dl. 4,75 m, 2 ks" 26,2*4,75*2/1000 
"zajištění stropu m.č. A.2.02,A.2.12,A.2.05: IPE220, dl. 4,75 m, 4 ks" 26,2*4,75*4/1000 
"zajištění stropu m.č. A.2.21: IPE220, dl. 4,75 m, 2 ks" 26,2*4,75*2/1000 
"Budova B - půdorys 2.NP" 
"zajištění stropu m.č. B.2.01,B.2.11: IPE220, dl. 7,50 m, 4 ks" 26,2*7,50*4/1000 
"zajištění stropu m.č. B.2.01,B.2.11: IPE220, dl. 7,15 m, 1 ks" 26,2*7,15*1/1000 
"zajištění stropu m.č. B.2.14-B.2.15: IPE220, dl. 5,85 m, 2 ks" 26,2*5,85*2/1000 
"zajištění stropu m.č. B.2.13: IPE220, dl. 5,85 m, 3 ks" 26,2*5,85*3/1000 
"zajištění stropu m.č. B.2.13: IPE220, dl. 5,50 m, 1 ks" 26,2*5,50*1/1000 
Součet: 2,88 t 
SK08: Ocel do stropní konstrukce UPE 180   
"Budova B - půdorys 2.NP" 
"zajištění stropu m.č. B.2.14-B.2.15: UPE180, dl. 1,20 m, 1 ks" 19,7*1,20*1/1000 
"zajištění stropu m.č. B.2.14-B.2.15: UPE180, dl. 2,00 m, 1 ks" 19,7*2,00*1/1000 
Součet: 0,063 t 
SK09: Ocel do stropní konstrukce UPE 220  
"Budova B - půdorys 2.NP" 
"zajištění stropu m.č. B.2.13: UPE220, dl. 5,95 m, 2 ks" 27,8*5,95*2/1000 
"zajištění stropu m.č. B.2.01,B.2.12: UPE220, dl. 1,20 m, 1 ks" 27,8*1,20*1/1000 
"zajištění stropu m.č. B.2.01,B.2.12: UPE220, dl. 2,00 m, 1 ks" 27,8*1,20*1/1000 
Součet: 0,397 t 
SK03+SK04+SK05+SK08+SK09 _x000d_
Celkem 8,627 = 8,627_x000d_</t>
  </si>
  <si>
    <t xml:space="preserve">SK03: Ocel do stropní konstrukce IPE 180  
"Budova A - půdorys 1.NP" 
"zajištění stropu m.č. A.1.29: IPE180, dl. 4,6 m, 5 ks" 18,8*4,6*5/1000 
"zajištění stropu m.č. A.1.30: IPE180, dl. 4,6 m, 4 ks" 18,8*4,6*4/1000 
"zajištění stropu m.č. A.1.16: IPE180, dl. 4,6 m, 8 ks" 18,8*4,6*8/1000 
"zajištění stropu m.č. A.1.28-A.1.18: IPE180, dl. 4,6 m, 12 ks" 18,8*4,6*12/1000 
"Budova A - půdorys 2.NP" 
"zajištění stropu m.č. A.2.10-A.2.14: IPE180, dl. 5,65 m, 12 ks" 18,8*5,65*12/1000 
"Budova B - půdorys 2.NP" 
"zajištění stropu m.č. B.2.14-B.2.15: IPE180, dl. 5,50 m, 1 ks" 18,8*5,85*1/1000 
"zajištění stropu m.č. B.2.14-B.2.15: IPE180, dl. 5,85 m, 2 ks" 18,8*5,85*1/1000 
"zajištění stropu m.č. B.2.13: IPE180, dl. 5,85 m, 2 ks" 18,8*5,85*1/1000 
Součet: 4,113 t 
SK03 
4,113 * 1,03 ' Přepočtené koeficientem množství _x000d_
Celkem 4,236 = 4,236_x000d_</t>
  </si>
  <si>
    <t xml:space="preserve">SK04: Ocel do stropní konstrukce IPE 200   
"Budova A - půdorys 1.NP" 
"zajištění stropu m.č. A.1.03-A.1.31: IPE200, dl. 5,55 m, 15 ks" 22,4*5,55*8/1000 
"Budova A - půdorys 2.NP" 
"zajištění stropu m.č. A.2.06: IPE200, dl. 4,75 m, 2 ks" 18,8*4,75*2/1000 
Součet: 1,174 t 
SK04 
1,174 * 1,03 ' Přepočtené koeficientem množství _x000d_
Celkem 1,209 = 1,209_x000d_</t>
  </si>
  <si>
    <t xml:space="preserve">SK05: Ocel do stropní konstrukce IPE 220  
"Budova A - půdorys 2.NP" 
"zajištění stropu m.č. A.2.06: IPE220, dl. 4,75 m, 2 ks" 26,2*4,75*2/1000 
"zajištění stropu m.č. A.2.02,A.2.12,A.2.05: IPE220, dl. 4,75 m, 4 ks" 26,2*4,75*4/1000 
"zajištění stropu m.č. A.2.21: IPE220, dl. 4,75 m, 2 ks" 26,2*4,75*2/1000 
"Budova B - půdorys 2.NP" 
"zajištění stropu m.č. B.2.01,B.2.11: IPE220, dl. 7,50 m, 4 ks" 26,2*7,50*4/1000 
"zajištění stropu m.č. B.2.01,B.2.11: IPE220, dl. 7,15 m, 1 ks" 26,2*7,15*1/1000 
"zajištění stropu m.č. B.2.14-B.2.15: IPE220, dl. 5,85 m, 2 ks" 26,2*5,85*2/1000 
"zajištění stropu m.č. B.2.13: IPE220, dl. 5,85 m, 3 ks" 26,2*5,85*3/1000 
"zajištění stropu m.č. B.2.13: IPE220, dl. 5,50 m, 1 ks" 26,2*5,50*1/1000 
Součet: 2,88 t 
SK05 
2,88 * 1,03 ' Přepočtené koeficientem množství _x000d_
Celkem 2,966 = 2,966_x000d_</t>
  </si>
  <si>
    <t>13010936</t>
  </si>
  <si>
    <t>ocel profilová jakost S235JR (11 375) průřez UPE 180</t>
  </si>
  <si>
    <t xml:space="preserve">SK08: Ocel do stropní konstrukce UPE 180   
"Budova B - půdorys 2.NP" 
"zajištění stropu m.č. B.2.14-B.2.15: UPE180, dl. 1,20 m, 1 ks" 19,7*1,20*1/1000 
"zajištění stropu m.č. B.2.14-B.2.15: UPE180, dl. 2,00 m, 1 ks" 19,7*2,00*1/1000 
Součet: 0,063 t 
SK08 
0,063 * 1,03 ' Přepočtené koeficientem množství _x000d_
Celkem 0,065 = 0,065_x000d_</t>
  </si>
  <si>
    <t>13010938</t>
  </si>
  <si>
    <t>ocel profilová jakost S235JR (11 375) průřez UPE 200</t>
  </si>
  <si>
    <t xml:space="preserve">SK09: Ocel do stropní konstrukce UPE 220  
"Budova B - půdorys 2.NP" 
"zajištění stropu m.č. B.2.13: UPE220, dl. 5,95 m, 2 ks" 27,8*5,95*2/1000 
"zajištění stropu m.č. B.2.01,B.2.12: UPE220, dl. 1,20 m, 1 ks" 27,8*1,20*1/1000 
"zajištění stropu m.č. B.2.01,B.2.12: UPE220, dl. 2,00 m, 1 ks" 27,8*1,20*1/1000 
Součet: 0,397 t 
SK09 
0,397 * 1,03 ' Přepočtené koeficientem množství _x000d_
Celkem 0,409 = 0,409_x000d_</t>
  </si>
  <si>
    <t>413941125</t>
  </si>
  <si>
    <t>Osazování ocelových válcovaných nosníků ve stropech I nebo IE nebo U nebo UE nebo L č. 24 a výše nebo výšky přes 220 mm</t>
  </si>
  <si>
    <t xml:space="preserve">SK06: Ocel do stropní konstrukce IPE 240  
"Budova A - půdorys 2.NP" 
"zajištění stropu m.č. A.2.10-A.2.14: IPE240, dl. 5,70 m, 4 ks" 30,7*5,70*4/1000 
Součet: 0,70 t 
SK07: Ocel do stropní konstrukce IPE 270  
"Budova A - půdorys 2.NP" 
"zajištění stropu m.č. A.2.10-A.2.14: IPE270, dl. 5,70 m, 8 ks" 36,1*5,70*4/1000 
"Budova B - půdorys 2.NP" 
"zajištění stropu m.č. B.2.01,B.2.12: IPE270, dl. 7,50 m, 5 ks" 36,1*7,50*5/1000 
"zajištění stropu m.č. B.2.01,B.2.12: IPE270, dl. 7,15 m, 1 ks" 36,1*7,50*1/1000 
Součet: 2,448 t 
SK10: Ocel do stropní konstrukce UPE 270  
"Budova B - půdorys 2.NP" 
"zajištění stropu m.č. B.2.01,B.2.12: UPE270, dl. 7,60 m, 2 ks" 35,2*7,60*2/1000 
Součet: 0,535 t 
SK06+SK07+SK10 _x000d_
Celkem 3,683 = 3,683_x000d_</t>
  </si>
  <si>
    <t xml:space="preserve">SK06: Ocel do stropní konstrukce IPE 240  
"Budova A - půdorys 2.NP" 
"zajištění stropu m.č. A.2.10-A.2.14: IPE240, dl. 5,70 m, 4 ks" 30,7*5,70*4/1000 
Součet: 0,70 t 
SK06 
0,7 * 1,03 ' Přepočtené koeficientem množství _x000d_
Celkem 0,721 = 0,721_x000d_</t>
  </si>
  <si>
    <t>13010758</t>
  </si>
  <si>
    <t>ocel profilová jakost S235JR (11 375) průřez IPE 270</t>
  </si>
  <si>
    <t xml:space="preserve">SK07: Ocel do stropní konstrukce IPE 270  
"Budova A - půdorys 2.NP" 
"zajištění stropu m.č. A.2.10-A.2.14: IPE270, dl. 5,70 m, 8 ks" 36,1*5,70*4/1000 
"Budova B - půdorys 2.NP" 
"zajištění stropu m.č. B.2.01,B.2.12: IPE270, dl. 7,50 m, 5 ks" 36,1*7,50*5/1000 
"zajištění stropu m.č. B.2.01,B.2.12: IPE270, dl. 7,15 m, 1 ks" 36,1*7,50*1/1000 
Součet: 2,448 t 
SK07 
2,448 * 1,03 ' Přepočtené koeficientem množství _x000d_
Celkem 2,521 = 2,521_x000d_</t>
  </si>
  <si>
    <t>13011028</t>
  </si>
  <si>
    <t>ocel profilová jakost S235JR (11 375) průřez UPE 270</t>
  </si>
  <si>
    <t xml:space="preserve">SK10: Ocel do stropní konstrukce UPE 270  
"Budova B - půdorys 2.NP" 
"zajištění stropu m.č. B.2.01,B.2.12: UPE270, dl. 7,60 m, 2 ks" 35,2*7,60*2/1000 
Součet: 0,535 t 
SK10 
0,535 * 1,03 ' Přepočtené koeficientem množství _x000d_
Celkem 0,551 = 0,551_x000d_</t>
  </si>
  <si>
    <t>417321414</t>
  </si>
  <si>
    <t>Ztužující pásy a věnce z betonu železového (bez výztuže) tř. C 20/25</t>
  </si>
  <si>
    <t xml:space="preserve">BET03: Ztužující věnec  
"Budova A - 1PP" 0,2*0,83*2,225+0,2*0,25*2,225 
"Budova A - 1NP" 3*0,2*0,25*2,3 
"Budova A - 2NP" 3*0,2*0,25*2,3 
"Budova A - 3NP" 3*0,2*0,25*2,3 
"Budova B - 1PP" 0,55*0,22*2,15+2,15*0,2*0,88 
"Budova B - 1NP" 3*0,25*0,2*2,15 
"Budova B - 2NP" 3*0,25*0,2*2,15 
"Budova B - 3NP" 2,15*0,2*0,25+0,6*0,25 
Součet: 3,059 m3 
BET03 _x000d_
Celkem 3,059 = 3,059_x000d_</t>
  </si>
  <si>
    <t xml:space="preserve">BET03a: Bednění ztužujícího věnce  
"Budova A - 1PP" 1,925*2*0,25+1,925*0,83+1,925*0,39+1*0,2 
"Budova A - 1NP"6*0,25*2+0,2*1,2 
"Budova A - 2NP"6*0,25*2+0,2*1,2 
"Budova A - 3NP"6*0,25*2+0,2*1,2 
"Budova B - 1PP" 1,85*2*0,55+1,85*0,88+0,63*2+0,2*1 
"Budova B - 1NP" 1,85*4*0,25+0,25*2*2+1,2*0,2 
"Budova B - 2NP" 1,85*4*0,25+0,25*2*2+1,2*0,2 
"Budova B - 3NP" 1,85*4*0,25+3*0,25*2+1,2*0,2 
Součet: 28,124 m2 
BET03a+BEt09c _x000d_
Celkem 40,132 = 40,132_x000d_</t>
  </si>
  <si>
    <t xml:space="preserve">BET09c: Bednění bočních stran stropu  
60,04*0,2 
Součet: 12,008 m2 
BET09c _x000d_
Celkem 12,008 = 12,008_x000d_</t>
  </si>
  <si>
    <t>417361821</t>
  </si>
  <si>
    <t>Výztuž ztužujících pásů a věnců z betonářské oceli 10 505 (R) nebo BSt 500</t>
  </si>
  <si>
    <t xml:space="preserve">BET03b: Výztuž ztužujících věnců  
"Budova B" 0,083+0,023+0,016 
"Budova A" 0,092+0,023 
Součet: 0,237 t 
BET03b _x000d_
Celkem 0,237 = 0,237_x000d_</t>
  </si>
  <si>
    <t>762082420</t>
  </si>
  <si>
    <t>Profilování zhlaví trámů a ozdobných konců vnější půloblouk se zářezy, plochy do 160 cm2</t>
  </si>
  <si>
    <t xml:space="preserve">DP02b: Zdobné zhlaví krokví  
"budova C" 14 
Součet: 14,00 kus 
DP04b: Zdobné zhlaví  
"budova D" 1 
Součet: 1,00 kus 
DP02b+DP04b _x000d_
Celkem 15 = 15,000_x000d_</t>
  </si>
  <si>
    <t xml:space="preserve">DP06a: Zesílení stropních trámu - objem  
DP06*0,04*0,28 
Součet: 1,512 m3 
DP06a _x000d_
Celkem 1,512 = 1,512_x000d_</t>
  </si>
  <si>
    <t xml:space="preserve">DP01a: Sloupky 50x120 mm - objem  
DP01*0,05*0,12 
Součet: 0,262 m3 
DP02a: Krokev 140x180 mm - objem  
"budova C" DP02*0,14*0,18 
Součet: 2,147 m3 
DP03a: Vaznice 160x200 - objem  
"budova D" DP03*0,16*0,2 
Součet: 0,044 m3 
DP04a: Krokev 140x180 mm - objem  
"budova D" DP04*0,14*0,18 
Součet: 0,138 m3 
DP05a: Pozednice, vzpěry - objemy  
"budova A" 0,16*0,18*2,07*1+0,16*0,16*4,48*11 
"budova B"0,16*0,18*3,07*2 
Součet: 1,498 m3 
DP01a+DP02a+DP03a+DP04a+DP05a _x000d_
Celkem 4,089 = 4,089_x000d_</t>
  </si>
  <si>
    <t>762085103</t>
  </si>
  <si>
    <t>Montáž ocelových spojovacích prostředků (materiál ve specifikaci) kotevních želez příložek, patek, táhel</t>
  </si>
  <si>
    <t>R02.05</t>
  </si>
  <si>
    <t>příložky, patky</t>
  </si>
  <si>
    <t>762085112</t>
  </si>
  <si>
    <t>Montáž ocelových spojovacích prostředků (materiál ve specifikaci) svorníků nebo šroubů délky přes 150 do 300 mm</t>
  </si>
  <si>
    <t>R02.06</t>
  </si>
  <si>
    <t>svorníky M12 8.8</t>
  </si>
  <si>
    <t>R02.07</t>
  </si>
  <si>
    <t>kruhové hmoždinky pro spoj trámů na střich</t>
  </si>
  <si>
    <t>762086111</t>
  </si>
  <si>
    <t>Montáž kovových doplňkových konstrukcí (materiál ve specifikaci) hmotnosti prvku do 5 kg</t>
  </si>
  <si>
    <t>R02.08</t>
  </si>
  <si>
    <t>děrovaná spojovací deska</t>
  </si>
  <si>
    <t>762332143</t>
  </si>
  <si>
    <t>Montáž vázaných konstrukcí krovů střech pultových, sedlových, valbových, stanových čtvercového nebo obdélníkového půdorysu z řeziva hraněného pomocí tesařských spojů s vyztužením ocelovými spojkami (s</t>
  </si>
  <si>
    <t xml:space="preserve">DP05: Pozednice, vzpěry  
"budova A" 2,07*1+11*4,48 
"budova B" 3,07*2 
Součet: 57,49 m 
DP05 _x000d_
Celkem 57,49 = 57,490_x000d_</t>
  </si>
  <si>
    <t xml:space="preserve">DP05a: Pozednice, vzpěry - objemy  
"budova A" 0,16*0,18*2,07*1+0,16*0,16*4,48*11 
"budova B"0,16*0,18*3,07*2 
Součet: 1,498 m3 
DP05a 
1,498 * 1,08 ' Přepočtené koeficientem množství _x000d_
Celkem 1,618 = 1,618_x000d_</t>
  </si>
  <si>
    <t>762332521</t>
  </si>
  <si>
    <t>Montáž vázaných konstrukcí krovů střech pultových, sedlových, valbových, stanových čtvercového nebo obdélníkového půdorysu z řeziva hoblovaného pomocí ocelových spojek (spojky ve specifikaci) průřezov</t>
  </si>
  <si>
    <t xml:space="preserve">DP01: Sloupky 50x120 mm  
"budova C" 54*0,81 
Součet: 43,74 m 
DP01 _x000d_
Celkem 43,74 = 43,740_x000d_</t>
  </si>
  <si>
    <t xml:space="preserve">DP01a: Sloupky 50x120 mm - objem  
DP01*0,05*0,12 
Součet: 0,262 m3 
DP01a 
0,262 * 1,08 ' Přepočtené koeficientem množství _x000d_
Celkem 0,283 = 0,283_x000d_</t>
  </si>
  <si>
    <t>762332523</t>
  </si>
  <si>
    <t xml:space="preserve">DP02: Krokev 140x180 mm  
"budova C" 6,085*14 
Součet: 85,19 m 
DP04: Krokev 140x180 mm  
"budova D" 5,485 
Součet: 5,485 m 
DP02+DP04 _x000d_
Celkem 90,675 = 90,675_x000d_</t>
  </si>
  <si>
    <t xml:space="preserve">DP04a: Krokev 140x180 mm - objem  
"budova D" DP04*0,14*0,18 
Součet: 0,138 m3 
DP04a 
0,138 * 1,08 ' Přepočtené koeficientem množství _x000d_
Celkem 0,149 = 0,149_x000d_</t>
  </si>
  <si>
    <t>60512136</t>
  </si>
  <si>
    <t>hranol stavební řezivo průřezu do 288cm2 dl 6-8m</t>
  </si>
  <si>
    <t xml:space="preserve">DP02a: Krokev 140x180 mm - objem  
"budova C" DP02*0,14*0,18 
Součet: 2,147 m3 
DP02a 
2,147 * 1,08 ' Přepočtené koeficientem množství _x000d_
Celkem 2,319 = 2,319_x000d_</t>
  </si>
  <si>
    <t>762332524</t>
  </si>
  <si>
    <t xml:space="preserve">DP03: Vaznice 160x200 mm  
"budova D" 1,37 
Součet: 1,37 m 
DP03 _x000d_
Celkem 1,37 = 1,370_x000d_</t>
  </si>
  <si>
    <t xml:space="preserve">DP03a: Vaznice 160x200 - objem  
"budova D" DP03*0,16*0,2 
Součet: 0,044 m3 
DP03a 
0,044 * 1,08 ' Přepočtené koeficientem množství _x000d_
Celkem 0,048 = 0,048_x000d_</t>
  </si>
  <si>
    <t>762823112</t>
  </si>
  <si>
    <t>Montáž stropních trámů z hraněného řeziva mezi nosnou konstrukci, průřezové plochy přes 75 do 120 cm2</t>
  </si>
  <si>
    <t xml:space="preserve">DP06: Příložky u trámů  
15*6,8+5*6,6 
Součet: 135,00 m 
DP06 _x000d_
Celkem 135 = 135,000_x000d_</t>
  </si>
  <si>
    <t>60512126</t>
  </si>
  <si>
    <t>hranol stavební řezivo průřezu do 120cm2 dl 6-8m</t>
  </si>
  <si>
    <t xml:space="preserve">DP06a: Zesílení stropních trámu - objem  
DP06*0,04*0,28 
Součet: 1,512 m3 
DP06a 
1,512 * 1,08 ' Přepočtené koeficientem množství _x000d_
Celkem 1,633 = 1,633_x000d_</t>
  </si>
  <si>
    <t>767391113</t>
  </si>
  <si>
    <t>Montáž krytiny z tvarovaných plechů trapézových nebo vlnitých, uchycených přistřelením</t>
  </si>
  <si>
    <t xml:space="preserve">TR01: Trapézový plech TR50/250/1,0  
"budova A - nad 2NP" 115,44 
"budova A - nad 1NP" 396,77 
Součet: 512,21 m2 
TR02: Trapézový plech TR160/250  
"budova C" 175,74 
Součet: 175,74 m2 
TR01+TR02 _x000d_
Celkem 687,95 = 687,950_x000d_</t>
  </si>
  <si>
    <t>R02.03</t>
  </si>
  <si>
    <t>plech trapézový 50/250/1,00 mm</t>
  </si>
  <si>
    <t xml:space="preserve">TR01: Trapézový plech TR50/250/1,0  
"budova A - nad 2NP" 115,44 
"budova A - nad 1NP" 396,77 
Součet: 512,21 m2 
TR02: Trapézový plech TR160/250  
"budova C" 175,74 
Součet: 175,74 m2 
TR01+TR02 
687,95 * 1,133 ' Přepočtené koeficientem množství _x000d_
Celkem 779,447 = 779,447_x000d_</t>
  </si>
  <si>
    <t xml:space="preserve">OK01: Ocelové konstrukce do 3kg  
"nápis" 0,105*2*2,36+0,205*2*2,36 
Součet: 1,463 kg 
OK01 _x000d_
Celkem 1,463 = 1,463_x000d_</t>
  </si>
  <si>
    <t>14550228</t>
  </si>
  <si>
    <t>profil ocelový svařovaný jakost S235 průřez čtvercový 30x30x3mm</t>
  </si>
  <si>
    <t xml:space="preserve">OK01a: Jakl 30x30x3  
OK01/1000 
Součet: 0,001 t 
OK01a 
0,001 * 1,03 ' Přepočtené koeficientem množství _x000d_
Celkem 0,001 = 0,001_x000d_</t>
  </si>
  <si>
    <t>767995111</t>
  </si>
  <si>
    <t>Montáž ostatních atypických zámečnických konstrukcí hmotnosti přes 3 do 5 kg</t>
  </si>
  <si>
    <t xml:space="preserve">OK02: Ocelové konstrukce do 3-5kg  
"nápis jekl 30x30x3" 2,36*(2*0,86+2*1,24) 
"nápis jekl 50x30x3" 3,4*(3*0,525+3*0,575) 
"zesílení pilíře 1.NP budova B" 0,42*10*7,85 
Součet: 54,102 kg 
OK02 _x000d_
Celkem 54,102 = 54,102_x000d_</t>
  </si>
  <si>
    <t xml:space="preserve">OK02a: Jakl 30x30x3  
"nápis" (2*0,86*2,36+2*1,24*2,36)/1000 
Součet: 0,01 t 
OK02a 
0,01 * 1,03 ' Přepočtené koeficientem množství _x000d_
Celkem 0,01 = 0,010_x000d_</t>
  </si>
  <si>
    <t>14550138</t>
  </si>
  <si>
    <t>profil ocelový svařovaný jakost S235 průřez obdelníkový 50x30x3mm</t>
  </si>
  <si>
    <t xml:space="preserve">OK02b: Jekl 50x30x3 mm  
"nápis" 3,4*(3*0,525+3*0,575)/1000 
Součet: 0,011 t 
OK02b 
0,011 * 1,03 ' Přepočtené koeficientem množství _x000d_
Celkem 0,011 = 0,011_x000d_</t>
  </si>
  <si>
    <t>13611228</t>
  </si>
  <si>
    <t>plech ocelový hladký jakost S235JR tl 10mm tabule</t>
  </si>
  <si>
    <t xml:space="preserve">OK02c: P 10x1000 mm  
"zesílení pilíře 1.NP budova B" 0,42*10*7,85/1000 
Součet: 0,033 t 
OK02c 
0,033 * 1,03 ' Přepočtené koeficientem množství _x000d_
Celkem 0,034 = 0,034_x000d_</t>
  </si>
  <si>
    <t xml:space="preserve">OK03: Ocelové prvky do 10 kg  
"budova C - jekl 100/5" 4*14,48*0,66 
"IPE 100 - budova D" 2*8,1*0,935 
"nápis jekl 30x30x3" 2*2,36+2,5 
"zesílení pilíře 1.NP budova B" 0,42*2*18,2 
Součet: 75,882 kg 
OK03 _x000d_
Celkem 75,882 = 75,882_x000d_</t>
  </si>
  <si>
    <t>14550301</t>
  </si>
  <si>
    <t>profil ocelový svařovaný jakost S235 průřez čtvercový 100x100x5mm</t>
  </si>
  <si>
    <t xml:space="preserve">OK03a: Jekl 100x100x5 mm  
"budova C" 4*14,48*0,66/1000 
Součet: 0,038 t 
OK03a 
0,038 * 1,05 ' Přepočtené koeficientem množství _x000d_
Celkem 0,04 = 0,040_x000d_</t>
  </si>
  <si>
    <t xml:space="preserve">OK03b: Jekl 30x30x3 mm  
"nápis" 2,5*2*2,36/1000 
Součet: 0,012 t 
OK03b 
0,012 * 1,03 ' Přepočtené koeficientem množství _x000d_
Celkem 0,012 = 0,012_x000d_</t>
  </si>
  <si>
    <t xml:space="preserve">OK03c: IPE 100  
"budova D" 0,935*8,1*2/1000 
Součet: 0,015 t 
OK03c 
0,015 * 1,05 ' Přepočtené koeficientem množství _x000d_
Celkem 0,016 = 0,016_x000d_</t>
  </si>
  <si>
    <t>13010444</t>
  </si>
  <si>
    <t>úhelník ocelový rovnostranný jakost S235JR (11 375) 120x120x10mm</t>
  </si>
  <si>
    <t xml:space="preserve">OK03d: L 120/10   
"zesílení pilíře 1.NP budova B" 0,42*2*18,2/1000 
Součet: 0,015 t 
OK03d 
0,015 * 1,03 ' Přepočtené koeficientem množství _x000d_
Celkem 0,015 = 0,015_x000d_</t>
  </si>
  <si>
    <t>767995113</t>
  </si>
  <si>
    <t>Montáž ostatních atypických zámečnických konstrukcí hmotnosti přes 10 do 20 kg</t>
  </si>
  <si>
    <t xml:space="preserve">OK04: Ocelové prvky do 20 kg  
"budova C - hea 100" 0,7*14*16,7 
"budova C - jekl 120/8" 0,67*14*26,9 
"budova D IPE 100" 8,10*(10*1,925+20*2,195+5*2,37+15*2,4+2*1,51+2*2,085) 
"dočasné zajištění objektu UPE" 0,6*16*22,8 
"zesílení pilíře 1.NP budova B" 1,770*10*7,85 
Součet: 1731,146 kg 
OK04 _x000d_
Celkem 1731,146 = 1731,146_x000d_</t>
  </si>
  <si>
    <t xml:space="preserve">OK04a: Ocelový profil HEA 100  
"budova C" 0,7*14*16,7/1000 
Součet: 0,164 t 
OK04a 
0,164 * 1,05 ' Přepočtené koeficientem množství _x000d_
Celkem 0,172 = 0,172_x000d_</t>
  </si>
  <si>
    <t xml:space="preserve">OK04c: IPE 100  
"budova D IPE 100" 8,10*(10*1,925+20*2,195+5*2,37+15*2,4+2*1,51+2*2,085)/1000 
Součet: 0,957 t 
OK04c 
0,957 * 1,05 ' Přepočtené koeficientem množství _x000d_
Celkem 1,005 = 1,005_x000d_</t>
  </si>
  <si>
    <t xml:space="preserve">OK04d: UPE 200  
"dočasné zajištění" 0,6*16*22,8/1000 
Součet: 0,219 t 
OK04d 
0,219 * 1,03 ' Přepočtené koeficientem množství _x000d_
Celkem 0,226 = 0,226_x000d_</t>
  </si>
  <si>
    <t>14550308</t>
  </si>
  <si>
    <t>profil ocelový svařovaný jakost S235 průřez čtvercový 120x120x8mm</t>
  </si>
  <si>
    <t xml:space="preserve">OK04b: Jekl 120x120x8 mm  
"budova C" 0,67*14*26,9/1000 
Součet: 0,252 t 
OK04b 
0,252 * 1,05 ' Přepočtené koeficientem množství _x000d_
Celkem 0,265 = 0,265_x000d_</t>
  </si>
  <si>
    <t xml:space="preserve">OK04e: Plech P10  
"zesílení pilíře 1.NP budova B" 1,770*10*7,85/1000 
Součet: 0,139 t 
OK04e 
0,139 * 1,03 ' Přepočtené koeficientem množství _x000d_
Celkem 0,143 = 0,143_x000d_</t>
  </si>
  <si>
    <t>767995114</t>
  </si>
  <si>
    <t>Montáž ostatních atypických zámečnických konstrukcí hmotnosti přes 20 do 50 kg</t>
  </si>
  <si>
    <t xml:space="preserve">OK05: Ocelové prvky do 50 kg  
"budova C IPE 200"1,56*1*22,4 
"budova C IPE 200"1,42*3*22,4 
"budova C IPE 200"1,83*1*22,4 
"budova C HEB 220"0,4*8*71,5 
"budova Jekl 100/150/5"2,2*2*18,33 
"budova Jekl 120/120/10"1,4*8*33,7 
"budova D IPE 100"2,9*5*8,1 
"budova D IPE 100"2,66*2*8,1 
"budova D IPE 100"3,27*2*8,1 
"budova D IPE 160"2,575*14*15,8 
"dočasné zajištění L 80/6"5,93*4*7,34 
"dočasné zajištění L 80/6"6,29*2*7,34 
"dočasné zajištění L 80/6"6,15*2*7,34 
"zesílení pilíře 1.NP budova B" 2,53*4*18,2 
Součet: 2182,266 kg 
OK05 _x000d_
Celkem 2182,266 = 2182,266_x000d_</t>
  </si>
  <si>
    <t xml:space="preserve">OK05a: IPE 200  
"budova C IPE 200"1,56*1*22,4/1000 
"budova C IPE 200"1,42*3*22,4/1000 
"budova C IPE 200"1,83*1*22,4/1000 
Součet: 0,171 t 
OK05a 
0,171 * 1,05 ' Přepočtené koeficientem množství _x000d_
Celkem 0,18 = 0,180_x000d_</t>
  </si>
  <si>
    <t>13010982</t>
  </si>
  <si>
    <t>ocel profilová jakost S235JR (11 375) průřez HEB 220</t>
  </si>
  <si>
    <t xml:space="preserve">OK05b: HEB 220  
"budova C HEB 220"0,4*8*71,5/1000 
Součet: 0,229 t 
OK05b 
0,229 * 1,05 ' Přepočtené koeficientem množství _x000d_
Celkem 0,24 = 0,240_x000d_</t>
  </si>
  <si>
    <t>R02.02</t>
  </si>
  <si>
    <t>jekl 150x100x5</t>
  </si>
  <si>
    <t xml:space="preserve">OK05c: Jekl 100x150x5  
"budova Jekl 100/150/5"2,2*2*18,33/1000 
Součet: 0,081 t 
OK05c 
0,081 * 1,05 ' Přepočtené koeficientem množství _x000d_
Celkem 0,085 = 0,085_x000d_</t>
  </si>
  <si>
    <t>14550309</t>
  </si>
  <si>
    <t>profil ocelový svařovaný jakost S235 průřez čtvercový 120x120x10mm</t>
  </si>
  <si>
    <t xml:space="preserve">OK05d: Jekl 120x120x10  
"budova Jekl 120/120/10"1,4*8*33,7/1000 
Součet: 0,377 t 
OK05d 
0,377 * 1,05 ' Přepočtené koeficientem množství _x000d_
Celkem 0,396 = 0,396_x000d_</t>
  </si>
  <si>
    <t xml:space="preserve">OK05e: IPE 100  
"budova D IPE 100"2,9*5*8,1/1000 
"budova D IPE 100"2,66*2*8,1/1000 
"budova D IPE 100"3,27*2*8,1/1000 
Součet: 0,213 t 
OK05e 
0,213 * 1,05 ' Přepočtené koeficientem množství _x000d_
Celkem 0,224 = 0,224_x000d_</t>
  </si>
  <si>
    <t xml:space="preserve">OK05f: IPE 160  
"budova D IPE 160"2,575*14*15,8/1000 
Součet: 0,57 t 
OK05f 
0,57 * 1,05 ' Přepočtené koeficientem množství _x000d_
Celkem 0,599 = 0,599_x000d_</t>
  </si>
  <si>
    <t xml:space="preserve">OK05g: L 80/6  
"dočasné zajištění L 80/6"5,93*4*7,34/1000 
"dočasné zajištění L 80/6"6,29*2*7,34/1000 
"dočasné zajištění L 80/6"6,15*2*7,34/1000 
Součet: 0,356 t 
OK05g 
0,356 * 1,03 ' Přepočtené koeficientem množství _x000d_
Celkem 0,367 = 0,367_x000d_</t>
  </si>
  <si>
    <t xml:space="preserve">OK05h: L 120/10  
"zesílení pilíře 1.NP budova B" 2,53*4*18,2/1000 
Součet: 0,184 t 
OK05h 
0,184 * 1,03 ' Přepočtené koeficientem množství _x000d_
Celkem 0,19 = 0,190_x000d_</t>
  </si>
  <si>
    <t xml:space="preserve">OK06: Ocelové konstrukce do 100 kg  
"budova C IPE 140"4,7*10*12,9 
"budova C IPE 140"5*5*12,9 
"budova C HEA 140"2,16*4*30,4 
"plech P5" 4*83,014+2*88,313 
Součet: 1700,138 kg 
OK06 _x000d_
Celkem 1700,138 = 1700,138_x000d_</t>
  </si>
  <si>
    <t>13611218</t>
  </si>
  <si>
    <t>plech ocelový hladký jakost S235JR tl 5mm tabule</t>
  </si>
  <si>
    <t xml:space="preserve">OK06c: Plech P5  
(88,313*2+4*83,014)/1000 
Součet: 0,509 t 
OK06c 
0,509 * 1,05 ' Přepočtené koeficientem množství _x000d_
Celkem 0,534 = 0,534_x000d_</t>
  </si>
  <si>
    <t xml:space="preserve">OK06a: IPE 140  
"budova C IPE 140"4,7*10*12,9/1000 
"budova C IPE 140"5*5*12,9/1000 
Součet: 0,929 kg 
OK06a 
0,929 * 1,05 ' Přepočtené koeficientem množství _x000d_
Celkem 0,975 = 0,975_x000d_</t>
  </si>
  <si>
    <t>13010956</t>
  </si>
  <si>
    <t>ocel profilová jakost S235JR (11 375) průřez HEA 160</t>
  </si>
  <si>
    <t xml:space="preserve">OK06b: HEA 160  
"budova C HEA 140"2,16*4*30,4/1000 
Součet: 0,263 t 
OK06b 
0,263 * 1,05 ' Přepočtené koeficientem množství _x000d_
Celkem 0,276 = 0,276_x000d_</t>
  </si>
  <si>
    <t>767995116</t>
  </si>
  <si>
    <t>Montáž ostatních atypických zámečnických konstrukcí hmotnosti přes 100 do 250 kg</t>
  </si>
  <si>
    <t xml:space="preserve">OK07: Ocelové konstrukce do 250 kg  
"budova C IPE 220"4,7*2*26,2 
"budova C HEA 200"4,7*2*42,3 
"budova C jekl 120x120x8 mm"5*4*26,9 
"budova C jekl 120x120x8 mm"4,7*8*26,9 
"budova D - HEA 160"3,635*1*30,4 
"dočasné zajištění HEA 120"5,03*6*19,9 
Součet: 2904,426 kg 
OK07 _x000d_
Celkem 2904,426 = 2904,426_x000d_</t>
  </si>
  <si>
    <t xml:space="preserve">OK07a: IPE 220  
"budova C IPE 220"4,7*2*26,2/1000 
Součet: 0,246 t 
OK07a 
0,246 * 1,05 ' Přepočtené koeficientem množství _x000d_
Celkem 0,258 = 0,258_x000d_</t>
  </si>
  <si>
    <t>13010960</t>
  </si>
  <si>
    <t>ocel profilová jakost S235JR (11 375) průřez HEA 200</t>
  </si>
  <si>
    <t xml:space="preserve">OK07b: HEA 200  
"budova C HEA 200"4,7*2*42,3/1000 
Součet: 0,398 t 
OK07b 
0,398 * 1,05 ' Přepočtené koeficientem množství _x000d_
Celkem 0,418 = 0,418_x000d_</t>
  </si>
  <si>
    <t xml:space="preserve">OK07c: jekl 120x120x8  
"budova C jekl 120x120x8 mm"5*4*26,9/1000 
"budova C jekl 120x120x8 mm"4,7*8*26,9/1000 
Součet: 1,549 t 
OK07c 
1,549 * 1,05 ' Přepočtené koeficientem množství _x000d_
Celkem 1,626 = 1,626_x000d_</t>
  </si>
  <si>
    <t xml:space="preserve">OK07d: HEA 160  
"budova D - HEA 160"3,635*1*30,4/1000 
Součet: 0,111 t 
OK07d 
0,111 * 1,05 ' Přepočtené koeficientem množství _x000d_
Celkem 0,117 = 0,117_x000d_</t>
  </si>
  <si>
    <t>13010952</t>
  </si>
  <si>
    <t>ocel profilová jakost S235JR (11 375) průřez HEA 120</t>
  </si>
  <si>
    <t xml:space="preserve">OK07e: HEA 120  
"dočasné zajištění HEA 120"5,03*6*19,9/1000 
Součet: 0,601 t 
OK07e 
0,601 * 1,03 ' Přepočtené koeficientem množství _x000d_
Celkem 0,619 = 0,619_x000d_</t>
  </si>
  <si>
    <t>767995117</t>
  </si>
  <si>
    <t>Montáž ostatních atypických zámečnických konstrukcí hmotnosti přes 250 do 500 kg</t>
  </si>
  <si>
    <t xml:space="preserve">OK08: Ocelové prvky do 500 kg  
"budova C trubka 194*16"3,66*8*70,2 
"budova C trubka 194*16"3,66*1*70,2 
Součet: 2312,388 kg 
OK08 _x000d_
Celkem 2312,388 = 2312,388_x000d_</t>
  </si>
  <si>
    <t>55283928</t>
  </si>
  <si>
    <t>trubka ocelová bezešvá hladká jakost 11 353 194x10,0mm</t>
  </si>
  <si>
    <t>"budova C trubka 194*16"3,66*8 
29,28 * 1,05 ' Přepočtené koeficientem množství _x000d_
Celkem 30,744 = 30,744_x000d_</t>
  </si>
  <si>
    <t>"budova D trubka 194*16"3,66*1 
3,66 * 1,03 ' Přepočtené koeficientem množství _x000d_
Celkem 3,77 = 3,770_x000d_</t>
  </si>
  <si>
    <t>767996801</t>
  </si>
  <si>
    <t>Demontáž ostatních zámečnických konstrukcí rozebráním o hmotnosti jednotlivých dílů do 50 kg</t>
  </si>
  <si>
    <t xml:space="preserve">OK04d: UPE 200  
"dočasné zajištění" 0,6*16*22,8/1000 
Součet: 0,219 t 
OK05g: L 80/6  
"dočasné zajištění L 80/6"5,93*4*7,34/1000 
"dočasné zajištění L 80/6"6,29*2*7,34/1000 
"dočasné zajištění L 80/6"6,15*2*7,34/1000 
Součet: 0,356 t 
OK04d*1000+OK05g*1000 _x000d_
Celkem 575 = 575,000_x000d_</t>
  </si>
  <si>
    <t>767996803</t>
  </si>
  <si>
    <t>Demontáž ostatních zámečnických konstrukcí rozebráním o hmotnosti jednotlivých dílů přes 100 do 250 kg</t>
  </si>
  <si>
    <t xml:space="preserve">OK07e: HEA 120  
"dočasné zajištění HEA 120"5,03*6*19,9/1000 
Součet: 0,601 t 
OK07e*1000 _x000d_
Celkem 601 = 601,000_x000d_</t>
  </si>
  <si>
    <t>767996804</t>
  </si>
  <si>
    <t>Demontáž ostatních zámečnických konstrukcí rozebráním o hmotnosti jednotlivých dílů přes 250 do 500 kg</t>
  </si>
  <si>
    <t>"demontáž litinových sloupů" 750*2 _x000d_
Celkem 1500 = 1500,000_x000d_</t>
  </si>
  <si>
    <t>uskladnění pro případné další použití</t>
  </si>
  <si>
    <t>transparentní nátěr pohledového betonu, dvouvrstvý</t>
  </si>
  <si>
    <t>789</t>
  </si>
  <si>
    <t>Povrchové úpravy ocelových konstrukcí a technologických zařízení</t>
  </si>
  <si>
    <t>789121240</t>
  </si>
  <si>
    <t>Úpravy povrchů pod nátěry ocelových konstrukcí třídy I očištění odmaštěním</t>
  </si>
  <si>
    <t xml:space="preserve">NAT01: Nátěr ocelových konstrukcí třídy I.  
"podkonstrukce nápisu Jekl 30/30/3"0,105*2*0,12 
"podkonstrukce nápisu Jekl 30/30/3"0,205*2*0,12 
"podkonstrukce nápisu Jekl 30/30/3"0,86*2*0,12 
"podkonstrukce nápisu Jekl 30/30/3"1,24*2*0,12 
"podkonstrukce nápisu Jekl 30/30/3"2,5*2*0,12 
"podkonstrukce nápisu Jekl 50/50/3"0,525*3*0,15 
"podkonstrukce nápisu Jekl 50/50/3"0,575*3*0,15 
4*0,45*4,7*2+0,45*5*2*2 
Součet: 27,593 m2 
NAT01 _x000d_
Celkem 27,593 = 27,593_x000d_</t>
  </si>
  <si>
    <t>789122240</t>
  </si>
  <si>
    <t>Úpravy povrchů pod nátěry ocelových konstrukcí třídy II očištění odmaštěním</t>
  </si>
  <si>
    <t xml:space="preserve">NAT02: Nátěr ocelových konstrukcí třídy II.  
"budova C Jekl 100/5"0,66*4*0,387 
"budova C Jekl 100/150/5"2,2*2*0,49 
Součet: 3,178 m2 
NAT02 _x000d_
Celkem 3,178 = 3,178_x000d_</t>
  </si>
  <si>
    <t>789123240</t>
  </si>
  <si>
    <t>Úpravy povrchů pod nátěry ocelových konstrukcí třídy III očištění odmaštěním</t>
  </si>
  <si>
    <t xml:space="preserve">NAT03: Nátěr ocelových konstrukcí třídy III.  
"budova C IPE 140"4,7*10*0,551 
"budova C IPE 140"5*5*0,551 
"budova C HEA 100"0,7*14*0,56 
"budova C HEA 140"2,16*4*0,91 
"budova C jekl 120x120x8 mm"5*4*0,459 
"budova C jekl 120x120x8 mm"4,7*8*0,459 
"budova C jekl 120x120x8 mm"0,67*14*0,459 
"budova C Jekl 120/120/10"1,4*8*0,454 
"budova D IPE 100"1,925*10*0,328 
"budova D IPE 100"2,9*5*0,328 
"budova D IPE 100"2,195*20*0,328 
"budova D IPE 100"2,37*5*0,328 
"budova D IPE 100"2,4*15*0,328 
"budova D IPE 100"0,935*2*0,328 
"budova D IPE 100"1,51*2*0,328 
"budova D IPE 100"2,085*2*0,328 
"budova D IPE 100"2,66*2*0,328 
"budova D IPE 100"3,27*2*0,328 
"budova D IPE 160"2,575*14*0,623 
"budova D HEA 160"3,635*1*0,91 
Součet: 162,643 m2 
NAT03 _x000d_
Celkem 162,643 = 162,643_x000d_</t>
  </si>
  <si>
    <t>789124240</t>
  </si>
  <si>
    <t>Úpravy povrchů pod nátěry ocelových konstrukcí třídy IV očištění odmaštěním</t>
  </si>
  <si>
    <t xml:space="preserve">NAT04: Nátěr ocelových konstrukcí třídy IV.  
"budova C IPE 200"1,56*1*0,768 
"budova C IPE 200"1,42*3*0,768 
"budova C IPE 200"1,83*1*0,768 
"budova C IPE 220"4,7*2*0,848 
"budova C IPE 600"11,62*4*2,01 
"budova C IPE 600"5*2*2,01 
"budova C IPE 600"4,7*4*2,01 
"budova C HEA 200"4,7*2*1,14 
"budova C HEB 220"0,4*8*1,26 
"budova C trubka 194*16"3,66*8*0,609 
"budova D trubka 194*16"3,66*1*0,609 
Součet: 199,968 m2 
NAT04 _x000d_
Celkem 199,968 = 199,968_x000d_</t>
  </si>
  <si>
    <t>789325211</t>
  </si>
  <si>
    <t>Nátěr ocelových konstrukcí třídy I dvousložkový epoxidový základní, tloušťky do 80 µm</t>
  </si>
  <si>
    <t>dvouvrstvý nátěr splňující katerogrii korozní agresivity C2 dle normy ČSN EN ISO 12944-2</t>
  </si>
  <si>
    <t>789325321</t>
  </si>
  <si>
    <t>Nátěr ocelových konstrukcí třídy I dvousložkový polyuretanový krycí (vrchní), tloušťky do 80 µm</t>
  </si>
  <si>
    <t>789326211</t>
  </si>
  <si>
    <t>Nátěr ocelových konstrukcí třídy II dvousložkový epoxidový základní, tloušťky do 80 µm</t>
  </si>
  <si>
    <t>789326321</t>
  </si>
  <si>
    <t>Nátěr ocelových konstrukcí třídy II dvousložkový polyuretanový krycí (vrchní), tloušťky do 80 µm</t>
  </si>
  <si>
    <t>789327211</t>
  </si>
  <si>
    <t>Nátěr ocelových konstrukcí třídy III dvousložkový epoxidový základní, tloušťky do 80 µm</t>
  </si>
  <si>
    <t>789327321</t>
  </si>
  <si>
    <t>Nátěr ocelových konstrukcí třídy III dvousložkový polyuretanový krycí (vrchní), tloušťky do 80 µm</t>
  </si>
  <si>
    <t>789328211</t>
  </si>
  <si>
    <t>Nátěr ocelových konstrukcí třídy IV dvousložkový epoxidový základní, tloušťky do 80 µm</t>
  </si>
  <si>
    <t>789328321</t>
  </si>
  <si>
    <t>Nátěr ocelových konstrukcí třídy IV dvousložkový polyuretanový krycí (vrchní), tloušťky do 80 µm</t>
  </si>
  <si>
    <t>953946131</t>
  </si>
  <si>
    <t>Montáž atypických ocelových konstrukcí profilů hmotnosti přes 30 kg/m, hmotnosti konstrukce přes 0,5 do 1 t</t>
  </si>
  <si>
    <t xml:space="preserve">OK09: Ocelový profil IPE 600  
"budova C IPE 600"5*2*122,4/1000 
"budova C IPE 600"4,7*4*122,4/1000 
Součet: 3,525 t 
OK09 _x000d_
Celkem 3,525 = 3,525_x000d_</t>
  </si>
  <si>
    <t>13483001</t>
  </si>
  <si>
    <t>ocel profilová jakost S235JR (11 375) průřez IPE 600</t>
  </si>
  <si>
    <t>3,525 * 1,05 ' Přepočtené koeficientem množství _x000d_
Celkem 3,701 = 3,701_x000d_</t>
  </si>
  <si>
    <t>R02.04</t>
  </si>
  <si>
    <t>nový litinový sloup na nástupiště</t>
  </si>
  <si>
    <t>replika stávajícího litinového sloupu na nástupišti</t>
  </si>
  <si>
    <t>953946132</t>
  </si>
  <si>
    <t>Montáž atypických ocelových konstrukcí profilů hmotnosti přes 30 kg/m, hmotnosti konstrukce přes 1 do 2,5 t</t>
  </si>
  <si>
    <t xml:space="preserve">OK10: Ocelový profil IPE 600  
"budova C IPE 600"11,62*4*122,4/1000 
Součet: 5,689 t 
OK10 _x000d_
Celkem 5,689 = 5,689_x000d_</t>
  </si>
  <si>
    <t>5,689 * 1,05 ' Přepočtené koeficientem množství _x000d_
Celkem 5,973 = 5,973_x000d_</t>
  </si>
  <si>
    <t>973022251</t>
  </si>
  <si>
    <t>Vysekání výklenků nebo kapes ve zdivu z kamene kapes, plochy do 0,10 m2, hl. do 300 mm</t>
  </si>
  <si>
    <t>973031324</t>
  </si>
  <si>
    <t>Vysekání výklenků nebo kapes ve zdivu z cihel na maltu vápennou nebo vápenocementovou kapes, plochy do 0,10 m2, hl. do 150 mm</t>
  </si>
  <si>
    <t xml:space="preserve">bK01: Vytvoření kapes pro ocelový strop  
"m.č. A.1.15-A.1.20" 11*2 
"m.č. A.2.01-A.2.04" 3*2 
"m.č. A.2.01-A.2.04" 3*2 
"m.č. A.1.29" 5*2 
"m.č. A.1.30" 4*2 
"m.č. A.1.30" 8*2 
"m.č. A.1.28-A.1.18" 12*2 
"m.č. A.2.10-A.2.14" 12*2 
"m.č. B.2.15" 1*1 
"m.č. B.2.15" 2*2 
"m.č. B.2.13" 2*2 
"m.č. A.1.03-A.1.31" 15*2 
"m.č. A.2.06" 2*2 
"m.č. A.2.06" 2*2 
"m.č.  A.2.02,A.2.12,A.2.05" 4*2 
"m.č. A.2.21" 2*1 
"m.č. B.2.01,B.2.11" 4*2 
"m.č. B.2.01,B.2.11" 1*1 
"m.č. B.2.14-B.2.15" 2*2 
"m.č. B.2.13" 3*2 
"m.č. B.2.13" 1*1 
"m.č. A.2.10-A.2.14" 4*2 
"m.č. A.2.10-A.2.14" 8*2 
"m.č. B.2.01,B.2.12" 5*2 
"m.č. B.2.01,B.2.12" 1*1 
"m.č. B.2.14-B.2.15" 1*1 
"m.č. B.2.14-B.2.15,B.2.13" 1*1 
"m.č. B.2.13" 2*2 
"m.č. B.2.01,B.2.12" 1*1 
"m.č. B.2.01,B.2.12" 1*1 
"m.č. B.2.01,B.2.12" 2*2 
Součet: 240,00 kus 
bK02: Vytvoření kapes pro překlady  
"budova A" 9*2 
"budova B" 9*2 
Součet: 36,00 kus 
bK01+bK02 _x000d_
Celkem 276 = 276,000_x000d_</t>
  </si>
  <si>
    <t>973031334</t>
  </si>
  <si>
    <t>Vysekání výklenků nebo kapes ve zdivu z cihel na maltu vápennou nebo vápenocementovou kapes, plochy do 0,16 m2, hl. do 150 mm</t>
  </si>
  <si>
    <t xml:space="preserve">bK03: Vysekání kapes pro průvlaky  
"budova B" 2 
Součet: 2,00 kus 
bK03 _x000d_
Celkem 2 = 2,000_x000d_</t>
  </si>
  <si>
    <t>973031344</t>
  </si>
  <si>
    <t>Vysekání výklenků nebo kapes ve zdivu z cihel na maltu vápennou nebo vápenocementovou kapes, plochy do 0,25 m2, hl. do 150 mm</t>
  </si>
  <si>
    <t xml:space="preserve">bK04: Vytvoření kapes pro průvlak  
"budova B" 2 
Součet: 2,00 kus 
bK04 _x000d_
Celkem 2 = 2,000_x000d_</t>
  </si>
  <si>
    <t>974031664</t>
  </si>
  <si>
    <t>Vysekání rýh ve zdivu cihelném na maltu vápennou nebo vápenocementovou pro vtahování nosníků do zdí, před vybouráním otvoru do hl. 150 mm, při v. nosníku do 150 mm</t>
  </si>
  <si>
    <t xml:space="preserve">bVR01: Vysekání rýh pro nosníky do 150 mm  
"Budova A - půdorys 1.NP" 
"zajištění otvoru m.č. A.1.21: IPE120, dl. 1,3m" (0,1+1,3+0,1)*3 
"zajištění otvoru m.č. A.1.19: IPE120, dl. 1,2m" (0,1+1,2+0,1)*4 
"zajištění otvoru m.č. A.1.32: IPE120, dl. 1,4m" (0,1+1,4+0,1)*3 
"zajištění otvoru m.č. A.1.33: IPE120, dl. 1,55m" (0,1+1,55+0,1)*3 
"zajištění otvoru m.č. B.2.11: IPE120, dl. 2,12m" (0,1+2,12+0,1)*3 
"zajištění otvoru m.č. B.2.11: IPE120, dl. 2,12m" (0,1+2,12+0,1)*3 
"zajištění otvoru m.č. A.2.17: IPE120, dl. 1,85m" (0,1+1,85+0,1)*4 
"zajištění otvoru m.č. A.2.15: IPE120, dl. 1,6m" (0,1+1,6+0,1)*4 
"zajištění otvoru m.č. A.2.08: IPE120, dl. 1,3m" (0,1+1,3+0,1)*3 
"zajištění otvoru m.č. B.3.12: IPE120, dl. 1,45m" (0,1+1,45+0,1)*3 
"zajištění otvoru m.č. B.3.12: IPE120, dl. 1,45m" (0,1+1,45+0,1)*3 
"zajištění otvoru m.č. B.3.12: IPE120, dl. 1,40m" (0,1+1,40+0,1)*3 
"zajištění otvoru m.č. A.3.07: IPE120, dl. 1,75m" (0,1+1,75+0,1)*3 
"zajištění otvoru m.č. A.3.19: IPE120, dl. 1,40m" (0,1+1,40+0,1)*3 
"zajištění otvoru m.č. A.0.06: IPE140, dl. 2 m" (0,1+2+0,1)*3,33 
"zajištění otvoru m.č. A.1.01: IPE140, dl. 2,53 m" (0,1+2,53+0,1)*3 
"zajištění otvoru m.č. A.1.16: IPE140, dl. 2,5 m" (0,1+2,5+0,1)*4 
"zajištění otvoru m.č. B.1.14: IPE140, dl. 2,6 m" (0,1+2,6+0,1)*4 
"zajištění otvoru m.č. B.1.17: IPE140, dl. 2,6 m" (0,1+2,6+0,1)*4 
"zajištění otvoru m.č. B.1.15: IPE140, dl. 2,9 m" (0,1+2,9+0,1)*3 
"zajištění otvoru m.č. B.1.08: IPE140, dl. 2,6 m" (0,1+2,6+0,1)*3 
"zajištění otvoru m.č. B.2.05: IPE140, dl. 3,5 m" (0,1+3,5+0,1)*3 
"zajištění otvoru m.č. A.2.02: HEA100, dl. 1,65 m" (0,1+1,65+0,1)*2 
Součet: 160,536 m 
bVR01 _x000d_
Celkem 160,536 = 160,536_x000d_</t>
  </si>
  <si>
    <t>974031666</t>
  </si>
  <si>
    <t>Vysekání rýh ve zdivu cihelném na maltu vápennou nebo vápenocementovou pro vtahování nosníků do zdí, před vybouráním otvoru do hl. 150 mm, při v. nosníku do 250 mm</t>
  </si>
  <si>
    <t xml:space="preserve">bVR02: Vysekání rýh pro nosníky do 250 mm  
"Budova A - půdorys 1.NP" 
"zajištění otvoru m.č. A.1.08: IPE160, dl. 4,15 m" (0,1+4,15+0,1)*3 
"zajištění otvoru m.č. A.2.14: IPE160, dl. 2,5 m" (0,1+2,5+0,1)*3 
"zajištění otvoru m.č. A.2.21: IPE160, dl. 2,5 m" (0,1+2,5+0,1)*3 
"zajištění otvoru m.č. A.2.12: IPE160, dl. 3,25 m" (0,1+3,25+0,1)*3 
"zajištění otvoru m.č. A.2.11: IPE160, dl. 3,05 m" (0,1+3,05+0,1)*3 
"zajištění otvoru m.č. A.2.11: IPE160, dl. 1,4 m" (0,1+1,4+0,1)*3 
"zajištění otvoru m.č. A.3.05: IPE160, dl. 1,6 m" (0,1+1,6+0,1)*3 
"zajištění otvoru m.č. A.3.05: IPE160, dl. 2,1 m" (0,1+2,1+0,1)*3 
"zajištění otvoru m.č. A.0.03: IPE180, dl. 1,5 m" (0,1+1,5+0,1)*5 
"zajištění otvoru m.č. A.1.29: IPE180, dl. 2,6 m" (0,1+2,6+0,1)*4 
"zajištění otvoru m.č. B.0.06: IPE180, dl. 1,5 m" (0,1+1,5+0,1)*4 
"zajištění otvoru m.č. B.0.12: IPE180, dl. 1,5 m" (0,1+1,5+0,1)*4 
"zajištění otvoru m.č. A.1.16: IPE200, dl. 2,4 m" (0,1+2,4+0,1)*4 
"zajištění otvoru m.č. A.1.16: IPE200, dl. 2,75 m" (0,1+2,75+0,1)*4 
"zajištění otvoru m.č. B.1.07: IPE200, dl. 2,55 m" (0,1+2,55+0,1)*3 
"zajištění otvoru m.č. B.1.07: IPE200, dl. 2,5 m" (0,1+2,5+0,1)*3  
"zajištění otvoru m.č. A.2.10: IPE200, dl. 4,28 m" (0,1+4,28+0,1)*3 
"zajištění otvoru m.č. A.2.06: IPE220, dl. 4,95 m" (0,1+4,95+0,1)*3 
"zajištění otvoru m.č. B.1.06: IPE240, dl. 4,00 m" (0,1+4,00+0,1)*3 
"zajištění otvoru m.č. A.1.20: I240, dl. 5,15 m" (0,1+5,15+0,1)*3 
"zajištění otvoru m.č. A.1.20: I240, dl. 3,9 m" (0,1+3,9+0,1)*3 
"zajištění otvoru m.č. B.2.06: I240, dl. 5,2 m" (0,1+5,2+0,1)*4 
Součet: 229,74 m 
bVR02 _x000d_
Celkem 229,74 = 229,740_x000d_</t>
  </si>
  <si>
    <t>974031668</t>
  </si>
  <si>
    <t>Vysekání rýh ve zdivu cihelném na maltu vápennou nebo vápenocementovou pro vtahování nosníků do zdí, před vybouráním otvoru do hl. 150 mm, při v. nosníku do 350 mm</t>
  </si>
  <si>
    <t xml:space="preserve">bVR03: Vysekání rýh pro nosníky do 350 mm  
"Budova A - půdorys 1.NP" 
"zajištění otvoru m.č. A.1.17: IPE300, dl. 4,4 m" (0,1+4,4+0,1)*4 
Součet: 18,40 m 
bVR03 _x000d_
Celkem 18,4 = 18,400_x000d_</t>
  </si>
  <si>
    <t>985622311</t>
  </si>
  <si>
    <t>Spínání objektů táhly vložení a dodání táhla ze závitových tyčí spojovaných spojníky, průměru do 20 mm</t>
  </si>
  <si>
    <t xml:space="preserve">TAH01: Táhla průměr 14  
"budova C" 6,28*6*1,15 
"budova A" 6,28*11*1,15 
Součet: 122,774 m 
TAH01 _x000d_
Celkem 122,774 = 122,774_x000d_</t>
  </si>
  <si>
    <t>985622313</t>
  </si>
  <si>
    <t>Spínání objektů táhly vložení a dodání táhla ze závitových tyčí spojovaných spojníky, průměru přes 28 do 32 mm</t>
  </si>
  <si>
    <t xml:space="preserve">TAH02: Táhla průmer 30   
"budova A" 2,8*5*1,15 
Součet: 16,10 m 
TAH02 _x000d_
Celkem 16,1 = 16,100_x000d_</t>
  </si>
  <si>
    <t>R02.01</t>
  </si>
  <si>
    <t>Spřahovací trny</t>
  </si>
  <si>
    <t>"budova A" 916 
"budova A" 378 
Součet 1294 _x000d_
Celkem 1294 = 1294,000_x000d_</t>
  </si>
  <si>
    <t>1. Položka obsahuje dodávku materiálu včetně montáže.</t>
  </si>
  <si>
    <t>SO 62-71-01.41</t>
  </si>
  <si>
    <t>139751101</t>
  </si>
  <si>
    <t>Vykopávka v uzavřených prostorech ručně v hornině třídy těžitelnosti I skupiny 1 až 3</t>
  </si>
  <si>
    <t>(0,87+0,80)*0,95/2*0,80 
(0,80+0,90)*5,10/2*0,80 
(0,65+0,80)*7,30/2*0,80 
Mezisoučet 8.3366 
(1,60+1,66)*3,10/2*1,20 
(2,01+2,29)*2,10/2*1,20 
Mezisoučet 11.4816 
Součet 19,818 _x000d_
Celkem 19,819 = 19,819_x000d_</t>
  </si>
  <si>
    <t>161111502</t>
  </si>
  <si>
    <t>Svislé přemístění výkopku nošením bez naložení, avšak s vyprázdněním nádoby na hromady nebo do dopravního prostředku z horniny třídy těžitelnosti I skupiny 1 až 3, při hloubce výkopu přes 3 do 6 m</t>
  </si>
  <si>
    <t>19,819 
Součet 19,819 _x000d_
Celkem 19,819 = 19,819_x000d_</t>
  </si>
  <si>
    <t>174111102</t>
  </si>
  <si>
    <t>Zásyp sypaninou z jakékoliv horniny ručně s uložením výkopku ve vrstvách se zhutněním v uzavřených prostorách s urovnáním povrchu zásypu</t>
  </si>
  <si>
    <t>19,819-2,112-0,076-8,448-0,304 
Součet 8,879 _x000d_
Celkem 8,879 = 8,879_x000d_</t>
  </si>
  <si>
    <t>8,879 * 2 ' Přepočtené koeficientem množství _x000d_
Celkem 17,758 = 17,758_x000d_</t>
  </si>
  <si>
    <t>175111101</t>
  </si>
  <si>
    <t>Obsypání potrubí ručně sypaninou z vhodných hornin třídy těžitelnosti I a II, skupiny 1 až 4 nebo materiálem připraveným podél výkopu ve vzdálenosti do 3 m od jeho kraje pro jakoukoliv hloubku výkopu</t>
  </si>
  <si>
    <t>(5,10+7,30+3,10+2,10)*0,40*1,20 
0,95*0,40*0,80 
Součet 8,752 _x000d_
Celkem 8,752 = 8,752_x000d_</t>
  </si>
  <si>
    <t>58331351</t>
  </si>
  <si>
    <t>kamenivo těžené drobné frakce 0/4</t>
  </si>
  <si>
    <t>"Přepočtené koeficientem množství 
(8,448+0,304)*1,90 
Součet 16,629 _x000d_
Celkem 16,629 = 16,629_x000d_</t>
  </si>
  <si>
    <t>(5,80+3,85+2,45+2,4+3,4+4,8+3,2+2,7+2,65+2,6+3,2+2,8++2,8+2,7+9,1+2,8+46,95+1,65+6,15+1,2+1,65+1,7+1,2+8,25+1,2+22,15+1,65+6,15+6,15+1,20)*0,4*1,20 
Mezisoučet 78.96 
(2,85+1,40+2,35+2,25+5,25+19,65+3,45+2,80+5,30)*0,40*1,20 
Mezisoučet 21.744 
(5,1+7,3+3,1+2,1)*0,4*1,20 
Mezisoučet 8.448 
(18,75+2,65+1,0+2,0)*0,4*1,2 
Mezisoučet 11.712 
13,00*0,40*0,80 
Mezisoučet 4.16 
0,95*0,4*0,8 
Mezisoučet 0.304 
Součet 125,328 _x000d_
Celkem 125,328 = 125,328_x000d_</t>
  </si>
  <si>
    <t>"Přepočtené koeficientem množství 
(78,96+21,744+8,448+11,712+4,16+0,304)*1,90 
Součet 238,123 _x000d_
Celkem 238,123 = 238,123_x000d_</t>
  </si>
  <si>
    <t>(5,80+3,85+2,45+2,4+3,4+4,8+3,2+2,7+2,65+2,6+3,2+2,8++2,8+2,7+9,1+2,8+46,95+1,65+6,15+1,2+1,65+1,7+1,2+8,25+1,2+22,15+1,65+6,15+6,15+1,20)*0,1*1,20 
Mezisoučet 19.74 
(2,85+1,40+2,35+2,25+5,25+19,65+3,45+2,80+5,30)*0,10*1,20 
Mezisoučet 5.436 
(5,1+7,3+3,1+2,1)*0,1*1,20 
Mezisoučet 2.112 
(18,75+2,65+1,0+2,0)*0,1*1,2 
Mezisoučet 2.928 
13,00*0,10*0,80 
Mezisoučet 1.04 
0,95*0,1*0,8 
Mezisoučet 0.076 
Součet 31,332 _x000d_
Celkem 31,332 = 31,332_x000d_</t>
  </si>
  <si>
    <t>713411111</t>
  </si>
  <si>
    <t>Montáž izolace tepelné potrubí a ohybů pásy nebo rohožemi bez povrchové úpravy (izolační materiál ve specifikaci) ovinutými kolem potrubí a staženými ocelovým drátem potrubí jednovrstvá</t>
  </si>
  <si>
    <t>"1.NP" 31,0 
Součet 31 _x000d_
Celkem 31 = 31,000_x000d_</t>
  </si>
  <si>
    <t>R41.01</t>
  </si>
  <si>
    <t>tepelná izolace 108/19 mm, syntetický kaučuk</t>
  </si>
  <si>
    <t>"1.NP" 65,0 
Součet 65 
65 * 1,05 ' Přepočtené koeficientem množství _x000d_
Celkem 68,25 = 68,250_x000d_</t>
  </si>
  <si>
    <t>R41.02</t>
  </si>
  <si>
    <t>tepelná izolace 125/19 mm, syntetický kaučuk</t>
  </si>
  <si>
    <t>"1.NP" 13,50 
Součet 13,5 
13,5 * 1,05 ' Přepočtené koeficientem množství _x000d_
Celkem 14,175 = 14,175_x000d_</t>
  </si>
  <si>
    <t>R41.03</t>
  </si>
  <si>
    <t>tepelná izolace 160/19 mm, syntetický kaučuk</t>
  </si>
  <si>
    <t>"1.NP" 6,50 
Součet 6,5 
6,5 * 1,05 ' Přepočtené koeficientem množství _x000d_
Celkem 6,825 = 6,825_x000d_</t>
  </si>
  <si>
    <t>721140802</t>
  </si>
  <si>
    <t>Demontáž potrubí z litinových trub odpadních nebo dešťových do DN 100</t>
  </si>
  <si>
    <t>721171803</t>
  </si>
  <si>
    <t>Demontáž potrubí z novodurových trub odpadních nebo připojovacích do D 75</t>
  </si>
  <si>
    <t>"1.PP" 26 
"1.NP" 46,0 
Součet 72 _x000d_
Celkem 72 = 72,000_x000d_</t>
  </si>
  <si>
    <t>721173402</t>
  </si>
  <si>
    <t>Potrubí z trub PVC SN4 svodné (ležaté) DN 125</t>
  </si>
  <si>
    <t>"1.PP" 13,0 
"1.NP" 147,0 
Součet 160 _x000d_
Celkem 160 = 160,000_x000d_</t>
  </si>
  <si>
    <t>721173403</t>
  </si>
  <si>
    <t>Potrubí z trub PVC SN4 svodné (ležaté) DN 160</t>
  </si>
  <si>
    <t>"1.PP" 12,0 
"1.NP" 25,0 
Součet 37 _x000d_
Celkem 37 = 37,000_x000d_</t>
  </si>
  <si>
    <t>721173404</t>
  </si>
  <si>
    <t>Potrubí z trub PVC SN4 svodné (ležaté) DN 200</t>
  </si>
  <si>
    <t>"1.PP" 2,0 
"1.NP" 48,0 
Součet 50 _x000d_
Celkem 50 = 50,000_x000d_</t>
  </si>
  <si>
    <t>721174024</t>
  </si>
  <si>
    <t>Potrubí z trub polypropylenových odpadní (svislé) DN 75</t>
  </si>
  <si>
    <t>"1.PP" 2,0 
"1.NP" 9,0 
"2.NP" 2,5 
Součet 13,5 _x000d_
Celkem 13,5 = 13,500_x000d_</t>
  </si>
  <si>
    <t>721174025</t>
  </si>
  <si>
    <t>Potrubí z trub polypropylenových odpadní (svislé) DN 110</t>
  </si>
  <si>
    <t>"1.PP" 24,0 
"1.NP" 112,0 
"2.NP" 132,0 
"3.NP" 52,0 
Součet 320 _x000d_
Celkem 320 = 320,000_x000d_</t>
  </si>
  <si>
    <t>721174026</t>
  </si>
  <si>
    <t>Potrubí z trub polypropylenových odpadní (svislé) DN 125</t>
  </si>
  <si>
    <t>"1.PP" 92,0 
"1.NP" 22,5 
Součet 114,5 _x000d_
Celkem 114,5 = 114,500_x000d_</t>
  </si>
  <si>
    <t>721174027</t>
  </si>
  <si>
    <t>Potrubí z trub polypropylenových odpadní (svislé) DN 160</t>
  </si>
  <si>
    <t>"1.PP" 20,0 
Součet 20 _x000d_
Celkem 20 = 20,000_x000d_</t>
  </si>
  <si>
    <t>721174041</t>
  </si>
  <si>
    <t>Potrubí z trub polypropylenových připojovací DN 32</t>
  </si>
  <si>
    <t>"1.NP" 6,0 
"2.NP" 5,0 
"3.NP" 27,0 
Součet 38 _x000d_
Celkem 38 = 38,000_x000d_</t>
  </si>
  <si>
    <t>721174042</t>
  </si>
  <si>
    <t>Potrubí z trub polypropylenových připojovací DN 40</t>
  </si>
  <si>
    <t>"1.NP" 15,0 
"2.NP" 12,0 
"3.NP" 3,0 
Součet 30 _x000d_
Celkem 30 = 30,000_x000d_</t>
  </si>
  <si>
    <t>721174043</t>
  </si>
  <si>
    <t>Potrubí z trub polypropylenových připojovací DN 50</t>
  </si>
  <si>
    <t>"1.NP" 21,0 
"2.NP" 9,0 
"3.NP" 31,0 
Součet 61 _x000d_
Celkem 61 = 61,000_x000d_</t>
  </si>
  <si>
    <t>721174044</t>
  </si>
  <si>
    <t>Potrubí z trub polypropylenových připojovací DN 75</t>
  </si>
  <si>
    <t>"1.NP" 5,0 
"2.NP" 3,0 
Součet 8 _x000d_
Celkem 8 = 8,000_x000d_</t>
  </si>
  <si>
    <t>721174045</t>
  </si>
  <si>
    <t>Potrubí z trub polypropylenových připojovací DN 110</t>
  </si>
  <si>
    <t>"1.NP" 14,0 
"2.NP" 5,0 
"3.NP" 20,0 
Součet 39 _x000d_
Celkem 39 = 39,000_x000d_</t>
  </si>
  <si>
    <t>721174055</t>
  </si>
  <si>
    <t>Potrubí z trub polypropylenových dešťové DN 110</t>
  </si>
  <si>
    <t>"1.NP" 65 
Součet 65 _x000d_
Celkem 65 = 65,000_x000d_</t>
  </si>
  <si>
    <t>721174056</t>
  </si>
  <si>
    <t>Potrubí z trub polypropylenových dešťové DN 125</t>
  </si>
  <si>
    <t>"1.PP" 8,0 
"1.NP" 5,5 
Součet 13,5 _x000d_
Celkem 13,5 = 13,500_x000d_</t>
  </si>
  <si>
    <t>721174057</t>
  </si>
  <si>
    <t>Potrubí z trub polypropylenových dešťové DN 160</t>
  </si>
  <si>
    <t>"1.NP" 6,5 
Součet 6,5 _x000d_
Celkem 6,5 = 6,500_x000d_</t>
  </si>
  <si>
    <t>721242803</t>
  </si>
  <si>
    <t>Demontáž lapačů střešních splavenin DN 110</t>
  </si>
  <si>
    <t>722176113</t>
  </si>
  <si>
    <t>Montáž potrubí z plastových trub svařovaných polyfuzně D přes 20 do 25 mm</t>
  </si>
  <si>
    <t>"1.NP" 17,0 
"2.NP" 50,0 
Součet 67 _x000d_
Celkem 67 = 67,000_x000d_</t>
  </si>
  <si>
    <t>R41.04</t>
  </si>
  <si>
    <t>trubka PP-RCT S4 D 25 x 2,8</t>
  </si>
  <si>
    <t>"1.NP" 17,0 
"2.NP" 50,0 
Součet 67 
67 * 1,03 ' Přepočtené koeficientem množství _x000d_
Celkem 69,01 = 69,010_x000d_</t>
  </si>
  <si>
    <t>PP-RCT - systém pro rozvody vody, topení a podlahového vytápění; spojování za tepla svařováním - TRUBKA EVO (S 4) D 25 x 2,8</t>
  </si>
  <si>
    <t>722176116</t>
  </si>
  <si>
    <t>Montáž potrubí z plastových trub svařovaných polyfuzně D přes 40 do 50 mm</t>
  </si>
  <si>
    <t>"1.PP" 25,0 
"1.NP" 5,0 
Součet 30 _x000d_
Celkem 30 = 30,000_x000d_</t>
  </si>
  <si>
    <t>R41.05</t>
  </si>
  <si>
    <t>trubka PP-RCT S4 D 50 x 5,6</t>
  </si>
  <si>
    <t>"1.PP" 25,0 
"1.NP" 5,0 
Součet 30 
30 * 1,03 ' Přepočtené koeficientem množství _x000d_
Celkem 30,9 = 30,900_x000d_</t>
  </si>
  <si>
    <t>PP-RCT - systém pro rozvody vody, topení a podlahového vytápění; spojování za tepla svařováním - TRUBKA EVO (S 4) D 50 x 5,6</t>
  </si>
  <si>
    <t>721194104</t>
  </si>
  <si>
    <t>Vyměření přípojek na potrubí vyvedení a upevnění odpadních výpustek DN 40</t>
  </si>
  <si>
    <t>"1.NP" 15 
"2.NP" 7 
"3.NP" 9 
Součet 31 _x000d_
Celkem 31 = 31,000_x000d_</t>
  </si>
  <si>
    <t>721194105</t>
  </si>
  <si>
    <t>Vyměření přípojek na potrubí vyvedení a upevnění odpadních výpustek DN 50</t>
  </si>
  <si>
    <t>"1.NP" 4 
"2.NP" 5 
"3.NP" 10 
Součet 19 _x000d_
Celkem 19 = 19,000_x000d_</t>
  </si>
  <si>
    <t>721194109</t>
  </si>
  <si>
    <t>Vyměření přípojek na potrubí vyvedení a upevnění odpadních výpustek DN 110</t>
  </si>
  <si>
    <t>"1.NP" 17 
"2.NP" 8 
"3.NP" 7 
Součet 32 _x000d_
Celkem 32 = 32,000_x000d_</t>
  </si>
  <si>
    <t>721211422</t>
  </si>
  <si>
    <t>Podlahové vpusti se svislým odtokem DN 50/75/110 mřížka nerez 138x138</t>
  </si>
  <si>
    <t>"1.NP" 1 
"2.NP" 1 
"3.NP" 1 
Součet 3 _x000d_
Celkem 3 = 3,000_x000d_</t>
  </si>
  <si>
    <t>721212125</t>
  </si>
  <si>
    <t>Odtokové sprchové žlaby se zápachovou uzávěrkou a krycím roštem délky 900 mm</t>
  </si>
  <si>
    <t>"2.NP" 2,0 
"3.NP" 3,0 
Součet 5 _x000d_
Celkem 5 = 5,000_x000d_</t>
  </si>
  <si>
    <t>Podrobná specifikace viz. D.2.2.1 - SO 62-71-01.01 - 2.609 - Výpis technických listů - 05/09</t>
  </si>
  <si>
    <t>721226512</t>
  </si>
  <si>
    <t>Zápachové uzávěrky podomítkové (Pe) s krycí deskou pro pračku a myčku DN 50</t>
  </si>
  <si>
    <t>"1.NP" 1,0 
"3.NP" 3,0 
Součet 4 _x000d_
Celkem 4 = 4,000_x000d_</t>
  </si>
  <si>
    <t>721233121</t>
  </si>
  <si>
    <t>Střešní vtoky (vpusti) polypropylenové (PP) pro ploché střechy s odtokem vodorovným standardní svěrná příruba DN 75/110</t>
  </si>
  <si>
    <t>"2.NP" 12,0 
Součet 12 _x000d_
Celkem 12 = 12,000_x000d_</t>
  </si>
  <si>
    <t>721242105</t>
  </si>
  <si>
    <t>Lapače střešních splavenin polypropylenové (PP) se svislým odtokem DN 110</t>
  </si>
  <si>
    <t>"1.NP" 16,0 
Součet 16 _x000d_
Celkem 16 = 16,000_x000d_</t>
  </si>
  <si>
    <t>721249115</t>
  </si>
  <si>
    <t>Lapače střešních splavenin montáž lapačů střešních splavenin ostatních typů polypropylenových DN 110</t>
  </si>
  <si>
    <t>"1.NP" 3,0 
Součet 3 _x000d_
Celkem 3 = 3,000_x000d_</t>
  </si>
  <si>
    <t>R41.06</t>
  </si>
  <si>
    <t>lapač střešních splavenin DN100/125 s kloubem s bočním přítokem</t>
  </si>
  <si>
    <t>721273153</t>
  </si>
  <si>
    <t>Ventilační hlavice z polypropylenu (PP) DN 110</t>
  </si>
  <si>
    <t>"1.NP" 1,0 
"3.NP" 11,0 
Součet 12 _x000d_
Celkem 12 = 12,000_x000d_</t>
  </si>
  <si>
    <t>721274103</t>
  </si>
  <si>
    <t>Ventily přivzdušňovací odpadních potrubí venkovní DN 110</t>
  </si>
  <si>
    <t>"1.NP" 10,0 
"2.NP" 6,0 
Součet 16 _x000d_
Celkem 16 = 16,000_x000d_</t>
  </si>
  <si>
    <t>56245601</t>
  </si>
  <si>
    <t>mřížka větrací hranatá plast se síťovinou 300x300mm</t>
  </si>
  <si>
    <t>751613140</t>
  </si>
  <si>
    <t>Montáž ostatních zařízení pro odvod kondenzátu sifonu</t>
  </si>
  <si>
    <t>"1.NP" 1,0 
"2.NP" 2,0 
"3.NP" 5,0 
Součet 8 _x000d_
Celkem 8 = 8,000_x000d_</t>
  </si>
  <si>
    <t>R41.07</t>
  </si>
  <si>
    <t>podomítkový sifon ke klimatizačním jednotkám DN32 - 100x100mm</t>
  </si>
  <si>
    <t>998721103</t>
  </si>
  <si>
    <t>Přesun hmot pro vnitřní kanalizaci stanovený z hmotnosti přesunovaného materiálu vodorovná dopravní vzdálenost do 50 m základní v objektech výšky přes 12 do 24 m</t>
  </si>
  <si>
    <t>722130233</t>
  </si>
  <si>
    <t>Potrubí z ocelových trubek pozinkovaných závitových svařovaných běžných DN 25</t>
  </si>
  <si>
    <t>"1.PP" 27,0 
"1.NP" 31,0 
"2.NP" 1,5 
"3.NP" 0,5 
Součet 60 _x000d_
Celkem 60 = 60,000_x000d_</t>
  </si>
  <si>
    <t>722130234</t>
  </si>
  <si>
    <t>Potrubí z ocelových trubek pozinkovaných závitových svařovaných běžných DN 32</t>
  </si>
  <si>
    <t>"1.PP" 48,0 
"1.NP" 5,0 
"2.NP" 4,0 
"3.NP" 1,5 
Součet 58,5 _x000d_
Celkem 58,5 = 58,500_x000d_</t>
  </si>
  <si>
    <t>722130236</t>
  </si>
  <si>
    <t>Potrubí z ocelových trubek pozinkovaných závitových svařovaných běžných DN 50</t>
  </si>
  <si>
    <t>"1.PP" 32,0 
Součet 32 _x000d_
Celkem 32 = 32,000_x000d_</t>
  </si>
  <si>
    <t>722130801</t>
  </si>
  <si>
    <t>Demontáž potrubí z ocelových trubek pozinkovaných závitových do DN 25</t>
  </si>
  <si>
    <t>722130802</t>
  </si>
  <si>
    <t>Demontáž potrubí z ocelových trubek pozinkovaných závitových přes 25 do DN 40</t>
  </si>
  <si>
    <t>722170804</t>
  </si>
  <si>
    <t>Demontáž rozvodů vody z plastů přes 25 do O 50 mm</t>
  </si>
  <si>
    <t>722173232</t>
  </si>
  <si>
    <t>Potrubí z plastových trubek z pevného PVC-C spojované lepením PN 25 do 70°C D 20 x 2,3</t>
  </si>
  <si>
    <t>"1.PP" 60,0 
"1.NP" 270,0 
"2.NP" 160,0 
"3.NP" 125,0 
Součet 615 _x000d_
Celkem 615 = 615,000_x000d_</t>
  </si>
  <si>
    <t>722173233</t>
  </si>
  <si>
    <t>Potrubí z plastových trubek z pevného PVC-C spojované lepením PN 25 do 70°C D 25 x 2,8</t>
  </si>
  <si>
    <t>"1.PP" 120,0 
"1.NP" 108,0 
"2.NP" 39,0 
"3.NP" 25,0 
Součet 292 _x000d_
Celkem 292 = 292,000_x000d_</t>
  </si>
  <si>
    <t>722173234</t>
  </si>
  <si>
    <t>Potrubí z plastových trubek z pevného PVC-C spojované lepením PN 25 do 70°C D 32 x 3,6</t>
  </si>
  <si>
    <t>"1.PP" 16,0 
"1.NP" 25,0 
"2.NP" 10,0 
"3.NP" 5,0 
Součet 56 _x000d_
Celkem 56 = 56,000_x000d_</t>
  </si>
  <si>
    <t>722173235</t>
  </si>
  <si>
    <t>Potrubí z plastových trubek z pevného PVC-C spojované lepením PN 25 do 70°C D 40 x 4,5</t>
  </si>
  <si>
    <t>"1.PP" 70,0 
"1.NP" 5,0 
Součet 75 _x000d_
Celkem 75 = 75,000_x000d_</t>
  </si>
  <si>
    <t>722173236</t>
  </si>
  <si>
    <t>Potrubí z plastových trubek z pevného PVC-C spojované lepením PN 25 do 70°C D 50 x 5,6</t>
  </si>
  <si>
    <t>"1.PP" 73,0 
Součet 73 _x000d_
Celkem 73 = 73,000_x000d_</t>
  </si>
  <si>
    <t>722173237</t>
  </si>
  <si>
    <t>Potrubí z plastových trubek z pevného PVC-C spojované lepením PN 25 do 70°C D 63 x 7,1</t>
  </si>
  <si>
    <t>"1.PP" 16,0 
Součet 16 _x000d_
Celkem 16 = 16,000_x000d_</t>
  </si>
  <si>
    <t>722181211</t>
  </si>
  <si>
    <t>Ochrana potrubí termoizolačními trubicemi z pěnového polyetylenu PE přilepenými v příčných a podélných spojích, tloušťky izolace do 6 mm, vnitřního průměru izolace DN do 22 mm</t>
  </si>
  <si>
    <t>"1.NP" 107,0 
"2.NP" 59,0 
"3.NP" 72,0 
Součet 238 _x000d_
Celkem 238 = 238,000_x000d_</t>
  </si>
  <si>
    <t>722181212</t>
  </si>
  <si>
    <t>Ochrana potrubí termoizolačními trubicemi z pěnového polyetylenu PE přilepenými v příčných a podélných spojích, tloušťky izolace do 6 mm, vnitřního průměru izolace DN přes 22 do 32 mm</t>
  </si>
  <si>
    <t>"1.PP" 30,0 
"1.NP" 52,0 
"2.NP" 20,0 
"3.NP" 12,0 
Součet 114 _x000d_
Celkem 114 = 114,000_x000d_</t>
  </si>
  <si>
    <t>722181222</t>
  </si>
  <si>
    <t>Ochrana potrubí termoizolačními trubicemi z pěnového polyetylenu PE přilepenými v příčných a podélných spojích, tloušťky izolace přes 6 do 9 mm, vnitřního průměru izolace DN přes 22 do 45 mm</t>
  </si>
  <si>
    <t>"1.PP" 9,0 
"1.NP" 24,0 
"2.NP" 10,0 
"3.NP" 5,0 
Součet 48 _x000d_
Celkem 48 = 48,000_x000d_</t>
  </si>
  <si>
    <t>722181223</t>
  </si>
  <si>
    <t>Ochrana potrubí termoizolačními trubicemi z pěnového polyetylenu PE přilepenými v příčných a podélných spojích, tloušťky izolace přes 6 do 9 mm, vnitřního průměru izolace DN přes 45 do 63 mm</t>
  </si>
  <si>
    <t>"1.PP" 89,0 
Součet 89 _x000d_
Celkem 89 = 89,000_x000d_</t>
  </si>
  <si>
    <t>722181251</t>
  </si>
  <si>
    <t>Ochrana potrubí termoizolačními trubicemi z pěnového polyetylenu PE přilepenými v příčných a podélných spojích, tloušťky izolace přes 20 do 25 mm, vnitřního průměru izolace DN do 22 mm</t>
  </si>
  <si>
    <t>"1.PP" 60,0 
"1.NP" 163,0 
"2.NP" 101,0 
"3.NP" 53,0 
Součet 377 _x000d_
Celkem 377 = 377,000_x000d_</t>
  </si>
  <si>
    <t>722181252</t>
  </si>
  <si>
    <t>Ochrana potrubí termoizolačními trubicemi z pěnového polyetylenu PE přilepenými v příčných a podélných spojích, tloušťky izolace přes 20 do 25 mm, vnitřního průměru izolace DN přes 22 do 45 mm</t>
  </si>
  <si>
    <t>"1.PP" 167,0 
"1.NP" 62,0 
"2.NP" 19,0 
"3.NP" 13,0 
Součet 261 _x000d_
Celkem 261 = 261,000_x000d_</t>
  </si>
  <si>
    <t>722181812</t>
  </si>
  <si>
    <t>Demontáž ochrany potrubí plstěných pásů z trub, průměru do 50 mm</t>
  </si>
  <si>
    <t>722181851</t>
  </si>
  <si>
    <t>Demontáž ochrany potrubí termoizolačních trubic z trub, průměru do 45 mm</t>
  </si>
  <si>
    <t>722181852</t>
  </si>
  <si>
    <t>Demontáž ochrany potrubí termoizolačních trubic z trub, průměru přes 45 do 89 mm</t>
  </si>
  <si>
    <t>722190401</t>
  </si>
  <si>
    <t>Zřízení přípojek na potrubí vyvedení a upevnění výpustek do DN 25</t>
  </si>
  <si>
    <t>"1.NP" 58,0 
"2.NP" 29,0 
"3.NP" 45,0 
Součet 132 _x000d_
Celkem 132 = 132,000_x000d_</t>
  </si>
  <si>
    <t>722220111</t>
  </si>
  <si>
    <t>Armatury s jedním závitem nástěnky pro výtokový ventil G 1/2"</t>
  </si>
  <si>
    <t>"1.NP" 48,0 
"2.NP" 27,0 
"3.NP" 39,0 
Součet 114 _x000d_
Celkem 114 = 114,000_x000d_</t>
  </si>
  <si>
    <t>722220121</t>
  </si>
  <si>
    <t>Armatury s jedním závitem nástěnky pro baterii G 1/2"</t>
  </si>
  <si>
    <t>PÁR</t>
  </si>
  <si>
    <t>"1.NP" 14,0 
"2.NP" 2,0 
"3.NP" 4,0 
Součet 20 _x000d_
Celkem 20 = 20,000_x000d_</t>
  </si>
  <si>
    <t>722220855</t>
  </si>
  <si>
    <t>Demontáž armatur závitových s jedním závitem přes 6/4 do G 2 1/2</t>
  </si>
  <si>
    <t>722220861</t>
  </si>
  <si>
    <t>Demontáž armatur závitových se dvěma závity do G 3/4</t>
  </si>
  <si>
    <t>722220862</t>
  </si>
  <si>
    <t>Demontáž armatur závitových se dvěma závity přes 3/4 do G 5/4</t>
  </si>
  <si>
    <t>722221134</t>
  </si>
  <si>
    <t>"1.NP" 1,0 
"2.NP" 2,0 
"3.NP" 1,0 
Součet 4 _x000d_
Celkem 4 = 4,000_x000d_</t>
  </si>
  <si>
    <t>722231073</t>
  </si>
  <si>
    <t>Armatury se dvěma závity ventily zpětné mosazné PN 10 do 110°C G 3/4"</t>
  </si>
  <si>
    <t>"1.PP" 1,0 
Součet 1 _x000d_
Celkem 1 = 1,000_x000d_</t>
  </si>
  <si>
    <t>722231075</t>
  </si>
  <si>
    <t>Armatury se dvěma závity ventily zpětné mosazné PN 10 do 110°C G 5/4"</t>
  </si>
  <si>
    <t>722231141</t>
  </si>
  <si>
    <t>Armatury se dvěma závity ventily pojistné rohové G 1/2"</t>
  </si>
  <si>
    <t>722232043</t>
  </si>
  <si>
    <t>Armatury se dvěma závity kulové kohouty PN 42 do 185 °C přímé vnitřní závit G 1/2"</t>
  </si>
  <si>
    <t>722232044</t>
  </si>
  <si>
    <t>Armatury se dvěma závity kulové kohouty PN 42 do 185 °C přímé vnitřní závit G 3/4"</t>
  </si>
  <si>
    <t>"1.PP" 2,0 
Součet 2 _x000d_
Celkem 2 = 2,000_x000d_</t>
  </si>
  <si>
    <t>722232046</t>
  </si>
  <si>
    <t>Armatury se dvěma závity kulové kohouty PN 42 do 185 °C přímé vnitřní závit G 5/4"</t>
  </si>
  <si>
    <t>722232063</t>
  </si>
  <si>
    <t>Armatury se dvěma závity kulové kohouty PN 42 do 185 °C přímé vnitřní závit s vypouštěním G 1"</t>
  </si>
  <si>
    <t>722232064</t>
  </si>
  <si>
    <t>Armatury se dvěma závity kulové kohouty PN 42 do 185 °C přímé vnitřní závit s vypouštěním G 5/4"</t>
  </si>
  <si>
    <t>722232066</t>
  </si>
  <si>
    <t>Armatury se dvěma závity kulové kohouty PN 42 do 185 °C přímé vnitřní závit s vypouštěním G 2"</t>
  </si>
  <si>
    <t>"1.PP" 4,0 
Součet 4 _x000d_
Celkem 4 = 4,000_x000d_</t>
  </si>
  <si>
    <t>722232506</t>
  </si>
  <si>
    <t>Armatury se dvěma závity potrubní oddělovače vnější závit PN 10 do 65 °C G 2"</t>
  </si>
  <si>
    <t>722239101</t>
  </si>
  <si>
    <t>Armatury se dvěma závity montáž vodovodních armatur se dvěma závity ostatních typů G 1/2"</t>
  </si>
  <si>
    <t>"1.PP" 9,0 
"1.NP" 1,0 
"2.NP" 1,0 
"3.NP" 1,0 
Součet 12 _x000d_
Celkem 12 = 12,000_x000d_</t>
  </si>
  <si>
    <t>R41.08</t>
  </si>
  <si>
    <t>vyvažovací ventil STAD DN 15 s vypouštěním PN25</t>
  </si>
  <si>
    <t>"1.PP" 9,0 
Součet 9 _x000d_
Celkem 9 = 9,000_x000d_</t>
  </si>
  <si>
    <t>R41.09</t>
  </si>
  <si>
    <t>zpětná klapka. EA typ. kontrolovatelná G1/2"</t>
  </si>
  <si>
    <t>"1.NP" 1,0 
"2.NP" 1,0 
"3.NP" 1,0 
Součet 3 _x000d_
Celkem 3 = 3,000_x000d_</t>
  </si>
  <si>
    <t>722240122</t>
  </si>
  <si>
    <t>Armatury z plastických hmot kohouty (PPR) kulové DN 20</t>
  </si>
  <si>
    <t>"1.NP" 17,0 
"2.NP" 8,0 
"3.NP" 14,0 
Součet 39 _x000d_
Celkem 39 = 39,000_x000d_</t>
  </si>
  <si>
    <t>722240123</t>
  </si>
  <si>
    <t>Armatury z plastických hmot kohouty (PPR) kulové DN 25</t>
  </si>
  <si>
    <t>"1.NP" 7,0 
"2.NP" 2,0 
"3.NP" 3,0 
Součet 12 _x000d_
Celkem 12 = 12,000_x000d_</t>
  </si>
  <si>
    <t>722240124</t>
  </si>
  <si>
    <t>Armatury z plastických hmot kohouty (PPR) kulové DN 32</t>
  </si>
  <si>
    <t>"2.NP" 1,0 
Součet 1 _x000d_
Celkem 1 = 1,000_x000d_</t>
  </si>
  <si>
    <t>722249122</t>
  </si>
  <si>
    <t>Armatury z plastických hmot montáž vodovodních armatur z plastických hmot ostatních typů DN 20</t>
  </si>
  <si>
    <t>"1.PP" 14,0 
Součet 14 _x000d_
Celkem 14 = 14,000_x000d_</t>
  </si>
  <si>
    <t>R41.10</t>
  </si>
  <si>
    <t>kohout kulový plastový s vypouštěním PP-R D20 mm s pákou</t>
  </si>
  <si>
    <t>722249123</t>
  </si>
  <si>
    <t>Armatury z plastických hmot montáž vodovodních armatur z plastických hmot ostatních typů DN 25</t>
  </si>
  <si>
    <t>"1.PP" 11,0 
Součet 11 _x000d_
Celkem 11 = 11,000_x000d_</t>
  </si>
  <si>
    <t>R41.11</t>
  </si>
  <si>
    <t>kohout kulový plastový s vypouštěním PP-R D25 mm s pákou</t>
  </si>
  <si>
    <t>722249124</t>
  </si>
  <si>
    <t>Armatury z plastických hmot montáž vodovodních armatur z plastických hmot ostatních typů DN 32</t>
  </si>
  <si>
    <t>R41.12</t>
  </si>
  <si>
    <t>kohout kulový s výpustným ventilem PP-R D32 mm s pákou</t>
  </si>
  <si>
    <t>722249125</t>
  </si>
  <si>
    <t>Armatury z plastických hmot montáž vodovodních armatur z plastických hmot ostatních typů DN 40</t>
  </si>
  <si>
    <t>R41.13</t>
  </si>
  <si>
    <t>kohout kulový s výpustným ventilem PP-R D40 mm s motýlkem</t>
  </si>
  <si>
    <t>722250133</t>
  </si>
  <si>
    <t>Požární příslušenství a armatury hydrantový systém s tvarově stálou hadicí celoplechový D 25 x 30 m</t>
  </si>
  <si>
    <t>"1.PP" 2,0 
"1.NP" 2,0 
"2.NP" 2,0 
"3.NP" 1,0 
Součet 7 _x000d_
Celkem 7 = 7,000_x000d_</t>
  </si>
  <si>
    <t>722260811</t>
  </si>
  <si>
    <t>Demontáž vodoměrů závitových G 1/2</t>
  </si>
  <si>
    <t>722260813</t>
  </si>
  <si>
    <t>Demontáž vodoměrů závitových G 1</t>
  </si>
  <si>
    <t>722262225</t>
  </si>
  <si>
    <t>Vodoměry pro vodu do 40°C závitové horizontální jednovtokové suchoběžné pro dálkový odečet G 1/2" x 110 mm Qn 1,6 R80</t>
  </si>
  <si>
    <t>"1.NP" 11,0 
"2.NP" 5,0 
"3.NP" 8,0 
Součet 24 _x000d_
Celkem 24 = 24,000_x000d_</t>
  </si>
  <si>
    <t>722262227</t>
  </si>
  <si>
    <t>Vodoměry pro vodu do 40°C závitové horizontální jednovtokové suchoběžné pro dálkový odečet G 3/4" x 130 mm Qn 4,0 R100</t>
  </si>
  <si>
    <t>722263208</t>
  </si>
  <si>
    <t>Vodoměry pro vodu do 100°C závitové horizontální jednovtokové suchoběžné pro dálkový odečet G 1/2"x 110 mm Qn 1,6 R80</t>
  </si>
  <si>
    <t>"1.NP" 10,0 
"2.NP" 5,0 
"3.NP" 8,0 
Součet 23 _x000d_
Celkem 23 = 23,000_x000d_</t>
  </si>
  <si>
    <t>998722103</t>
  </si>
  <si>
    <t>Přesun hmot pro vnitřní vodovod stanovený z hmotnosti přesunovaného materiálu vodorovná dopravní vzdálenost do 50 m základní v objektech výšky přes 12 do 24 m</t>
  </si>
  <si>
    <t>724</t>
  </si>
  <si>
    <t>Zdravotechnika - strojní vybavení</t>
  </si>
  <si>
    <t>724231127</t>
  </si>
  <si>
    <t>Příslušenství domovních vodáren měřicí manometr s membránou</t>
  </si>
  <si>
    <t>R41.14</t>
  </si>
  <si>
    <t>Čerpadlo teplovodní mokroběžné závitové cirkulační DN 15, Q=0.25l/s, H=3.07m, pro cirkulaci TV</t>
  </si>
  <si>
    <t>R41.15</t>
  </si>
  <si>
    <t>Montáž čerpadel kalových s plovákem bez potrubí a příslušenství</t>
  </si>
  <si>
    <t>"1.PP" 3,0 
Součet 3 _x000d_
Celkem 3 = 3,000_x000d_</t>
  </si>
  <si>
    <t>R41.16</t>
  </si>
  <si>
    <t>čerpadlo kalové s plovákem, max. průtok 14 000 l/hod, max. výtlak 11m, max. velikost nečistot 10mm, max. ponorná hloubka 1 m, teplota čerpaného média +35°C (90°C po dobu max 1 minuty), min. hladina 30</t>
  </si>
  <si>
    <t>724242214</t>
  </si>
  <si>
    <t>Zařízení pro úpravu vody filtry domácí na studenou vodu se zpětným proplachem G 2"</t>
  </si>
  <si>
    <t>998724103</t>
  </si>
  <si>
    <t>Přesun hmot pro strojní vybavení stanovený z hmotnosti přesunovaného materiálu vodorovná dopravní vzdálenost do 50 m základní v objektech výšky přes 12 do 24 m</t>
  </si>
  <si>
    <t>725</t>
  </si>
  <si>
    <t>Zdravotechnika - zařizovací předměty</t>
  </si>
  <si>
    <t>725110814</t>
  </si>
  <si>
    <t>Demontáž klozetů kombi</t>
  </si>
  <si>
    <t>"1.NP" 16,0 
"2.NP" 9,0 
"3.NP" 3,0 
Součet 28 _x000d_
Celkem 28 = 28,000_x000d_</t>
  </si>
  <si>
    <t>725112022</t>
  </si>
  <si>
    <t>Zařízení záchodů klozety keramické závěsné na nosné stěny s hlubokým splachováním odpad vodorovný</t>
  </si>
  <si>
    <t>"1.NP" 5,0 
"2.NP" 6,0 
"3.NP" 6,0 
Součet 17 _x000d_
Celkem 17 = 17,000_x000d_</t>
  </si>
  <si>
    <t>Podrobná specifikace viz. D.2.2.1 - SO 62-71-01.01 - 2.609 - Výpis technických listů - 05/01</t>
  </si>
  <si>
    <t>725119124</t>
  </si>
  <si>
    <t>Zařízení záchodů montáž klozetových mís nerezových</t>
  </si>
  <si>
    <t>"1.NP" 5,0 
Součet 5 _x000d_
Celkem 5 = 5,000_x000d_</t>
  </si>
  <si>
    <t>R41.17</t>
  </si>
  <si>
    <t>Nerezové WC závěsné</t>
  </si>
  <si>
    <t>Podrobná specifikace viz. D.2.2.1 - SO 62-71-01.01 - 2.609 - Výpis technických listů - 05/16</t>
  </si>
  <si>
    <t>R41.18</t>
  </si>
  <si>
    <t>piezo splachovač WC, 24 V DC</t>
  </si>
  <si>
    <t>"1.NP" 4,0 
Součet 4 _x000d_
Celkem 4 = 4,000_x000d_</t>
  </si>
  <si>
    <t>R41.19</t>
  </si>
  <si>
    <t>Nerezové WC pro invalidy</t>
  </si>
  <si>
    <t>"1.NP" 1,0 
Součet 1 _x000d_
Celkem 1 = 1,000_x000d_</t>
  </si>
  <si>
    <t>Podrobná specifikace viz. D.2.2.1 - SO 62-71-01.01 - 2.609 - Výpis technických listů - 05/17</t>
  </si>
  <si>
    <t>R41.20</t>
  </si>
  <si>
    <t>piezo splachovač WC imobilní, oddálené splachování, 24 V DC</t>
  </si>
  <si>
    <t>725121525</t>
  </si>
  <si>
    <t>Pisoárové záchodky keramické automatické s radarovým senzorem</t>
  </si>
  <si>
    <t>"2.NP" 4,0 
"3.NP" 2,0 
Součet 6 _x000d_
Celkem 6 = 6,000_x000d_</t>
  </si>
  <si>
    <t>Podrobná specifikace viz. D.2.2.1 - SO 62-71-01.01 - 2.609 - Výpis technických listů - 05/13</t>
  </si>
  <si>
    <t>725122817</t>
  </si>
  <si>
    <t>Demontáž pisoárů bez nádrže s rohovým ventilem s 1 záchodkem</t>
  </si>
  <si>
    <t>725129103</t>
  </si>
  <si>
    <t>Pisoárové záchodky montáž ostatních typů nerezových</t>
  </si>
  <si>
    <t>R41.21</t>
  </si>
  <si>
    <t>pisoár nerezový se skrytým splachováním, 230 V</t>
  </si>
  <si>
    <t>Podrobná specifikace viz. D.2.2.1 - SO 62-71-01.01 - 2.609 - Výpis technických listů - 05/18</t>
  </si>
  <si>
    <t>725210821</t>
  </si>
  <si>
    <t>Demontáž umyvadel bez výtokových armatur umyvadel</t>
  </si>
  <si>
    <t>"1.NP" 16,0 
"2.NP" 16,0 
"3.NP" 3,0 
Součet 35 _x000d_
Celkem 35 = 35,000_x000d_</t>
  </si>
  <si>
    <t>725211603</t>
  </si>
  <si>
    <t>Umyvadla keramická bílá bez výtokových armatur připevněná na stěnu šrouby bez sloupu nebo krytu na sifon, šířka umyvadla 600 mm</t>
  </si>
  <si>
    <t>"1.NP" 10,0 
"2.NP" 2,0+6 
"3.NP" 3,0+4 
Součet 25 _x000d_
Celkem 25 = 25,000_x000d_</t>
  </si>
  <si>
    <t>Podrobná specifikace viz. D.2.2.1 - SO 62-71-01.01 - 2.609 - Výpis technických listů - 05/02</t>
  </si>
  <si>
    <t>725211703</t>
  </si>
  <si>
    <t>Umyvadla keramická bílá bez výtokových armatur připevněná na stěnu šrouby malá (umývátka) stěnová 450 mm</t>
  </si>
  <si>
    <t>"3.NP" 1,0 
Součet 1 _x000d_
Celkem 1 = 1,000_x000d_</t>
  </si>
  <si>
    <t>Podrobná specifikace viz. D.2.2.1 - SO 62-71-01.01 - 2.609 - Výpis technických listů - 05/04</t>
  </si>
  <si>
    <t>725219101</t>
  </si>
  <si>
    <t>Umyvadla montáž umyvadel ostatních typů na konzoly</t>
  </si>
  <si>
    <t>R41.34</t>
  </si>
  <si>
    <t>umyvadlo keramické dvojumyvadlo</t>
  </si>
  <si>
    <t>Podrobná specifikace viz. D.2.2.1 - SO 62-71-01.01 - 2.609 - Výpis technických listů - 05/03</t>
  </si>
  <si>
    <t>725219102</t>
  </si>
  <si>
    <t>Umyvadla montáž umyvadel ostatních typů na šrouby</t>
  </si>
  <si>
    <t>R41.22</t>
  </si>
  <si>
    <t xml:space="preserve">umyvadlo  nerezové závěsné, otvor pro baterii, materiál CrNi 18/10 (AISI-304), povrch matný</t>
  </si>
  <si>
    <t>Podrobná specifikace viz. D.2.2.1 - SO 62-71-01.01 - 2.609 - Výpis technických listů - 05/14</t>
  </si>
  <si>
    <t>R41.23</t>
  </si>
  <si>
    <t>umyvadlo nerezové, imobilní</t>
  </si>
  <si>
    <t>Podrobná specifikace viz. D.2.2.1 - SO 62-71-01.01 - 2.609 - Výpis technických listů - 05/15</t>
  </si>
  <si>
    <t>725220832</t>
  </si>
  <si>
    <t>Demontáž van litinových volně stojících</t>
  </si>
  <si>
    <t>725222169</t>
  </si>
  <si>
    <t>Vany bez výtokových armatur akrylátové se zápachovou uzávěrkou tvarované 1800x800 mm</t>
  </si>
  <si>
    <t>R41.24</t>
  </si>
  <si>
    <t>samostatně stojící vana rozměry 1800x815x580mm, hloubka vany 430mm, materiál akrylát, tloušťky 4mm, barva bílá, přepadová soustava, výpust s click-clack zátkou a sifon, stavitelné nožičky</t>
  </si>
  <si>
    <t>Podrobná specifikace viz. D.2.2.1 - SO 62-71-01.01 - 2.609 - Výpis technických listů - 05/11</t>
  </si>
  <si>
    <t>725231203</t>
  </si>
  <si>
    <t>Bidety bez výtokových armatur se zápachovou uzávěrkou keramické závěsné</t>
  </si>
  <si>
    <t>725240811</t>
  </si>
  <si>
    <t>Demontáž sprchových kabin a vaniček bez výtokových armatur kabin</t>
  </si>
  <si>
    <t>"1.NP" 1,0 
"2.NP" 2,0 
Součet 3 _x000d_
Celkem 3 = 3,000_x000d_</t>
  </si>
  <si>
    <t>725244103</t>
  </si>
  <si>
    <t>Sprchové dveře a zástěny dveře sprchové do niky rámové se skleněnou výplní tl. 5 mm otvíravé jednokřídlové, na vaničku šířky 900 mm</t>
  </si>
  <si>
    <t>Podrobná specifikace viz. D.2.2.1 - SO 62-71-01.01 - 2.609 - Výpis technických listů - 05/08</t>
  </si>
  <si>
    <t>725244204</t>
  </si>
  <si>
    <t>Sprchové dveře a zástěny zástěny sprchové ke stěně bezdveřové, pevná stěna sklo tl. 6 mm, na vaničku šířky 1000 mm</t>
  </si>
  <si>
    <t>"3.NP" 2,0 
Součet 2 _x000d_
Celkem 2 = 2,000_x000d_</t>
  </si>
  <si>
    <t>725244324</t>
  </si>
  <si>
    <t>Sprchové dveře a zástěny zástěny sprchové do niky bezrámové skleněné tl. 8 mm dveře otvíravé jednokřídlové, na vaničku šířky 1200 mm</t>
  </si>
  <si>
    <t>725244325</t>
  </si>
  <si>
    <t>Sprchové dveře a zástěny zástěny sprchové do niky bezrámové skleněné tl. 8 mm dveře otvíravé jednokřídlové, na vaničku šířky 1400 mm</t>
  </si>
  <si>
    <t>725310823</t>
  </si>
  <si>
    <t>Demontáž dřezů jednodílných bez výtokových armatur vestavěných v kuchyňských sestavách</t>
  </si>
  <si>
    <t>"1.NP" 1,0 
"2.NP" 3,0 
"3.NP" 1,0 
Součet 5 _x000d_
Celkem 5 = 5,000_x000d_</t>
  </si>
  <si>
    <t>725330820</t>
  </si>
  <si>
    <t>Demontáž výlevek bez výtokových armatur a bez nádrže a splachovacího potrubí diturvitových</t>
  </si>
  <si>
    <t>725339111</t>
  </si>
  <si>
    <t>Výlevky montáž výlevky</t>
  </si>
  <si>
    <t>"1.NP" 7,0 
"2.NP" 2,0 
"3.NP" 1,0 
Součet 10 _x000d_
Celkem 10 = 10,000_x000d_</t>
  </si>
  <si>
    <t>R41.25</t>
  </si>
  <si>
    <t>výlevka keramická, závěsná, bílá</t>
  </si>
  <si>
    <t>Podrobná specifikace viz. D.2.2.1 - SO 62-71-01.01 - 2.609 - Výpis technických listů - 05/06</t>
  </si>
  <si>
    <t>R41.26</t>
  </si>
  <si>
    <t>kondenzační sifon DN40 s vodorovným odtokem a svislým nebo vodorovným připojením, vodní zápachová uzávěrkou 60mm s přídavným mechanickým uzávěrem a čistící vložkou</t>
  </si>
  <si>
    <t>"1.NP" 2,0 
Součet 2 _x000d_
Celkem 2 = 2,000_x000d_</t>
  </si>
  <si>
    <t>725813111</t>
  </si>
  <si>
    <t>Ventily rohové bez připojovací trubičky nebo flexi hadičky G 1/2"</t>
  </si>
  <si>
    <t>"1.NP" 47,0 
"2.NP" 26,0 
"3.NP" 32,0 
Součet 105 _x000d_
Celkem 105 = 105,000_x000d_</t>
  </si>
  <si>
    <t>725819402</t>
  </si>
  <si>
    <t>Ventily montáž ventilů ostatních typů rohových bez připojovací trubičky G 1/2"</t>
  </si>
  <si>
    <t>"3.NP" 6,0 
Součet 6 _x000d_
Celkem 6 = 6,000_x000d_</t>
  </si>
  <si>
    <t>R41.27</t>
  </si>
  <si>
    <t>rohový kombinovaný ventil - 1/2"x(3/4"+3/8")</t>
  </si>
  <si>
    <t>725821312</t>
  </si>
  <si>
    <t>Baterie dřezové nástěnné pákové s otáčivým kulatým ústím a délkou ramínka 300 mm</t>
  </si>
  <si>
    <t>Podrobná specifikace viz. D.2.2.1 - SO 62-71-01.01 - 2.609 - Výpis technických listů - 05/07</t>
  </si>
  <si>
    <t>725821325</t>
  </si>
  <si>
    <t>Baterie dřezové stojánkové pákové s otáčivým ústím a délkou ramínka 220 mm</t>
  </si>
  <si>
    <t>"1.NP" 2,0 
"2.NP" 1,0 
"3.NP" 6,0 
Součet 9 _x000d_
Celkem 9 = 9,000_x000d_</t>
  </si>
  <si>
    <t>725822611</t>
  </si>
  <si>
    <t>Baterie umyvadlové stojánkové pákové bez výpusti</t>
  </si>
  <si>
    <t>"1.NP" 10,0 
"2.NP" 8,0 
"3.NP" 8,0 
Součet 26 _x000d_
Celkem 26 = 26,000_x000d_</t>
  </si>
  <si>
    <t>Podrobná specifikace viz. D.2.2.1 - SO 62-71-01.01 - 2.609 - Výpis technických listů - 05/05</t>
  </si>
  <si>
    <t>725829131</t>
  </si>
  <si>
    <t>Baterie umyvadlové montáž ostatních typů stojánkových G 1/2"</t>
  </si>
  <si>
    <t>"1.NP" 1 
Součet 1 _x000d_
Celkem 1 = 1,000_x000d_</t>
  </si>
  <si>
    <t>R41.28</t>
  </si>
  <si>
    <t>automatická umyvadlová baterie s elektronikou s termostatickým ventilem, 6 V</t>
  </si>
  <si>
    <t>Podrobná specifikace viz. D.2.2.1 - SO 62-71-01.01 - 2.609 - Výpis technických listů - 05/20</t>
  </si>
  <si>
    <t>725829121</t>
  </si>
  <si>
    <t>Baterie umyvadlové montáž ostatních typů nástěnných pákových nebo klasických</t>
  </si>
  <si>
    <t>"1.NP" 4,0 _x000d_
Celkem 4 = 4,000_x000d_</t>
  </si>
  <si>
    <t>R41.31</t>
  </si>
  <si>
    <t>set automatické nástěnné baterie 24 V DC, nerez lesk</t>
  </si>
  <si>
    <t>Podrobná specifikace viz. D.2.2.1 - SO 62-71-01.01 - 2.609 - Výpis technických listů - 05/19</t>
  </si>
  <si>
    <t>725839101</t>
  </si>
  <si>
    <t>Baterie vanové montáž ostatních typů nástěnných nebo stojánkových G 1/2"</t>
  </si>
  <si>
    <t>R41.29</t>
  </si>
  <si>
    <t>volně stojící vanová baterie včetně podomítkového tělesa, materiál nerezová ocel/mosaz, sprchová hadice 1,5m, výška cca 1116 mm, pracovní tlak 0,5 - 8 bar, teplota max. 90° C</t>
  </si>
  <si>
    <t>Podrobná specifikace viz. D.2.2.1 - SO 62-71-01.01 - 2.609 - Výpis technických listů - 05/12</t>
  </si>
  <si>
    <t>725841312</t>
  </si>
  <si>
    <t>Baterie sprchové nástěnné pákové</t>
  </si>
  <si>
    <t>Podrobná specifikace viz. D.2.2.1 - SO 62-71-01.01 - 2.609 - Výpis technických listů - 05/10</t>
  </si>
  <si>
    <t>725862103</t>
  </si>
  <si>
    <t>Zápachové uzávěrky zařizovacích předmětů pro dřezy DN 40/50</t>
  </si>
  <si>
    <t>725862113</t>
  </si>
  <si>
    <t>Zápachové uzávěrky zařizovacích předmětů pro dřezy s přípojkou pro pračku nebo myčku DN 40/50</t>
  </si>
  <si>
    <t>"1.NP" 2,0 
"3.NP" 6,0 
Součet 8 _x000d_
Celkem 8 = 8,000_x000d_</t>
  </si>
  <si>
    <t>725980123</t>
  </si>
  <si>
    <t>Dvířka 30/30</t>
  </si>
  <si>
    <t>"1.NP" 28,0 
"2.NP" 8,0 
Součet 36 _x000d_
Celkem 36 = 36,000_x000d_</t>
  </si>
  <si>
    <t>998725103</t>
  </si>
  <si>
    <t>Přesun hmot pro zařizovací předměty stanovený z hmotnosti přesunovaného materiálu vodorovná dopravní vzdálenost do 50 m základní v objektech výšky přes 12 do 24 m</t>
  </si>
  <si>
    <t>726</t>
  </si>
  <si>
    <t>Zdravotechnika - předstěnové instalace</t>
  </si>
  <si>
    <t>726111204</t>
  </si>
  <si>
    <t>Předstěnové instalační systémy pro zazdění do masivních zděných konstrukcí montáž ostatních typů klozetů</t>
  </si>
  <si>
    <t>"1.NP" 2,0 
"2.NP" 1,0 
Součet 3 _x000d_
Celkem 3 = 3,000_x000d_</t>
  </si>
  <si>
    <t>R41.30</t>
  </si>
  <si>
    <t>montáž rám s nádržkou pro výlevku s odpadem DN90/110 a baterií</t>
  </si>
  <si>
    <t>"1.NP" 2 
"2.NP" 1 
Součet 3 _x000d_
Celkem 3 = 3,000_x000d_</t>
  </si>
  <si>
    <t>726131011</t>
  </si>
  <si>
    <t>Předstěnové instalační systémy do lehkých stěn s kovovou konstrukcí pro bidety stavební výška 1120 mm</t>
  </si>
  <si>
    <t>"3.NP" 1 _x000d_
Celkem 1 = 1,000_x000d_</t>
  </si>
  <si>
    <t>726131041</t>
  </si>
  <si>
    <t>Předstěnové instalační systémy do lehkých stěn s kovovou konstrukcí pro závěsné klozety ovládání zepředu, stavební výšky 1120 mm</t>
  </si>
  <si>
    <t>"3NP" 6 
"2NP" 6 
"1NP" 5+4 
Součet 21 _x000d_
Celkem 21 = 21,000_x000d_</t>
  </si>
  <si>
    <t>726131043</t>
  </si>
  <si>
    <t>Předstěnové instalační systémy do lehkých stěn s kovovou konstrukcí pro závěsné klozety ovládání zepředu, stavební výšky 1120 mm pro tělesně postižené</t>
  </si>
  <si>
    <t>"1NP" 1 _x000d_
Celkem 1 = 1,000_x000d_</t>
  </si>
  <si>
    <t>726131204</t>
  </si>
  <si>
    <t>Předstěnové instalační systémy do lehkých stěn s kovovou konstrukcí montáž ostatních typů klozetů</t>
  </si>
  <si>
    <t>"1.NP" 5,0 
"2.NP" 1,0 
"3.NP" 1,0 
Součet 7 _x000d_
Celkem 7 = 7,000_x000d_</t>
  </si>
  <si>
    <t>726191011</t>
  </si>
  <si>
    <t>Ostatní příslušenství instalačních systémů montáž ovládacích tlačítek k WC</t>
  </si>
  <si>
    <t>55281794</t>
  </si>
  <si>
    <t>tlačítko pro ovládání WC zepředu plast dvě množství vody 246x164mm</t>
  </si>
  <si>
    <t>998726113</t>
  </si>
  <si>
    <t>Přesun hmot pro instalační prefabrikáty stanovený z hmotnosti přesunovaného materiálu vodorovná dopravní vzdálenost do 50 m základní v objektech výšky přes 12 m do 24 m</t>
  </si>
  <si>
    <t>727</t>
  </si>
  <si>
    <t>Zdravotechnika - požární ochrana</t>
  </si>
  <si>
    <t>727223103</t>
  </si>
  <si>
    <t>Protipožární ochranné manžety plastového potrubí prostup stropem tloušťky 150 mm požární odolnost EI 90 D 75</t>
  </si>
  <si>
    <t>"1.NP" 1,0 
"2.NP" 1,0 
Součet 2 _x000d_
Celkem 2 = 2,000_x000d_</t>
  </si>
  <si>
    <t>727223105</t>
  </si>
  <si>
    <t>Protipožární ochranné manžety plastového potrubí prostup stropem tloušťky 150 mm požární odolnost EI 90 D 110</t>
  </si>
  <si>
    <t>"1.NP" 19,0 
"2.NP" 29,0 
"3.NP" 18,0 
Součet 66 _x000d_
Celkem 66 = 66,000_x000d_</t>
  </si>
  <si>
    <t>998727103</t>
  </si>
  <si>
    <t>Přesun hmot pro protipožární ochranu stanovený z hmotnosti přesunovaného materiálu vodorovná dopravní vzdálenost do 50 m základní v objektech výšky přes 12 do 24 m</t>
  </si>
  <si>
    <t>783614551</t>
  </si>
  <si>
    <t>Základní nátěr armatur a kovových potrubí jednonásobný potrubí do DN 50 mm syntetický</t>
  </si>
  <si>
    <t>"1.PP" 107,0 
"1.NP" 36,0 
"2.NP" 5,5 
"3.NP" 2,0 
Součet 150,5 _x000d_
Celkem 150,5 = 150,500_x000d_</t>
  </si>
  <si>
    <t>783627613</t>
  </si>
  <si>
    <t>Krycí nátěr (email) armatur a kovových potrubí potrubí do DN 50 mm dvojnásobný silikonový tepelně odolný</t>
  </si>
  <si>
    <t>894812359</t>
  </si>
  <si>
    <t>Revizní a čistící šachta z polypropylenu PP pro hladké trouby DN 600 poklop (mříž) litinový pro třídu zatížení B125 s plastovým konusem</t>
  </si>
  <si>
    <t>899633131</t>
  </si>
  <si>
    <t>Obetonování potrubí nebo zdiva stok betonem železovým v otevřeném výkopu bez zvláštních nároků na prostředí tř. C 12/15</t>
  </si>
  <si>
    <t>"1.NP" 0,25 
Součet 0,25 _x000d_
Celkem 0,25 = 0,250_x000d_</t>
  </si>
  <si>
    <t>899643121</t>
  </si>
  <si>
    <t>Bednění pro obetonování potrubí v otevřeném výkopu zřízení</t>
  </si>
  <si>
    <t>"1.NP" 2,7 
Součet 2,7 _x000d_
Celkem 2,7 = 2,700_x000d_</t>
  </si>
  <si>
    <t>899643122</t>
  </si>
  <si>
    <t>Bednění pro obetonování potrubí v otevřeném výkopu odstranění</t>
  </si>
  <si>
    <t>935113111</t>
  </si>
  <si>
    <t>Osazení odvodňovacího žlabu s krycím roštem polymerbetonového šířky do 200 mm</t>
  </si>
  <si>
    <t>"1.NP" 6,3+2,3+121,4 
Součet 130 _x000d_
Celkem 130 = 130,000_x000d_</t>
  </si>
  <si>
    <t>59227006</t>
  </si>
  <si>
    <t>žlab odvodňovací z polymerbetonu se spádem dna 0,5% 130x155/160mm</t>
  </si>
  <si>
    <t>R41.32</t>
  </si>
  <si>
    <t>R41.33</t>
  </si>
  <si>
    <t>SO 62-71-01.42</t>
  </si>
  <si>
    <t>HSV</t>
  </si>
  <si>
    <t>Práce a dodávky HSV</t>
  </si>
  <si>
    <t>HZS</t>
  </si>
  <si>
    <t>Hodinové zúčtovací sazby</t>
  </si>
  <si>
    <t>HZS4212</t>
  </si>
  <si>
    <t>Hodinové zúčtovací sazby ostatních profesí revizní a kontrolní činnost revizní technik specialista</t>
  </si>
  <si>
    <t>revize chladícího zařízení vč. vypracování evidenční knihy</t>
  </si>
  <si>
    <t>PSV</t>
  </si>
  <si>
    <t>Práce a dodávky PSV</t>
  </si>
  <si>
    <t>713311211</t>
  </si>
  <si>
    <t>Montáž izolace tepelné těles pásy nebo rohožemi s povrchovou úpravou hliníkovou fólií (izolační materiál ve specifikaci) připevněnými ocelovým drátem, páskou nebo samolepícím přesahem ploch rovných je</t>
  </si>
  <si>
    <t>"hygienické větrání haly C.1.0.01, HVAC 6" 60 
Součet 60 _x000d_
Celkem 60 = 60,000_x000d_</t>
  </si>
  <si>
    <t>63141797</t>
  </si>
  <si>
    <t>rohož izolační z minerální vlny lamelová s Al fólií 65kg/m3 tl 80mm</t>
  </si>
  <si>
    <t>60*1,05 "Přepočtené koeficientem množství 
Součet 63 _x000d_
Celkem 63 = 63,000_x000d_</t>
  </si>
  <si>
    <t>751122011</t>
  </si>
  <si>
    <t>Montáž ventilátoru radiálního nízkotlakého nástěnného základního, průměru do 100 mm</t>
  </si>
  <si>
    <t>"větrání bytů" 5 
Součet 5 _x000d_
Celkem 5 = 5,000_x000d_</t>
  </si>
  <si>
    <t>R42.01.21</t>
  </si>
  <si>
    <t>radiální ventilátor nástěnný 100 m3/h při 100 Pa se zpětnou klapkou + zpožďovač</t>
  </si>
  <si>
    <t>751122012</t>
  </si>
  <si>
    <t>Montáž ventilátoru radiálního nízkotlakého nástěnného základního, průměru přes 100 do 200 mm</t>
  </si>
  <si>
    <t>"větrání sociálních zázemí" 1 
Součet 1 _x000d_
Celkem 1 = 1,000_x000d_</t>
  </si>
  <si>
    <t>R42.01.22</t>
  </si>
  <si>
    <t>radíální ventilátor nástěnný 200 m3/h při 100 Pa se zpětnou klapkou + zpožďovač</t>
  </si>
  <si>
    <t>751122092</t>
  </si>
  <si>
    <t>Montáž ventilátoru radiálního nízkotlakého potrubního základního do kruhového potrubí, průměru přes 100 do 200 mm</t>
  </si>
  <si>
    <t>"větrání sociálních zázemí průměr 160 mm" 10 
"větrání sociálních zázemí průměr 125 mm" 1 
Součet 11 _x000d_
Celkem 11 = 11,000_x000d_</t>
  </si>
  <si>
    <t>R42.01.19</t>
  </si>
  <si>
    <t>radiální ventilátor do potrubí průměr 160 mm, 550 m3/h při 180 Pa</t>
  </si>
  <si>
    <t>"větrání sociálních zázemí" 10 
Součet 10 _x000d_
Celkem 10 = 10,000_x000d_</t>
  </si>
  <si>
    <t>R42.01.28</t>
  </si>
  <si>
    <t>radiální ventilátor do potrubí průměr 125 mm 250 m3/h při 150 Pa</t>
  </si>
  <si>
    <t>"větrání sociálních zázemí průměr 125 mm" 1 _x000d_
Celkem 1 = 1,000_x000d_</t>
  </si>
  <si>
    <t>751311092</t>
  </si>
  <si>
    <t>Montáž vyústi čtyřhranné do čtyřhranného potrubí, průřezu přes 0,040 do 0,080 m2</t>
  </si>
  <si>
    <t>"větrání obchodní jednotky B.1.2.01 HVAC 9" 1 
Součet 1 _x000d_
Celkem 1 = 1,000_x000d_</t>
  </si>
  <si>
    <t>42972670</t>
  </si>
  <si>
    <t>výústka komfortní jednořadá Al 400x200mm</t>
  </si>
  <si>
    <t>751311093</t>
  </si>
  <si>
    <t>Montáž vyústi čtyřhranné do čtyřhranného potrubí, průřezu přes 0,080 do 0,150 m2</t>
  </si>
  <si>
    <t>"větrání obchodní jednotky B.1.2.006 HVAC 11" 2 
"hygienické větrání obchodní jednotky A.1.5.01 HVAC 7" 1 
Součet 3 _x000d_
Celkem 3 = 3,000_x000d_</t>
  </si>
  <si>
    <t>42972667</t>
  </si>
  <si>
    <t>výústka komfortní jednořadá Al 300x300mm</t>
  </si>
  <si>
    <t>751311096</t>
  </si>
  <si>
    <t>Montáž vyústi čtyřhranné do čtyřhranného potrubí, průřezu přes 0,250 m2</t>
  </si>
  <si>
    <t>"hygienické větrání haly C.1.0.01, HVAC 6" 1 
Součet 1 _x000d_
Celkem 1 = 1,000_x000d_</t>
  </si>
  <si>
    <t>42972684</t>
  </si>
  <si>
    <t>výústka komfortní jednořadá Al 600x500mm</t>
  </si>
  <si>
    <t>751311111</t>
  </si>
  <si>
    <t>Montáž vyústi čtyřhranné do kruhového potrubí, průřezu do 0,040 m2</t>
  </si>
  <si>
    <t>"větrání obchodní jednotky B.1.2.006 HVAC 11" 4 
"větrání obchodní jednotky B.1.2.01 HVAC 9" 4 
"hygienické větrání obchodní jednotky A.1.5.01 HVAC 7" 4 
Součet 12 _x000d_
Celkem 12 = 12,000_x000d_</t>
  </si>
  <si>
    <t>vyústka stěnová komfortní 315x315 mm</t>
  </si>
  <si>
    <t>R42.01.13</t>
  </si>
  <si>
    <t>vyúsť do kruhového potrubí 1-425x75/250/R1</t>
  </si>
  <si>
    <t>"větrání obchodní jednotky B.1.2.006 HVAC 11" 4 
"větrání obchodní jednotky B.1.2.01 HVAC 9" 4 
Součet 8 _x000d_
Celkem 8 = 8,000_x000d_</t>
  </si>
  <si>
    <t>R42.01.11</t>
  </si>
  <si>
    <t>vyústka do kruhového potrubí 1-425x75/200/R1</t>
  </si>
  <si>
    <t>"hygienické větrání obchodní jednotky A.1.5.01 HVAC 7" 4 
Součet 4 _x000d_
Celkem 4 = 4,000_x000d_</t>
  </si>
  <si>
    <t>751311112</t>
  </si>
  <si>
    <t>Montáž vyústi čtyřhranné do kruhového potrubí, průřezu přes 0,040 do 0,080 m2</t>
  </si>
  <si>
    <t>"hygienické větrání haly C.1.0.01, HVAC 6" 6 
Součet 6 _x000d_
Celkem 6 = 6,000_x000d_</t>
  </si>
  <si>
    <t>R42.01.03</t>
  </si>
  <si>
    <t>vyústka do kruhového potrubí 1-525x125/315/R1</t>
  </si>
  <si>
    <t>751322012</t>
  </si>
  <si>
    <t>Montáž talířových ventilů, anemostatů, dýz talířového ventilu, průměru přes 100 do 200 mm</t>
  </si>
  <si>
    <t>"větrání sociálních zázemí - 125 mm" 47 
"větrání bytů - 125 mm" 6 
"hygienické větrání obchodní jednotky A.1.5.01 HVAC 7 - 125 mm" 2 
"hygienické větrání suterénu HVAC 13 a 15 - průměr 160 mm" 6 
"hygienické větrání suterénu HVAC 13 a 15 - průměr 125 mm" 19 
Součet 80 _x000d_
Celkem 80 = 80,000_x000d_</t>
  </si>
  <si>
    <t>42972215</t>
  </si>
  <si>
    <t>ventil talířový pro odvod vzduchu kovový D 160mm</t>
  </si>
  <si>
    <t>"hygienické větrání suterénu HVAC 13 a 15 - průměr 160 mm" 6 
Součet 6 _x000d_
Celkem 6 = 6,000_x000d_</t>
  </si>
  <si>
    <t>42972213</t>
  </si>
  <si>
    <t>ventil talířový pro odvod vzduchu kovový D 125mm</t>
  </si>
  <si>
    <t>"hygienické větrání obchodní jednotky A.1.5.01 HVAC 7 - 125 mm" 2 
"větrání sociálních zázemí - 125 mm" 47 
"větrání bytů - 125 mm" 6 
"hygienické větrání suterénu HVAC 13 a 15 - průměr 125 mm" 19 
Součet 74 _x000d_
Celkem 74 = 74,000_x000d_</t>
  </si>
  <si>
    <t>751344122</t>
  </si>
  <si>
    <t>Montáž tlumičů hluku pro čtyřhranné potrubí, průřezu přes 0,150 do 0,300 m2</t>
  </si>
  <si>
    <t>"hygienické větrání haly C.1.0.01, HVAC 6" 4 
Součet 4 _x000d_
Celkem 4 = 4,000_x000d_</t>
  </si>
  <si>
    <t>R42.01.02</t>
  </si>
  <si>
    <t>tlumič hluku čtyřhranný Pz 600x300x1500mm</t>
  </si>
  <si>
    <t>751398051</t>
  </si>
  <si>
    <t>Montáž ostatních zařízení protidešťové žaluzie nebo žaluziové klapky na čtyřhranné potrubí, průřezu do 0,150 m2</t>
  </si>
  <si>
    <t>"větrání obchodní jednotky B.1.2.006 HVAC 11" 2 
Součet 2 _x000d_
Celkem 2 = 2,000_x000d_</t>
  </si>
  <si>
    <t>R42.01.15</t>
  </si>
  <si>
    <t>protidešťová žaluzie 315x400 mm</t>
  </si>
  <si>
    <t>751398052</t>
  </si>
  <si>
    <t>Montáž ostatních zařízení protidešťové žaluzie nebo žaluziové klapky na čtyřhranné potrubí, průřezu přes 0,150 do 0,300 m2</t>
  </si>
  <si>
    <t>"hygienické větrání haly C.1.0.01, HVAC 6" 2 
Součet 2 _x000d_
Celkem 2 = 2,000_x000d_</t>
  </si>
  <si>
    <t>R42.01.07</t>
  </si>
  <si>
    <t>protidešťová žaluzie 600x300 mm</t>
  </si>
  <si>
    <t>751510041</t>
  </si>
  <si>
    <t>Vzduchotechnické potrubí z pozinkovaného plechu kruhové, trouba spirálně vinutá bez příruby, průměru do 100 mm</t>
  </si>
  <si>
    <t>"větrání bytů 100 mm vč. 100% tvarovek" 15 
Součet 15 _x000d_
Celkem 15 = 15,000_x000d_</t>
  </si>
  <si>
    <t>751510042</t>
  </si>
  <si>
    <t>Vzduchotechnické potrubí z pozinkovaného plechu kruhové, trouba spirálně vinutá bez příruby, průměru přes 100 do 200 mm</t>
  </si>
  <si>
    <t xml:space="preserve">"větrání sociálních zázemí - 125 vč. 100% tvarovek" 210 
"větrání bytů 125 vč. 100% tvarovek" 20 
"větrání sociálních zázemí - 160 vč. 100% tvarovek" 120 
"větrání obchodní jednotky B.1.2.01 HVAC 9 - 200 vč. 10% tvarovek" 22 
"hygienické větrání obchodní jednotky A.1.5.01 HVAC 7 - 125, vč. 10% tvarovek" 3 
"hygienické větrání obchodní jednotky A.1.5.01 HVAC 7 - 160, vč. 10% tvarovek" 1 
"hygienické větrání obchodní jednotky A.1.5.01 HVAC 7 - 200, vč. 10% tvarovek" 50  
"hygienické větrání suterénu HVAC 13 a 15 - 125, vč. 10 % tvarovek" 110 
"hygienické větrání suterénu HVAC 13 a 15 - 160, vč. 10 % tvarovek" 95 
"hygienické větrání suterénu HVAC 13 a 15 - 200, vč. 10 % tvarovek" 110 
Součet 741 _x000d_
Celkem 741 = 741,000_x000d_</t>
  </si>
  <si>
    <t>751510043</t>
  </si>
  <si>
    <t>Vzduchotechnické potrubí z pozinkovaného plechu kruhové, trouba spirálně vinutá bez příruby, průměru přes 200 do 300 mm</t>
  </si>
  <si>
    <t>"větrání obchodní jednotky B.1.2.006 HVAC 11 - 250, vč. 10% tvarovek" 40 
"větrání obchodní jednotky B.1.2.01 HVAC 9 - 250, vč. 10% tvarovek" 11 
Součet 51 _x000d_
Celkem 51 = 51,000_x000d_</t>
  </si>
  <si>
    <t>751510044</t>
  </si>
  <si>
    <t>Vzduchotechnické potrubí z pozinkovaného plechu kruhové, trouba spirálně vinutá bez příruby, průměru přes 300 do 400 mm</t>
  </si>
  <si>
    <t>"větrání obchodní jednotky B.1.2.006 HVAC 11 - 315, vč. 100% tvarovek" 9 
"hygienické větrání haly C.1.0.01, HVAC 6 - 315, 10% tvarovek" 40 
Součet 49 _x000d_
Celkem 49 = 49,000_x000d_</t>
  </si>
  <si>
    <t>751514679</t>
  </si>
  <si>
    <t>Montáž škrtící klapky nebo zpětné klapky do plechového potrubí kruhové bez příruby, průměru přes 100 do 200 mm</t>
  </si>
  <si>
    <t>"větrání obchodní jednotky B.1.2.01 HVAC 9" 2 
"hygienické větrání obchodní jednotky A.1.5.01 HVAC 7" 2 
Součet 4 _x000d_
Celkem 4 = 4,000_x000d_</t>
  </si>
  <si>
    <t>R42.01.10</t>
  </si>
  <si>
    <t>regulační klapka těsná RKT 200</t>
  </si>
  <si>
    <t>"větrání sociálních zázemí - průmer 160" 10 
"větrání sociálních zázemí - průměr 125" 1 
Součet 11 _x000d_
Celkem 11 = 11,000_x000d_</t>
  </si>
  <si>
    <t>R42.01.27</t>
  </si>
  <si>
    <t>zpětná klapka těsná 125 mm</t>
  </si>
  <si>
    <t>"větrání sociálních zázemí - průměr 125" 1 _x000d_
Celkem 1 = 1,000_x000d_</t>
  </si>
  <si>
    <t>R42.01.20</t>
  </si>
  <si>
    <t>zpětná klapka těsná 160 mm</t>
  </si>
  <si>
    <t>751514680</t>
  </si>
  <si>
    <t>Montáž škrtící klapky nebo zpětné klapky do plechového potrubí kruhové bez příruby, průměru přes 200 do 300 mm</t>
  </si>
  <si>
    <t>R42.01.16</t>
  </si>
  <si>
    <t>regulační klapka těsná RKT 250</t>
  </si>
  <si>
    <t>751514776</t>
  </si>
  <si>
    <t>Montáž protidešťové stříšky nebo výfukové hlavice do plechového potrubí kruhové bez příruby, průměru přes 100 do 200 mm</t>
  </si>
  <si>
    <t>"větrání sociálních zázemí 200 mm" 4 
"větrání sociálních zázemí - 160 mm" 6 
"větrání sociálních zázemí - 125 mm" 1 
"hygienické větrání obchodní jednotky A.1.5.01 HVAC 7 - 200 mm" 2 
"hygienické větrání suterénu HVAC 13 a 15 - 200 mm" 4 
Součet 17 _x000d_
Celkem 17 = 17,000_x000d_</t>
  </si>
  <si>
    <t>42981267</t>
  </si>
  <si>
    <t>výfuková hlavice Pz D 200mm</t>
  </si>
  <si>
    <t>"hygienické větrání obchodní jednotky A.1.5.01 HVAC 7 - 200 mm" 2 
"větrání sociálních zázemí 200 mm" 4 
"hygienické větrání suterénu HVAC 13 a 15 - 200 mm" 4 
Součet 10 _x000d_
Celkem 10 = 10,000_x000d_</t>
  </si>
  <si>
    <t>výfuková hlavice tepelně izolovaná průměr 200 mm</t>
  </si>
  <si>
    <t>42981025</t>
  </si>
  <si>
    <t>výfuková hlavice Pz D 160mm</t>
  </si>
  <si>
    <t>"větrání sociálních zázemí - 160 mm" 6 
Součet 6 _x000d_
Celkem 6 = 6,000_x000d_</t>
  </si>
  <si>
    <t>výfuková hlavice tepelně izolovaná průměr 160 mm</t>
  </si>
  <si>
    <t>42981021</t>
  </si>
  <si>
    <t>výfuková hlavice Pz D 125mm</t>
  </si>
  <si>
    <t>"větrání sociálních zázemí - 125 mm" 1 _x000d_
Celkem 1 = 1,000_x000d_</t>
  </si>
  <si>
    <t>výfuková hlavice tepelně izolovaná průměr 125 mm</t>
  </si>
  <si>
    <t>751515063</t>
  </si>
  <si>
    <t>Montáž protipožární klapky do plechového potrubí kruhové do stěny bez příruby, průměru přes 200 do 300 mm</t>
  </si>
  <si>
    <t>R42.01.18</t>
  </si>
  <si>
    <t>požární klapka kruhová se servopohonem průměr 250 mm</t>
  </si>
  <si>
    <t>751572061</t>
  </si>
  <si>
    <t>Závěs kruhového potrubí pomocí objímky, kotvené do trapézového plechu průměru potrubí do 100 mm</t>
  </si>
  <si>
    <t>751572062</t>
  </si>
  <si>
    <t>Závěs kruhového potrubí pomocí objímky, kotvené do trapézového plechu průměru potrubí přes 100 do 200 mm</t>
  </si>
  <si>
    <t>751572063</t>
  </si>
  <si>
    <t>Závěs kruhového potrubí pomocí objímky, kotvené do trapézového plechu průměru potrubí přes 200 do 300 mm</t>
  </si>
  <si>
    <t>751572064</t>
  </si>
  <si>
    <t>Závěs kruhového potrubí pomocí objímky, kotvené do trapézového plechu průměru potrubí přes 300 do 400 mm</t>
  </si>
  <si>
    <t>751611111</t>
  </si>
  <si>
    <t>Montáž vzduchotechnické jednotky s rekuperací tepla centrální nástěnné s výměnou vzduchu přes 300 do 500 m3/h</t>
  </si>
  <si>
    <t>"větrání obchodní jednotky B.1.2.01 HVAC 9" 1 
"hygienické větrání obchodní jednotky A.1.5.01 HVAC 7" 1 
"hygienické větrání suterénu HVAC 13 a 15" 2 
Součet 4 _x000d_
Celkem 4 = 4,000_x000d_</t>
  </si>
  <si>
    <t>R42.01.12</t>
  </si>
  <si>
    <t>vzduchotechnická jednotka v nástěnném vnitřním provedení</t>
  </si>
  <si>
    <t>vzduchotechnická jednotka v nástěnném vnitřním provedení, s protiproudým rekuperátorem tepla, s el. ohřívačem, filtrací a ventilátory s EC motory, vzduchový výkon 500 m3/h při 250 Pa, vybavena odvaděčem kondenzátu,vybavena systémem MaR s ovladačen a s komunikací Modbus, regulace výkonu podle CO2</t>
  </si>
  <si>
    <t>R42.01.09</t>
  </si>
  <si>
    <t>"hygienické větrání obchodní jednotky A.1.5.01 HVAC 7" 1 
Součet 1 _x000d_
Celkem 1 = 1,000_x000d_</t>
  </si>
  <si>
    <t>vzduchotechnická jednotka v nástěnném vnitřním provedení, s protiproudým rekuperátorem tepla, s el. ohřívačem, filtrací a ventilátory s EC motory, vzduchový výkon 500 m3/h při 250 Pa, vybavena odvaděčem kondenzátu, vybavena systémem MaR s ovladačen a s komunikací Modbus, regulace výkonu podle CO2</t>
  </si>
  <si>
    <t>R42.01.08</t>
  </si>
  <si>
    <t>"hygienické větrání suterénu HVAC 13 a 15" 2 
Součet 2 _x000d_
Celkem 2 = 2,000_x000d_</t>
  </si>
  <si>
    <t>vzduchotechnická jednotka v nástěnném vnitřním provedení, s protiproudým rekuperátorem tepla, s el. ohřívačem, filtrací a ventilátory s EC motory, vzduchový výkon 500 m3/h při 250 Pa, vybavena odvaděčem kondenzátu, vybavena systémem MaR s ovladačen a s komunikací Modbus, regulace výkonu podle relativní vlhkosti vzduchu</t>
  </si>
  <si>
    <t>751611112</t>
  </si>
  <si>
    <t>Montáž vzduchotechnické jednotky s rekuperací tepla centrální nástěnné s výměnou vzduchu přes 500 m3/h</t>
  </si>
  <si>
    <t>"větrání obchodní jednotky B.1.2.006 HVAC 11" 1 
Součet 1 _x000d_
Celkem 1 = 1,000_x000d_</t>
  </si>
  <si>
    <t>R42.01.14</t>
  </si>
  <si>
    <t>vzduchotechnická jednotka v nástěnném vnitřním provedení, s protiproudým rekuperátorem tepla, s el. ohřívačem, filtrací a ventilátory s EC motory, vzduchový výkon 700 m3/h při 250 Pa, vybavena odvaděčem kondenzátu, vybavena systémem MaR s ovladačen a s komunikací Modbus, regulace výkonu podle CO2</t>
  </si>
  <si>
    <t>751612141</t>
  </si>
  <si>
    <t>Montáž vzduchotechnické jednotky s rekuperací tepla a vlhkosti centrální nástřešní s výměnou vzduchu do 5000 m3/h</t>
  </si>
  <si>
    <t>R42.01.01</t>
  </si>
  <si>
    <t>vzduchotechnická jednotka v ležatém venkovním provedení</t>
  </si>
  <si>
    <t>vzduchotechnická jednotka v ležatém venkovním provedení, s protiproudým rekuperátorem tepla, s teplovodním ohřívačem, filtrací a ventilátory s EC motory, vzduchový výkon 1800 m3/h při 250 Pa, vybavena odvaděčem kondenzátu, protihlukové podložky, pružné manžety, Včetně systému MaR s komunikací Modbus, regulace výkonu podle CO2</t>
  </si>
  <si>
    <t>751613114</t>
  </si>
  <si>
    <t>Montáž ostatních zařízení dodatečné izolace potrubí čtyřhranného samolepicí izolací</t>
  </si>
  <si>
    <t>"větrání sociálních zázemí" 80 
"větrání bytů" 10 
"větrání obchodní jednotky B.1.2.006 HVAC 11" 46 
"větrání obchodní jednotky B.1.2.01 HVAC 9" 8 
"hygienické větrání obchodní jednotky A.1.5.01 HVAC 7" 22 
"hygienické větrání suterénu HVAC 13 a 15" 40 
Součet 206 _x000d_
Celkem 206 = 206,000_x000d_</t>
  </si>
  <si>
    <t>R42.01.24</t>
  </si>
  <si>
    <t>parotěsná samolepící izolace tl 20mm</t>
  </si>
  <si>
    <t>"větrání obchodní jednotky B.1.2.006 HVAC 11" 46 
"větrání obchodní jednotky B.1.2.01 HVAC 9" 8 
Součet 54 _x000d_
Celkem 54 = 54,000_x000d_</t>
  </si>
  <si>
    <t>R42.01.23</t>
  </si>
  <si>
    <t>parotěsná samolepící izolace tl 13mm</t>
  </si>
  <si>
    <t>"větrání sociálních zázemí" 80 
"větrání bytů" 10 
"hygienické větrání obchodní jednotky A.1.5.01 HVAC 7" 22 
"hygienické větrání suterénu HVAC 13 a 15" 40 
Součet 152 _x000d_
Celkem 152 = 152,000_x000d_</t>
  </si>
  <si>
    <t>751691111</t>
  </si>
  <si>
    <t>Zaregulování systému vzduchotechnického zařízení za 1 koncový (distribuční) prvek</t>
  </si>
  <si>
    <t>R42.01.04</t>
  </si>
  <si>
    <t>Montážní materiál - tmel, ALU leící páska, spojovací materiál</t>
  </si>
  <si>
    <t>1. V ceně jsou zahrnuty náklady na dodávku materiálu včetně montáže. 2. V ceně jsou zahrnuty náklady na veškerý kotvící, upevňovací a pomocný materiál.</t>
  </si>
  <si>
    <t>R42.01.05</t>
  </si>
  <si>
    <t>Potrubí čtyřhranné pozinkované přírubové, včetně tvarovek 100%, včetně objímek a závěsů</t>
  </si>
  <si>
    <t>"hygienické větrání haly C.1.0.01, HVAC 6" 7 
"větrání obchodní jednotky B.1.2.006 HVAC 11" 32 
Součet 39 _x000d_
Celkem 39 = 39,000_x000d_</t>
  </si>
  <si>
    <t>R42.01.06</t>
  </si>
  <si>
    <t>Oplechování</t>
  </si>
  <si>
    <t>"hygienické větrání haly C.1.0.01, HVAC 6" 36 
Součet 36 _x000d_
Celkem 36 = 36,000_x000d_</t>
  </si>
  <si>
    <t>R42.01.17</t>
  </si>
  <si>
    <t>Požární izolace EI30 na kruhové potrubí</t>
  </si>
  <si>
    <t>PSV.1</t>
  </si>
  <si>
    <t>713463121</t>
  </si>
  <si>
    <t>Montáž izolace tepelné potrubí a ohybů tvarovkami nebo deskami potrubními pouzdry bez povrchové úpravy (izolační materiál ve specifikaci) uchycenými sponami potrubí jednovrstvá</t>
  </si>
  <si>
    <t>"64x40" 35 
"54x40" 200 
"42x30" 88 
"35x30"90 
"28x20" 244 
"22x20" 120 
Součet 777 _x000d_
Celkem 777 = 777,000_x000d_</t>
  </si>
  <si>
    <t>R42.02.25</t>
  </si>
  <si>
    <t>pouzdro izolační potrubní 64/40mm</t>
  </si>
  <si>
    <t>35*1,02 "Přepočtené koeficientem množství 
Součet 35,7 
35,7 * 1,05 ' Přepočtené koeficientem množství _x000d_
Celkem 37,485 = 37,485_x000d_</t>
  </si>
  <si>
    <t>R42.02.26</t>
  </si>
  <si>
    <t>pouzdro izolační potrubní 54/40mm</t>
  </si>
  <si>
    <t>200*1,02 "Přepočtené koeficientem množství 
Součet 204 _x000d_
Celkem 204 = 204,000_x000d_</t>
  </si>
  <si>
    <t>R42.02.27</t>
  </si>
  <si>
    <t>pouzdro izolační potrubní 45/30mm</t>
  </si>
  <si>
    <t>88*1,02 "Přepočtené koeficientem množství 
Součet 89,76 _x000d_
Celkem 89,76 = 89,760_x000d_</t>
  </si>
  <si>
    <t>R42.02.28</t>
  </si>
  <si>
    <t>pouzdro izolační potrubní 35/30mm</t>
  </si>
  <si>
    <t>90*1,02 "Přepočtené koeficientem množství 
Součet 91,8 _x000d_
Celkem 91,8 = 91,800_x000d_</t>
  </si>
  <si>
    <t>R42.02.29</t>
  </si>
  <si>
    <t>pouzdro izolační potrubní 28/20mm</t>
  </si>
  <si>
    <t>244*1,02 "Přepočtené koeficientem množství 
Součet 248,88 _x000d_
Celkem 248,88 = 248,880_x000d_</t>
  </si>
  <si>
    <t>R42.02.30</t>
  </si>
  <si>
    <t>pouzdro izolační potrubní 22/20mm</t>
  </si>
  <si>
    <t>120*1,02 "Přepočtené koeficientem množství 
Součet 122,4 _x000d_
Celkem 122,4 = 122,400_x000d_</t>
  </si>
  <si>
    <t>722231077</t>
  </si>
  <si>
    <t>Armatury se dvěma závity ventily zpětné mosazné PN 10 do 110°C G 2"</t>
  </si>
  <si>
    <t>zpětná klapka težká 2"</t>
  </si>
  <si>
    <t>722231078</t>
  </si>
  <si>
    <t>Armatury se dvěma závity ventily zpětné mosazné PN 10 do 110°C G 2 1/2"</t>
  </si>
  <si>
    <t>zpětná klapka težká 2 1/2"</t>
  </si>
  <si>
    <t>R42.02.01</t>
  </si>
  <si>
    <t>Kompaktní předávací stanice tepla horká vods/topná voda 200 kW ÚT + 50 kW TUV, včetně zásobníku TUV, kompenzace objemu, kalorimetrických měřidel a systému měření a regulace s komunikací dle požadavku</t>
  </si>
  <si>
    <t>732199100</t>
  </si>
  <si>
    <t>Montáž štítků orientačních</t>
  </si>
  <si>
    <t>R42.02.31</t>
  </si>
  <si>
    <t>štítek orientační, armatur, čerpadel, potrubí dle ČSN</t>
  </si>
  <si>
    <t>732331110</t>
  </si>
  <si>
    <t>Nádoby expanzní tlakové pro solární, topné a chladicí soustavy s membránou bez pojistného ventilu se závitovým připojením PN 1,0 o objemu 150 l</t>
  </si>
  <si>
    <t>tlaková expanzní nádoba objem 150 l, 150 kPa</t>
  </si>
  <si>
    <t>732421402</t>
  </si>
  <si>
    <t>Čerpadla teplovodní mokroběžná závitová oběhová pro teplovodní vytápění (elektronicky řízená) PN 10, do 110°C DN přípojky/dopravní výška H (m) - čerpací výkon Q (m3/h) DN 25 / do 4,0 m / 2,2 m3/h</t>
  </si>
  <si>
    <t>oběhové čerpadlo 25-40, okruh VZT</t>
  </si>
  <si>
    <t>R42.02.03</t>
  </si>
  <si>
    <t>Čerpadla teplovodní mokroběžná přírubová oběhová pro teplovodní vytápění jednodílná PN 6/10, do 110°C DN příruby/dopravní výška H (m) - čerpací výkon Q (m3/h) DN 40/ do 10,0 m / 16,0 m3/h</t>
  </si>
  <si>
    <t>oběhové čerpadlo 40-100F, okruh topné vody do podlah</t>
  </si>
  <si>
    <t>732422216</t>
  </si>
  <si>
    <t>Čerpadla teplovodní mokroběžná přírubová oběhová pro teplovodní vytápění jednodílná PN 6/10, do 110°C DN příruby/dopravní výška H (m) - čerpací výkon Q (m3/h) DN 40/ do 12,0 m / 16,0 m3/h</t>
  </si>
  <si>
    <t>oběhové čerpadlo 40-120 F, okruh topné vody 70/50°C</t>
  </si>
  <si>
    <t>998732102</t>
  </si>
  <si>
    <t>Přesun hmot pro strojovny stanovený z hmotnosti přesunovaného materiálu vodorovná dopravní vzdálenost do 50 m základní v objektech výšky přes 6 do 12 m</t>
  </si>
  <si>
    <t>733120819</t>
  </si>
  <si>
    <t>Demontáž potrubí z trubek ocelových hladkých O přes 38 do 60,3</t>
  </si>
  <si>
    <t>733122303</t>
  </si>
  <si>
    <t>Potrubí z trubek ocelových hladkých spojovaných lisováním z ušlechtilé oceli (nerez 1.4520) PN 16, T= +110°C O 22/1,2</t>
  </si>
  <si>
    <t>vč. fitinek</t>
  </si>
  <si>
    <t>733122304</t>
  </si>
  <si>
    <t>Potrubí z trubek ocelových hladkých spojovaných lisováním z ušlechtilé oceli (nerez 1.4520) PN 16, T= +110°C O 28/1,2</t>
  </si>
  <si>
    <t>733122305</t>
  </si>
  <si>
    <t>Potrubí z trubek ocelových hladkých spojovaných lisováním z ušlechtilé oceli (nerez 1.4520) PN 16, T= +110°C O 35/1,5</t>
  </si>
  <si>
    <t>733122306</t>
  </si>
  <si>
    <t>Potrubí z trubek ocelových hladkých spojovaných lisováním z ušlechtilé oceli (nerez 1.4520) PN 16, T= +110°C O 42/1,5</t>
  </si>
  <si>
    <t>733122307</t>
  </si>
  <si>
    <t>Potrubí z trubek ocelových hladkých spojovaných lisováním z ušlechtilé oceli (nerez 1.4520) PN 16, T= +110°C O 54/1,5</t>
  </si>
  <si>
    <t>722140118</t>
  </si>
  <si>
    <t>Potrubí z ocelových trubek z ušlechtilé oceli (nerez) spojované lisováním PN 16 do 85°C O 64/2</t>
  </si>
  <si>
    <t>998733103</t>
  </si>
  <si>
    <t>Přesun hmot pro rozvody potrubí stanovený z hmotnosti přesunovaného materiálu vodorovná dopravní vzdálenost do 50 m základní v objektech výšky přes 12 do 24 m</t>
  </si>
  <si>
    <t>734221682</t>
  </si>
  <si>
    <t>Ventily regulační závitové hlavice termostatické pro ovládání ventilů PN 10 do 110°C kapalinové otopných těles VK</t>
  </si>
  <si>
    <t>734261402</t>
  </si>
  <si>
    <t>Šroubení připojovací armatury radiátorů VK PN 10 do 110°C, regulační uzavíratelné rohové G 1/2 x 18</t>
  </si>
  <si>
    <t>5+159 _x000d_
Celkem 164 = 164,000_x000d_</t>
  </si>
  <si>
    <t>734291124</t>
  </si>
  <si>
    <t>Ostatní armatury kohouty plnicí a vypouštěcí PN 10 do 90°C G 3/4</t>
  </si>
  <si>
    <t>vypouštěcí kohout 3/4"</t>
  </si>
  <si>
    <t>734291277</t>
  </si>
  <si>
    <t>Ostatní armatury filtry závitové pro topné a chladicí systémy PN 30 do 110°C přímé s vnitřními závity a integrovaným magnetem G 2</t>
  </si>
  <si>
    <t>filtr s magnetem 2"</t>
  </si>
  <si>
    <t>R42.02.04</t>
  </si>
  <si>
    <t>Ostatní armatury filtry závitové pro topné a chladicí systémy PN 30 do 110°C přímé s vnitřními závity a integrovaným magnetem G 2 1/2"</t>
  </si>
  <si>
    <t>filtr s magnetem 2 1/2"</t>
  </si>
  <si>
    <t>734292714</t>
  </si>
  <si>
    <t>Ostatní armatury kulové kohouty PN 42 do 185°C přímé vnitřní závit G 3/4</t>
  </si>
  <si>
    <t>kulový kohout 3/4"</t>
  </si>
  <si>
    <t>734292715</t>
  </si>
  <si>
    <t>Ostatní armatury kulové kohouty PN 42 do 185°C přímé vnitřní závit G 1</t>
  </si>
  <si>
    <t>kulový kohout 1"</t>
  </si>
  <si>
    <t>734292716</t>
  </si>
  <si>
    <t>Ostatní armatury kulové kohouty PN 42 do 185°C přímé vnitřní závit G 1 1/4</t>
  </si>
  <si>
    <t>kulový kohout 5/4"</t>
  </si>
  <si>
    <t>734292718</t>
  </si>
  <si>
    <t>Ostatní armatury kulové kohouty PN 42 do 185°C přímé vnitřní závit G 2</t>
  </si>
  <si>
    <t>kulový kohout 2"</t>
  </si>
  <si>
    <t>734292719</t>
  </si>
  <si>
    <t>Ostatní armatury kulové kohouty PN 42 do 185°C přímé vnitřní závit G 2 1/2</t>
  </si>
  <si>
    <t>kulový kohout 2 1/2"</t>
  </si>
  <si>
    <t>734411101</t>
  </si>
  <si>
    <t>Teploměry technické s pevným stonkem a jímkou zadní připojení (axiální) průměr 63 mm délka stonku 50 mm</t>
  </si>
  <si>
    <t>teploměr příložný 0-100°C</t>
  </si>
  <si>
    <t>998734103</t>
  </si>
  <si>
    <t>Přesun hmot pro armatury stanovený z hmotnosti přesunovaného materiálu vodorovná dopravní vzdálenost do 50 m základní v objektech výšky přes 12 do 24 m</t>
  </si>
  <si>
    <t>R42.02.05</t>
  </si>
  <si>
    <t>Trojcestný směšovací kohout R3015-2P5-S1</t>
  </si>
  <si>
    <t>R42.02.06</t>
  </si>
  <si>
    <t>Trojcestný směšovací kohout 3032-16-S3</t>
  </si>
  <si>
    <t>R42.02.07</t>
  </si>
  <si>
    <t>Elektromagnetický ventil 0-10bar 1" 230V FSA-UM025</t>
  </si>
  <si>
    <t>R42.02.08</t>
  </si>
  <si>
    <t>Termostatický omezovač A 1/2" - odolný</t>
  </si>
  <si>
    <t>R42.02.09</t>
  </si>
  <si>
    <t>Omezovací tlakově nezávislý kohout C215QFL-F, 1300 l/h</t>
  </si>
  <si>
    <t>R42.02.10</t>
  </si>
  <si>
    <t>Omezovací tlakově nezávislý kohout C215QFL-E, 650 l/h</t>
  </si>
  <si>
    <t>R42.02.11</t>
  </si>
  <si>
    <t>Omezovací tlakově nezávislý kohout C215QFL-D, 470 l/h</t>
  </si>
  <si>
    <t>R42.02.12</t>
  </si>
  <si>
    <t>Omezovací tlakově nezávislý kohout C215QFL-F0, 940 l/h</t>
  </si>
  <si>
    <t>R42.02.13</t>
  </si>
  <si>
    <t>Omezovací tlakově nezávislý kohout C215QFL-F6, 1200 l/h</t>
  </si>
  <si>
    <t>R42.02.14</t>
  </si>
  <si>
    <t>Kalorimetr Qn=0,6 m3/h</t>
  </si>
  <si>
    <t>R42.02.15</t>
  </si>
  <si>
    <t>Kalorimetr Qn=1 m3/h</t>
  </si>
  <si>
    <t>R42.02.16</t>
  </si>
  <si>
    <t>Kalorimetr Qn=1,5 m3/h</t>
  </si>
  <si>
    <t>R42.02.17</t>
  </si>
  <si>
    <t>Kalorimetr Qn=6 m3/h</t>
  </si>
  <si>
    <t>R42.02.18</t>
  </si>
  <si>
    <t>Rozdělovač DN80 se dvěma výstupy 2 1/2" + 2" vč. izolace</t>
  </si>
  <si>
    <t>R42.02.19</t>
  </si>
  <si>
    <t>Sběrač DN80 se dvěma výstupy 2 1/2" + 2" vč. izolace</t>
  </si>
  <si>
    <t>R42.02.20</t>
  </si>
  <si>
    <t>Nerez vlnovec 5/4" délka 500 mm včetně šroubení</t>
  </si>
  <si>
    <t>R42.02.21</t>
  </si>
  <si>
    <t>Nerez vlnovec 3/4" délka 500 mm včetně šroubení</t>
  </si>
  <si>
    <t>R42.02.32</t>
  </si>
  <si>
    <t>Oplechování tepelné izolace</t>
  </si>
  <si>
    <t>R42.02.33</t>
  </si>
  <si>
    <t>Závěsný a ostatní montážní materiál</t>
  </si>
  <si>
    <t>735151821</t>
  </si>
  <si>
    <t>Demontáž otopných těles panelových dvouřadých stavební délky do 1500 mm</t>
  </si>
  <si>
    <t>735151822</t>
  </si>
  <si>
    <t>Demontáž otopných těles panelových dvouřadých stavební délky přes 1500 do 2820 mm</t>
  </si>
  <si>
    <t>735152272</t>
  </si>
  <si>
    <t>Otopná tělesa panelová VK jednodesková PN 1,0 MPa, T do 110°C s jednou přídavnou přestupní plochou výšky tělesa 600 mm stavební délky / výkonu 500 mm / 501 W</t>
  </si>
  <si>
    <t>ocelové deskové těleso s hladkou čelní plochou VK 11 600x500 mm, Podrobná specifikace viz. D.2.2.1 - SO 62-71-01.01 - 2.609 - Výpis technických listů - 05/21</t>
  </si>
  <si>
    <t>735152275</t>
  </si>
  <si>
    <t>Otopná tělesa panelová VK jednodesková PN 1,0 MPa, T do 110°C s jednou přídavnou přestupní plochou výšky tělesa 600 mm stavební délky / výkonu 800 mm / 802 W</t>
  </si>
  <si>
    <t>ocelové deskové těleso s hladkou čelní plochou VK 11 600x800 mm, Podrobná specifikace viz. D.2.2.1 - SO 62-71-01.01 - 2.609 - Výpis technických listů - 05/21</t>
  </si>
  <si>
    <t>735152276</t>
  </si>
  <si>
    <t>Otopná tělesa panelová VK jednodesková PN 1,0 MPa, T do 110°C s jednou přídavnou přestupní plochou výšky tělesa 600 mm stavební délky / výkonu 900 mm / 902 W</t>
  </si>
  <si>
    <t>ocelové deskové těleso s hladkou čelní plochou VK 11 600x900 mm, Podrobná specifikace viz. D.2.2.1 - SO 62-71-01.01 - 2.609 - Výpis technických listů - 05/21</t>
  </si>
  <si>
    <t>735152277</t>
  </si>
  <si>
    <t>Otopná tělesa panelová VK jednodesková PN 1,0 MPa, T do 110°C s jednou přídavnou přestupní plochou výšky tělesa 600 mm stavební délky / výkonu 1000 mm / 1002 W</t>
  </si>
  <si>
    <t>ocelové deskové těleso s hladkou čelní plochou VK 11 600x1000 mm, Podrobná specifikace viz. D.2.2.1 - SO 62-71-01.01 - 2.609 - Výpis technických listů - 05/21</t>
  </si>
  <si>
    <t>735152282</t>
  </si>
  <si>
    <t>Otopná tělesa panelová VK jednodesková PN 1,0 MPa, T do 110°C s jednou přídavnou přestupní plochou výšky tělesa 600 mm stavební délky / výkonu 1800 mm / 1804 W</t>
  </si>
  <si>
    <t>ocelové deskové těleso s hladkou čelní plochou VK 11 600x1800 mm, Podrobná specifikace viz. D.2.2.1 - SO 62-71-01.01 - 2.609 - Výpis technických listů - 05/21</t>
  </si>
  <si>
    <t>735152482</t>
  </si>
  <si>
    <t>Otopná tělesa panelová VK dvoudesková PN 1,0 MPa, T do 110°C s jednou přídavnou přestupní plochou výšky tělesa 600 mm stavební délky / výkonu 1800 mm / 2318 W</t>
  </si>
  <si>
    <t>ocelové deskové těleso s hladkou čelní plochou VK 21 600x1800 mm, Podrobná specifikace viz. D.2.2.1 - SO 62-71-01.01 - 2.609 - Výpis technických listů - 05/21</t>
  </si>
  <si>
    <t>735152483</t>
  </si>
  <si>
    <t>Otopná tělesa panelová VK dvoudesková PN 1,0 MPa, T do 110°C s jednou přídavnou přestupní plochou výšky tělesa 600 mm stavební délky / výkonu 2000 mm / 2579 W</t>
  </si>
  <si>
    <t>ocelové deskové těleso s hladkou čelní plochou VK 21 600x2000 mm, Podrobná specifikace viz. D.2.2.1 - SO 62-71-01.01 - 2.609 - Výpis technických listů - 05/21</t>
  </si>
  <si>
    <t>R42.02.22</t>
  </si>
  <si>
    <t>Otopná tělesa panelová VK dvoudesková PN 1,0 MPa, T do 110°C s jednou přídavnou přestupní plochou výšky tělesa 600 mm stavební délky / výkonu 3000 mm / 3864 W</t>
  </si>
  <si>
    <t>ocelové deskové tělese s hladkou čelní plochou VK 21-6300, Podrobná specifikace viz. D.2.2.1 - SO 62-71-01.01 - 2.609 - Výpis technických listů - 05/21</t>
  </si>
  <si>
    <t>735152573</t>
  </si>
  <si>
    <t>Otopná tělesa panelová VK dvoudesková PN 1,0 MPa, T do 110°C se dvěma přídavnými přestupními plochami výšky tělesa 600 mm stavební délky / výkonu 600 mm / 1007 W</t>
  </si>
  <si>
    <t>ocelové deskové těleso s hladkou čelní plochou VK 22 600x600 mm, Podrobná specifikace viz. D.2.2.1 - SO 62-71-01.01 - 2.609 - Výpis technických listů - 05/21</t>
  </si>
  <si>
    <t>735152575</t>
  </si>
  <si>
    <t>Otopná tělesa panelová VK dvoudesková PN 1,0 MPa, T do 110°C se dvěma přídavnými přestupními plochami výšky tělesa 600 mm stavební délky / výkonu 800 mm / 1343 W</t>
  </si>
  <si>
    <t>ocelové deskové těleso s hladkou čelní plochou VK 22 600x800 mm, Podrobná specifikace viz. D.2.2.1 - SO 62-71-01.01 - 2.609 - Výpis technických listů - 05/21</t>
  </si>
  <si>
    <t>735152576</t>
  </si>
  <si>
    <t>Otopná tělesa panelová VK dvoudesková PN 1,0 MPa, T do 110°C se dvěma přídavnými přestupními plochami výšky tělesa 600 mm stavební délky / výkonu 900 mm / 1511 W</t>
  </si>
  <si>
    <t>ocelové deskové těleso s hladkou čelní plochou VK 22 600x900 mm, Podrobná specifikace viz. D.2.2.1 - SO 62-71-01.01 - 2.609 - Výpis technických listů - 05/21</t>
  </si>
  <si>
    <t>735152577</t>
  </si>
  <si>
    <t>Otopná tělesa panelová VK dvoudesková PN 1,0 MPa, T do 110°C se dvěma přídavnými přestupními plochami výšky tělesa 600 mm stavební délky / výkonu 1000 mm / 1679 W</t>
  </si>
  <si>
    <t>ocelové deskové těleso s hladkou čelní plochou VK 22 600x1000 mm, Podrobná specifikace viz. D.2.2.1 - SO 62-71-01.01 - 2.609 - Výpis technických listů - 05/21</t>
  </si>
  <si>
    <t>735152578</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</si>
  <si>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</si>
  <si>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</si>
  <si>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 W</t>
  </si>
  <si>
    <t>ocelové deskové těleso s hladkou čelní plochou VK 22 600x1400 mm, Podrobná specifikace viz. D.2.2.1 - SO 62-71-01.01 - 2.609 - Výpis technických listů - 05/21</t>
  </si>
  <si>
    <t>735152581</t>
  </si>
  <si>
    <t>Otopná tělesa panelová VK dvoudesková PN 1,0 MPa, T do 110°C se dvěma přídavnými přestupními plochami výšky tělesa 600 mm stavební délky / výkonu 1600 mm / 2686 W</t>
  </si>
  <si>
    <t>ocelové deskové těleso s hladkou čelní plochou VK 22 600x1600 mm, Podrobná specifikace viz. D.2.2.1 - SO 62-71-01.01 - 2.609 - Výpis technických listů - 05/21</t>
  </si>
  <si>
    <t>735152582</t>
  </si>
  <si>
    <t>Otopná tělesa panelová VK dvoudesková PN 1,0 MPa, T do 110°C se dvěma přídavnými přestupními plochami výšky tělesa 600 mm stavební délky / výkonu 1800 mm / 3022 W</t>
  </si>
  <si>
    <t>ocelové deskové těleso s hladkou čelní plochou VK 22 600x1800 mm, Podrobná specifikace viz. D.2.2.1 - SO 62-71-01.01 - 2.609 - Výpis technických listů - 05/21</t>
  </si>
  <si>
    <t>735152583</t>
  </si>
  <si>
    <t>Otopná tělesa panelová VK dvoudesková PN 1,0 MPa, T do 110°C se dvěma přídavnými přestupními plochami výšky tělesa 600 mm stavební délky / výkonu 2000 mm / 3358 W</t>
  </si>
  <si>
    <t>ocelové deskové těleso s hladkou čelní plochou VK 22 600x2000 mm, Podrobná specifikace viz. D.2.2.1 - SO 62-71-01.01 - 2.609 - Výpis technických listů - 05/21</t>
  </si>
  <si>
    <t>735152595</t>
  </si>
  <si>
    <t>Otopná tělesa panelová VK dvoudesková PN 1,0 MPa, T do 110°C se dvěma přídavnými přestupními plochami výšky tělesa 900 mm stavební délky / výkonu 800 mm / 1850 W</t>
  </si>
  <si>
    <t>ocelové deskové těleso s hladkou čelní plochou VK 22 900x800 mm, Podrobná specifikace viz. D.2.2.1 - SO 62-71-01.01 - 2.609 - Výpis technických listů - 05/21</t>
  </si>
  <si>
    <t>735164511</t>
  </si>
  <si>
    <t>Otopná tělesa trubková montáž těles na stěnu výšky tělesa do 1500 mm</t>
  </si>
  <si>
    <t>R42.02.23</t>
  </si>
  <si>
    <t>koupelnové těleso 600/1320 SP</t>
  </si>
  <si>
    <t>735164512</t>
  </si>
  <si>
    <t>Otopná tělesa trubková montáž těles na stěnu výšky tělesa přes 1500 mm</t>
  </si>
  <si>
    <t>R42.02.24</t>
  </si>
  <si>
    <t>koupelnové těleso 750/1850 SP</t>
  </si>
  <si>
    <t>998735103</t>
  </si>
  <si>
    <t>Přesun hmot pro otopná tělesa stanovený z hmotnosti přesunovaného materiálu vodorovná dopravní vzdálenost do 50 m základní v objektech výšky přes 12 do 24 m</t>
  </si>
  <si>
    <t>736110212</t>
  </si>
  <si>
    <t>Trubkové teplovodní podlahové vytápění rozvod v systémové desce potrubí polyethylen PE-Xa nebo PE-Xb (s kyslíkovou bariérou) rozvodné potrubí 17x2 mm, rozteč 150 mm</t>
  </si>
  <si>
    <t>polybutenová trubka 17x2</t>
  </si>
  <si>
    <t>736110261</t>
  </si>
  <si>
    <t>Trubkové teplovodní podlahové vytápění systémová deska s tepelnou izolací, výšky 30 až 31 mm</t>
  </si>
  <si>
    <t>systémová deska 30 mm, ztužená pro rozteč 150 mm</t>
  </si>
  <si>
    <t>736110652</t>
  </si>
  <si>
    <t>Trubkové teplovodní podlahové vytápění doplňkové prvky okrajový izolační pruh</t>
  </si>
  <si>
    <t>izolační dilatační pás</t>
  </si>
  <si>
    <t>736110653</t>
  </si>
  <si>
    <t>Trubkové teplovodní podlahové vytápění doplňkové prvky ochranná trubka</t>
  </si>
  <si>
    <t>chráníčka přes spáry DN20 husí krk</t>
  </si>
  <si>
    <t>736111022</t>
  </si>
  <si>
    <t>Trubkové teplovodní podlahové vytápění rozdělovače mosazné s automatickou regulací průtoku tříokruhové</t>
  </si>
  <si>
    <t>sestava rozdělovače třícestného včetně vstupních armatur, odvzdušnění, vypouštění, reg. ventilů s průtokoměrem a instalační skříní</t>
  </si>
  <si>
    <t>736111023</t>
  </si>
  <si>
    <t>Trubkové teplovodní podlahové vytápění rozdělovače mosazné s automatickou regulací průtoku čtyřokruhové</t>
  </si>
  <si>
    <t>sestava rozdělovače čtyřcestného včetně vstupních armatur, odvzdušnění, vypouštění, reg. ventilů s průtokoměrem a instalační skříní</t>
  </si>
  <si>
    <t>736111024</t>
  </si>
  <si>
    <t>Trubkové teplovodní podlahové vytápění rozdělovače mosazné s automatickou regulací průtoku pětiokruhové</t>
  </si>
  <si>
    <t>sestava rozdělovače pěticestného včetně vstupních armatur, odvzdušnění, vypouštění, reg. ventilů s průtokoměrem a instalační skříní</t>
  </si>
  <si>
    <t>736111025</t>
  </si>
  <si>
    <t>Trubkové teplovodní podlahové vytápění rozdělovače mosazné s automatickou regulací průtoku šestiokruhové</t>
  </si>
  <si>
    <t>sestava rozdělovače šesticestného včetně vstupních armatur, odvzdušnění, vypouštění, reg. ventilů s průtokoměrem a instalační skříní</t>
  </si>
  <si>
    <t>736111026</t>
  </si>
  <si>
    <t>Trubkové teplovodní podlahové vytápění rozdělovače mosazné s automatickou regulací průtoku sedmiokruhové</t>
  </si>
  <si>
    <t>sestava rozdělovače sedmicestného včetně vstupních armatur, odvzdušnění, vypouštění, reg. ventilů s průtokoměrem a instalační skříní</t>
  </si>
  <si>
    <t>736111027</t>
  </si>
  <si>
    <t>Trubkové teplovodní podlahové vytápění rozdělovače mosazné s automatickou regulací průtoku osmiokruhové</t>
  </si>
  <si>
    <t>sestava rozdělovače osmicestného včetně vstupních armatur, odvzdušnění, vypouštění, reg. ventilů s průtokoměrem a instalační skříní</t>
  </si>
  <si>
    <t>736111028</t>
  </si>
  <si>
    <t>Trubkové teplovodní podlahové vytápění rozdělovače mosazné s automatickou regulací průtoku devítiokruhové</t>
  </si>
  <si>
    <t>sestava rozdělovače devíticestného včetně vstupních armatur, odvzdušnění, vypouštění, reg. ventilů s průtokoměrem a instalační skříní</t>
  </si>
  <si>
    <t>736111029</t>
  </si>
  <si>
    <t>Trubkové teplovodní podlahové vytápění rozdělovače mosazné s automatickou regulací průtoku desítiokruhové</t>
  </si>
  <si>
    <t>sestava rozdělovače deseticestného včetně vstupních armatur, odvzdušnění, vypouštění, reg. ventilů s průtokoměrem a instalační skříní</t>
  </si>
  <si>
    <t>736111030</t>
  </si>
  <si>
    <t>Trubkové teplovodní podlahové vytápění rozdělovače mosazné s automatickou regulací průtoku jedenáctiokruhové</t>
  </si>
  <si>
    <t>sestava rozdělovače jedenácticestného včetně vstupních armatur, odvzdušnění, vypouštění, reg. ventilů s průtokoměrem a instalační skříní</t>
  </si>
  <si>
    <t>736111033</t>
  </si>
  <si>
    <t>Trubkové teplovodní podlahové vytápění připojovací šroubení rozdělovače, potrubí 16x2,0 mm</t>
  </si>
  <si>
    <t>736111101</t>
  </si>
  <si>
    <t>Trubkové teplovodní podlahové vytápění skříně rozdělovače pod omítku, pro rozdělovač s počtem okruhů 2-5</t>
  </si>
  <si>
    <t>"třícestný" 2 
"čtyřcestný" 1 
"pěticestný" 3 
Součet 6 _x000d_
Celkem 6 = 6,000_x000d_</t>
  </si>
  <si>
    <t>736111103</t>
  </si>
  <si>
    <t>Trubkové teplovodní podlahové vytápění skříně rozdělovače pod omítku, pro rozdělovač s počtem okruhů 6-9</t>
  </si>
  <si>
    <t>"šesticestný" 2 
"sedmicestný" 2 
"osmicestný" 1 
"devíticestný" 3 
Součet 8 _x000d_
Celkem 8 = 8,000_x000d_</t>
  </si>
  <si>
    <t>736111104</t>
  </si>
  <si>
    <t>Trubkové teplovodní podlahové vytápění skříně rozdělovače pod omítku, pro rozdělovač s počtem okruhů 8-12</t>
  </si>
  <si>
    <t>"deseticestný" 2 
"jedenácticestný" 2 
Součet 4 _x000d_
Celkem 4 = 4,000_x000d_</t>
  </si>
  <si>
    <t>998736103</t>
  </si>
  <si>
    <t>Přesun hmot pro plošné vytápění stanovený z hmotnosti přesunovaného materiálu vodorovná dopravní vzdálenost do 50 m základní v objektech výšky přes 12 do 24 m</t>
  </si>
  <si>
    <t>751616029</t>
  </si>
  <si>
    <t>Montáž dveřní vzduchové clony na stěnu do výšky přes 1,5 do 3 m délky clony přes 2 m s vodním ohřevem</t>
  </si>
  <si>
    <t>R42.02.02</t>
  </si>
  <si>
    <t>teplovodní dveřní clona, vzd. výkon 5275 m3/h, tepelný výkon 25 kW při 60/45°C, d x š x v 2549x525x306, vstup 0-10V pro řízení ventilátoru</t>
  </si>
  <si>
    <t>20*2,35 
Součet 47 _x000d_
Celkem 47 = 47,000_x000d_</t>
  </si>
  <si>
    <t>13011061</t>
  </si>
  <si>
    <t>úhelník ocelový rovnostranný jakost S235JR (11 375) 30x30x5mm</t>
  </si>
  <si>
    <t>47*0,0015 "Přepočtené koeficientem množství 
Součet 0,071 _x000d_
Celkem 0,071 = 0,071_x000d_</t>
  </si>
  <si>
    <t>"demontáž armatur, stanice" 890 
Součet 890 _x000d_
Celkem 890 = 890,000_x000d_</t>
  </si>
  <si>
    <t>PSV.2</t>
  </si>
  <si>
    <t>722140113</t>
  </si>
  <si>
    <t>Potrubí z ocelových trubek z ušlechtilé oceli (nerez) spojované lisováním PN 16 do 85°C O 22/1,2</t>
  </si>
  <si>
    <t>722140114</t>
  </si>
  <si>
    <t>Potrubí z ocelových trubek z ušlechtilé oceli (nerez) spojované lisováním PN 16 do 85°C O 28/1,2</t>
  </si>
  <si>
    <t>722140115</t>
  </si>
  <si>
    <t>Potrubí z ocelových trubek z ušlechtilé oceli (nerez) spojované lisováním PN 16 do 85°C O 35/1,5</t>
  </si>
  <si>
    <t>722140116</t>
  </si>
  <si>
    <t>Potrubí z ocelových trubek z ušlechtilé oceli (nerez) spojované lisováním PN 16 do 85°C O 42/1,5</t>
  </si>
  <si>
    <t>722140117</t>
  </si>
  <si>
    <t>Potrubí z ocelových trubek z ušlechtilé oceli (nerez) spojované lisováním PN 16 do 85°C O 54/2</t>
  </si>
  <si>
    <t>722224116</t>
  </si>
  <si>
    <t>Armatury s jedním závitem kohouty plnicí a vypouštěcí PN 10 G 3/4"</t>
  </si>
  <si>
    <t>zpětná klapka těžká 2"</t>
  </si>
  <si>
    <t>722290215</t>
  </si>
  <si>
    <t>Zkoušky, proplach a desinfekce vodovodního potrubí zkoušky těsnosti vodovodního potrubí hrdlového nebo přírubového do DN 100</t>
  </si>
  <si>
    <t>135+15+38+60+170 
Součet 418 _x000d_
Celkem 418 = 418,000_x000d_</t>
  </si>
  <si>
    <t>R42.03.01</t>
  </si>
  <si>
    <t>štítek orientační, označení zařízení a potrubí dle ČSN</t>
  </si>
  <si>
    <t>732331106</t>
  </si>
  <si>
    <t>Nádoby expanzní tlakové pro solární, topné a chladicí soustavy s membránou bez pojistného ventilu se závitovým připojením PN 1,0 o objemu 50 l</t>
  </si>
  <si>
    <t>tlaková expanzní nádoba objem 50 litrů, 150 kPa, určená pro glykol</t>
  </si>
  <si>
    <t>732422214</t>
  </si>
  <si>
    <t>Čerpadla teplovodní mokroběžná přírubová oběhová pro teplovodní vytápění jednodílná PN 6/10, do 110°C DN příruby/dopravní výška H (m) - čerpací výkon Q (m3/h) DN 40/ do 8,0 m / 13,0 m3/h</t>
  </si>
  <si>
    <t>oběhové čerpadlo elektrické 40-80 F</t>
  </si>
  <si>
    <t>oběhové čerpadlo elektrické 40-120 F</t>
  </si>
  <si>
    <t>734211112</t>
  </si>
  <si>
    <t>Ventily odvzdušňovací závitové otopných těles PN 6 do 120°C G 1/4</t>
  </si>
  <si>
    <t>ruční odvzdušňovací ventil 1/4"</t>
  </si>
  <si>
    <t>teploměr do jímky vč. jímky 3/4", 0-60°C</t>
  </si>
  <si>
    <t>R43.03.16</t>
  </si>
  <si>
    <t>Filtr s magnetem 2 1/2"</t>
  </si>
  <si>
    <t>R43.03.17</t>
  </si>
  <si>
    <t>Manometr 0-600 kPa</t>
  </si>
  <si>
    <t>R43.03.15</t>
  </si>
  <si>
    <t>(PI*0,064)*80+(PI*0,054)*86+(PI*0,042)*32+(PI*0,035)*67+(PI*0,028)*60+(PI*0,022)*170+15 
Součet 0 _x000d_
Celkem 74,291 = 74,291_x000d_</t>
  </si>
  <si>
    <t>27127201</t>
  </si>
  <si>
    <t>izolace plošná kaučuková samolepící tl 12mm</t>
  </si>
  <si>
    <t>74,291 * 1,05 ' Přepočtené koeficientem množství _x000d_
Celkem 78,006 = 78,006_x000d_</t>
  </si>
  <si>
    <t>parotěsná tepelná izolace vč. lepidla</t>
  </si>
  <si>
    <t>751731112</t>
  </si>
  <si>
    <t>Montáž fan-coilu kazetového dvoutrubního čtyřcestného</t>
  </si>
  <si>
    <t>42952025</t>
  </si>
  <si>
    <t>fan-coil kazetový kompaktní dvoutrubní čtyřcestný výkon topení do 6,0kW chlazení do 4,5kW</t>
  </si>
  <si>
    <t>kazetový fancoil 600x600 mm, dvoutrubkový, 3 kW při středních otáčkách 40 dB (A) v 1m, voda 7/13°C</t>
  </si>
  <si>
    <t>R43.03.02</t>
  </si>
  <si>
    <t>Chiller 2x 22 kW chladu 6/12°C při 32°C, dvouokruhové řešení zapojené do tandemu, refrigerant R290</t>
  </si>
  <si>
    <t>R43.03.03</t>
  </si>
  <si>
    <t>Gumový kompenzátor 2", glykol</t>
  </si>
  <si>
    <t>R43.03.04</t>
  </si>
  <si>
    <t>Akumulační nádrž 500 litrů s vnější antikorozní ochranou, 4x 2" vstupní nátrubky, 2x 3/4" ve dně a vrchlíku. 4x 3/4" nátrubky pro měření</t>
  </si>
  <si>
    <t>R43.03.05</t>
  </si>
  <si>
    <t>Plastová nádoba 40 litrů na glykol</t>
  </si>
  <si>
    <t>R43.03.06</t>
  </si>
  <si>
    <t>Solární pumpička ruční na doplňování glykolu</t>
  </si>
  <si>
    <t>R43.03.07</t>
  </si>
  <si>
    <t>Pojistka nedostatku vody WMS-WP6, Afriso</t>
  </si>
  <si>
    <t>R43.03.08</t>
  </si>
  <si>
    <t>R43.03.09</t>
  </si>
  <si>
    <t>R43.03.10</t>
  </si>
  <si>
    <t>Požární bandáž</t>
  </si>
  <si>
    <t>R43.03.11</t>
  </si>
  <si>
    <t>Propylénglykol o koncentraci 35%</t>
  </si>
  <si>
    <t>L</t>
  </si>
  <si>
    <t>R43.03.12</t>
  </si>
  <si>
    <t>VRN</t>
  </si>
  <si>
    <t>Vedlejší rozpočtové náklady</t>
  </si>
  <si>
    <t>092103000</t>
  </si>
  <si>
    <t>Náklady na zkušební provoz</t>
  </si>
  <si>
    <t>092203000</t>
  </si>
  <si>
    <t>Náklady na zaškolení</t>
  </si>
  <si>
    <t>zaškolení obsluhy</t>
  </si>
  <si>
    <t>R42.02.34</t>
  </si>
  <si>
    <t>Zkoušky systému</t>
  </si>
  <si>
    <t>R42.02.35</t>
  </si>
  <si>
    <t>Vyregulování systému</t>
  </si>
  <si>
    <t>R42.02.36</t>
  </si>
  <si>
    <t>Manuál pro obsluhu</t>
  </si>
  <si>
    <t>R42.02.37</t>
  </si>
  <si>
    <t>Požární bandáže</t>
  </si>
  <si>
    <t>VRN.1</t>
  </si>
  <si>
    <t>náklady na zaškolení obsluhy</t>
  </si>
  <si>
    <t>R42.01.25</t>
  </si>
  <si>
    <t>Zaregulování potrubí sítě, koncových prkvů na projektované hodnoty</t>
  </si>
  <si>
    <t>R42.01.26</t>
  </si>
  <si>
    <t>Manuál pro obsluhu a údržbu</t>
  </si>
  <si>
    <t>VRN.2</t>
  </si>
  <si>
    <t>R43.03.13</t>
  </si>
  <si>
    <t>R43.03.14</t>
  </si>
  <si>
    <t>R42.001</t>
  </si>
  <si>
    <t>Průkaz způsobilosti</t>
  </si>
  <si>
    <t>R42.002</t>
  </si>
  <si>
    <t>R42.003</t>
  </si>
  <si>
    <t>R42.004</t>
  </si>
  <si>
    <t>R42.005</t>
  </si>
  <si>
    <t>SO 62-71-01.46</t>
  </si>
  <si>
    <t>734</t>
  </si>
  <si>
    <t>Ústřední vytápění - armatury</t>
  </si>
  <si>
    <t>734419111</t>
  </si>
  <si>
    <t>Teploměry technické montáž teploměrů s ochranným pouzdrem nebo s pevným stonkem a jímkou</t>
  </si>
  <si>
    <t>R46.10</t>
  </si>
  <si>
    <t>snímač teploty se stonkem a plastovou hlavicí, typ čidla Pt1000, rozsah -40 až 120°C, délka stonku 138 mm, stupeň krytí IP 54</t>
  </si>
  <si>
    <t>"ekvitermní regulace teploty OV, otopná tělesa" 1 _x000d_
Celkem 1 = 1,000_x000d_</t>
  </si>
  <si>
    <t>Informační bod - T111.1</t>
  </si>
  <si>
    <t>R46.08</t>
  </si>
  <si>
    <t>nerezová jímka, délka 100 mm, závit G1/2”</t>
  </si>
  <si>
    <t>R46.09</t>
  </si>
  <si>
    <t>čerpadlo, el.připojení</t>
  </si>
  <si>
    <t>Informační bod - M111.1</t>
  </si>
  <si>
    <t>R46.11</t>
  </si>
  <si>
    <t>"ekvitermní regulace teploty OV, podlahové vytápění" 1 _x000d_
Celkem 1 = 1,000_x000d_</t>
  </si>
  <si>
    <t>Informační bod - T112.1</t>
  </si>
  <si>
    <t>R46.13</t>
  </si>
  <si>
    <t>R46.12</t>
  </si>
  <si>
    <t>regulátor teploty kapilární rozsah 1 až 60°C, vč.jímky</t>
  </si>
  <si>
    <t>Informační bod - TA112.1</t>
  </si>
  <si>
    <t>R46.14</t>
  </si>
  <si>
    <t>Informační bod - M112.1</t>
  </si>
  <si>
    <t>"monitorování a archivování spotřeby médií" 4 _x000d_
Celkem 4 = 4,000_x000d_</t>
  </si>
  <si>
    <t>R46.20</t>
  </si>
  <si>
    <t>Informační bod - T211.1,T211.2, T212.1,T212.2</t>
  </si>
  <si>
    <t>R46.21</t>
  </si>
  <si>
    <t>R46.22</t>
  </si>
  <si>
    <t>Informační bod - M213.1,M213.2</t>
  </si>
  <si>
    <t>736</t>
  </si>
  <si>
    <t>Ústřední vytápění - plošné vytápění a chlazení</t>
  </si>
  <si>
    <t>736130252</t>
  </si>
  <si>
    <t>Montáž elektrického podlahového vytápění instalace a napojení termostatu na zeď</t>
  </si>
  <si>
    <t xml:space="preserve">"ERegulace teploty v prostoru, podlahové vytápění,  klimatizace   RPT1 až RPT7/R1 až R11"12+13+16+7 _x000d_
Celkem 48 = 48,000_x000d_</t>
  </si>
  <si>
    <t>R46.15</t>
  </si>
  <si>
    <t>síťový prostorový termostat</t>
  </si>
  <si>
    <t xml:space="preserve">"ERegulace teploty v prostoru, podlahové vytápění,  klimatizace   RPT1 až RPT7/R1 až R11"12 _x000d_
Celkem 12 = 12,000_x000d_</t>
  </si>
  <si>
    <t xml:space="preserve">síťový prostorový termostat, LCD displej, komunikace Modbus RTU, napájení 230VAC, stupeň krytí IP 20, rozsah teploty: 0 až 40°C 1x binární výstup pro ventil ÚT (SPST rele 2,2A, 230 VAC), 1x binární výstup pro ventil CH (SPST rele 2,2A, 230 VAC), 1x analogový výstup 0-10VDC pro řízení EC motoru,  
Informační bod - TC.A1202,TC.A1201.1, TC.A1201.2, TC.A1303,TC.A1302, TC.A1304,TC.A2305, TC.A2302,TC.A2303, TC.A2301.1, TC.A2301.2, TC.A2301.3"</t>
  </si>
  <si>
    <t>R46.16</t>
  </si>
  <si>
    <t xml:space="preserve">"ERegulace teploty v prostoru, podlahové vytápění,  klimatizace   RPT1 až RPT7/R1 až R11"13 _x000d_
Celkem 13 = 13,000_x000d_</t>
  </si>
  <si>
    <t>Síťový prostorový termostat, LCD displej, komunikace Modbus RTU, napájení 230VAC, stupeň krytí IP 20, rozsah teploty: 0 až 40°C 1x binární výstup pro ventil ÚT (SPST rele 2,2A, 230 VAC), Informační bod - TC.A1205,TC.A1206, TC.A1207,TC.A1401, TC.A1402,TC.A1403, TC.A1404,TC.A1501, TC.A1502,TC.A1001, TC.A2207,TC.A3102, TC.A3109,</t>
  </si>
  <si>
    <t>R46.17</t>
  </si>
  <si>
    <t xml:space="preserve">"ERegulace teploty v prostoru, podlahové vytápění,  klimatizace   RPT1 až RPT7/R1 až R11"16 _x000d_
Celkem 16 = 16,000_x000d_</t>
  </si>
  <si>
    <t>Síťový prostorový termostat, LCD displej, komunikace Modbus RTU, napájení 230VAC, stupeň krytí IP 20, rozsah teploty: 0 až 40°C 1x binární výstup pro ventil ÚT (SPST rele 2,2A, 230 VAC); Informační bod - TC.B1201,TC.B1202, TC.B1203,TC.B1201, TC.B1205,TC.B1201, TC.B1001,TC.B1207, TC.B1206.1, TC.B1206.2, TC.B1206.3,TC.B2215, TC.B2211,TC.B3102, TC.B3302,TC.B3202"</t>
  </si>
  <si>
    <t>R46.18</t>
  </si>
  <si>
    <t xml:space="preserve">"ERegulace teploty v prostoru, podlahové vytápění,  klimatizace   RPT1 až RPT7/R1 až R11"7 _x000d_
Celkem 7 = 7,000_x000d_</t>
  </si>
  <si>
    <t>Síťový prostorový termostat, LCD displej, komunikace Modbus RTU, napájení 230VAC, stupeň krytí IP 20, rozsah teploty: 0 až 40°C 1x binární výstup pro ventil ÚT (SPST rele 2,2A, 230 VAC); Informační bod - TC.C1001, TC.D1001,TC.D1105, TC.D1102,TC.D1104, TC.D1103,TC.A2305,</t>
  </si>
  <si>
    <t>R46.19</t>
  </si>
  <si>
    <t>nastavení provozních parametrů síťového prostorového termostatu</t>
  </si>
  <si>
    <t>"havarijní zabezpečení zdroje" 1 _x000d_
Celkem 1 = 1,000_x000d_</t>
  </si>
  <si>
    <t>R46.23</t>
  </si>
  <si>
    <t>prostorový termostat, rozsah 0 až 40°C, krytí IP33, max.provozní teplota 80°C, teplota okolí -40…+65°C</t>
  </si>
  <si>
    <t>Informační bod - TA200.10</t>
  </si>
  <si>
    <t>741112111</t>
  </si>
  <si>
    <t>Montáž krabic elektroinstalačních bez napojení na trubky a lišty, demontáže a montáže víčka a přístroje rozvodek se zapojením vodičů na svorkovnici nástěnných plastových čtyřhranných pro vodiče O do 4</t>
  </si>
  <si>
    <t>R46.03</t>
  </si>
  <si>
    <t xml:space="preserve">elektroinstalační krabice na povrch 81x81x54 mm,  s víčkem, materiál PVC, teplotní odolnost -5 až +60°C</t>
  </si>
  <si>
    <t>741120301</t>
  </si>
  <si>
    <t>Montáž vodičů izolovaných měděných bez ukončení uložených pevně plných a laněných s PVC pláštěm, bezhalogenových, ohniodolných (např. CY, CHAH-V) průřezu žíly 0,55 až 16 mm2</t>
  </si>
  <si>
    <t>34140826</t>
  </si>
  <si>
    <t>vodič propojovací jádro Cu plné izolace PVC 450/750V (H07V-U) 1x6mm2</t>
  </si>
  <si>
    <t>40 * 1,15 ' Přepočtené koeficientem množství _x000d_
Celkem 46 = 46,000_x000d_</t>
  </si>
  <si>
    <t>741122611</t>
  </si>
  <si>
    <t>Montáž kabelů měděných bez ukončení uložených pevně plných kulatých nebo bezhalogenových (např. CYKY) počtu a průřezu žil 3x1,5 až 6 mm2</t>
  </si>
  <si>
    <t>2400 * 1,15 ' Přepočtené koeficientem množství _x000d_
Celkem 2760 = 2760,000_x000d_</t>
  </si>
  <si>
    <t>741122621</t>
  </si>
  <si>
    <t>Montáž kabelů měděných bez ukončení uložených pevně plných kulatých nebo bezhalogenových (např. CYKY) počtu a průřezu žil 4x1,5 až 4 mm2</t>
  </si>
  <si>
    <t>34111064</t>
  </si>
  <si>
    <t>kabel instalační jádro Cu plné izolace PVC plášť PVC 450/750V (CYKY) 4x2,5mm2</t>
  </si>
  <si>
    <t>450 * 1,15 ' Přepočtené koeficientem množství _x000d_
Celkem 517,5 = 517,500_x000d_</t>
  </si>
  <si>
    <t>741122641</t>
  </si>
  <si>
    <t>Montáž kabelů měděných bez ukončení uložených pevně plných kulatých nebo bezhalogenových (např. CYKY) počtu a průřezu žil 5x1,5 až 2,5 mm2</t>
  </si>
  <si>
    <t>34111090</t>
  </si>
  <si>
    <t>kabel instalační jádro Cu plné izolace PVC plášť PVC 450/750V (CYKY) 5x1,5mm2</t>
  </si>
  <si>
    <t>700 * 1,15 ' Přepočtené koeficientem množství _x000d_
Celkem 805 = 805,000_x000d_</t>
  </si>
  <si>
    <t>741124733</t>
  </si>
  <si>
    <t>Montáž kabelů měděných ovládacích bez ukončení uložených pevně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</si>
  <si>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</si>
  <si>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</si>
  <si>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300 * 1,15 ' Přepočtené koeficientem množství _x000d_
Celkem 345 = 345,000_x000d_</t>
  </si>
  <si>
    <t>34113150</t>
  </si>
  <si>
    <t>kabel ovládací průmyslový stíněný laminovanou Al fólií s příložným Cu drátem jádro Cu plné izolace PVC plášť PVC 250V (JYTY) 4x1,00mm2</t>
  </si>
  <si>
    <t>1500 * 1,15 ' Přepočtené koeficientem množství _x000d_
Celkem 1725 = 1725,000_x000d_</t>
  </si>
  <si>
    <t>34113151</t>
  </si>
  <si>
    <t>kabel ovládací průmyslový stíněný laminovanou Al fólií s příložným Cu drátem jádro Cu plné izolace PVC plášť PVC 250V (JYTY) 7x1,00mm2</t>
  </si>
  <si>
    <t>100 * 1,15 ' Přepočtené koeficientem množství _x000d_
Celkem 115 = 115,000_x000d_</t>
  </si>
  <si>
    <t>741210005</t>
  </si>
  <si>
    <t>Montáž rozvodnic oceloplechových nebo plastových bez zapojení vodičů běžných, hmotnosti do 200 kg</t>
  </si>
  <si>
    <t>R46.04</t>
  </si>
  <si>
    <t>ocelová rozvodnice</t>
  </si>
  <si>
    <t>ocelová rozvodnice, š.1000, v.2000, hl.400, podstavec 100 /mm/, odnímatelný horní díl, odnímatelná zadní stěna, dveře: 2mm lakovaný plech,úprava RAL 7032, montážní deska: 3 mm pozinkovaný plech, nastavitelná hloubka po 25 mm, bočnice 1,5 mm lakovaný plech, úprava RAL 7032, krytí IP 54, vč.přístrojové náplně</t>
  </si>
  <si>
    <t>R46.05</t>
  </si>
  <si>
    <t>další příslušenství rozvaděče</t>
  </si>
  <si>
    <t>Další příslušenství rozvaděče: - bezpečnostní zdroj 230V/24VAC/DC, servisní zásuvka 230V/10A, jistič, přepěťová ochrana 3. st. s VF filtrem, - pomocné relé 24VAC/DC / 4 přepínací kontakty podle počtu připojovaných zařízení a rozsahu zapojení - pomocné relé 230VAC/DC / 4 přepínací kontakty podle počtu připojovaných zařízení a rozsahu zapojení, - hlavní vypínač s ručním pohonem na dveře</t>
  </si>
  <si>
    <t>R46.06</t>
  </si>
  <si>
    <t>silový vývod pro čerpadlo 230V sestava</t>
  </si>
  <si>
    <t>silový vývod pro čerpadlo 230V sestava: 1x jistič s pom. kontakty, 1x stykač+ jednotka pomocných kontaktů, silové svorky, 1x třípolohový přepínač AUT-0-RUČ, montážní příslušenství</t>
  </si>
  <si>
    <t>R46.07</t>
  </si>
  <si>
    <t>výroba rozvaděče</t>
  </si>
  <si>
    <t>998741103</t>
  </si>
  <si>
    <t>Přesun hmot pro silnoproud stanovený z hmotnosti přesunovaného materiálu vodorovná dopravní vzdálenost do 50 m základní v objektech výšky přes 12 do 24 m</t>
  </si>
  <si>
    <t>34571545</t>
  </si>
  <si>
    <t>trubka elektroinstalační plastová tuhá středně odolná D 21,7/25mm</t>
  </si>
  <si>
    <t>110 * 1,05 ' Přepočtené koeficientem množství _x000d_
Celkem 115,5 = 115,500_x000d_</t>
  </si>
  <si>
    <t>trubka z PVC, samozhášivá, s hrdlem pro lehké mechanické zatížení, 25, včetně příslušenství</t>
  </si>
  <si>
    <t>34571546</t>
  </si>
  <si>
    <t>trubka elektroinstalační plastová tuhá středně odolná D 28,6/32mm</t>
  </si>
  <si>
    <t>80 * 1,05 ' Přepočtené koeficientem množství _x000d_
Celkem 84 = 84,000_x000d_</t>
  </si>
  <si>
    <t>trubka z PVC, samozhášivá, s hrdlem pro lehké mechanické zatížení, 32, včetně příslušenství</t>
  </si>
  <si>
    <t>742110102</t>
  </si>
  <si>
    <t>Montáž kabelového žlabu šířky do 150 mm</t>
  </si>
  <si>
    <t>34575002</t>
  </si>
  <si>
    <t>víko žlabu pozinkované 2m/ks š 62mm</t>
  </si>
  <si>
    <t>vč. kolen, spojek, drobného spojovacího materiálu, záěsného systému</t>
  </si>
  <si>
    <t>34575491</t>
  </si>
  <si>
    <t>žlab kabelový pozinkovaný 2m/ks 50x62</t>
  </si>
  <si>
    <t>34575493</t>
  </si>
  <si>
    <t>žlab kabelový pozinkovaný 2m/ks 100x125</t>
  </si>
  <si>
    <t>34575003</t>
  </si>
  <si>
    <t>víko žlabu pozinkované 2m/ks š 125mm</t>
  </si>
  <si>
    <t>742110104</t>
  </si>
  <si>
    <t>Montáž kabelového žlabu šířky přes 150 do 250 mm</t>
  </si>
  <si>
    <t>34575004</t>
  </si>
  <si>
    <t>víko žlabu pozinkované 2m/ks š 250mm</t>
  </si>
  <si>
    <t>34575495</t>
  </si>
  <si>
    <t>žlab kabelový pozinkovaný 2m/ks 100x250</t>
  </si>
  <si>
    <t>R46.01</t>
  </si>
  <si>
    <t>vodič pro přenos dat 2x2x0,34mm2, druh žíly Cu, samozhášecí, napětí 0,25kV, žily kroucené do párů, průměr vodiče 7,6 mm</t>
  </si>
  <si>
    <t>1300 * 1,2 ' Přepočtené koeficientem množství _x000d_
Celkem 1560 = 1560,000_x000d_</t>
  </si>
  <si>
    <t>2400 * 1,2 ' Přepočtené koeficientem množství _x000d_
Celkem 2880 = 2880,000_x000d_</t>
  </si>
  <si>
    <t>742260001</t>
  </si>
  <si>
    <t>Montáž detekce plynů a par ústředny DPP</t>
  </si>
  <si>
    <t>R46.24</t>
  </si>
  <si>
    <t>ústředna pro detekci plynu, napájení 24VDC 5 reléovách výstupů (4x detekce, 1x porucha)</t>
  </si>
  <si>
    <t>Informační bod - QAH200.11</t>
  </si>
  <si>
    <t>R46.25</t>
  </si>
  <si>
    <t>napájecí zdroj pro ústřednu detekce plynu, 24VDC</t>
  </si>
  <si>
    <t>751614112</t>
  </si>
  <si>
    <t>Montáž monitorovacího, řídícího a ovládacího zařízení snímače tlakového diferenčního</t>
  </si>
  <si>
    <t>40565034</t>
  </si>
  <si>
    <t>snímač tlakový diferenční 250V/3A průměr hadiček 5mm pracovní teplota -20 až +60°C IP54 vzduchový rozsah 30-300Pa</t>
  </si>
  <si>
    <t>R46.02</t>
  </si>
  <si>
    <t>kovové nosné a doplňkové konstrukce</t>
  </si>
  <si>
    <t>D4.01</t>
  </si>
  <si>
    <t>Zdroj tepla</t>
  </si>
  <si>
    <t>R46.26</t>
  </si>
  <si>
    <t>Integrace tepelného zdroje do sítě Modbus (TCP/IP)</t>
  </si>
  <si>
    <t>Informační bod - TČ</t>
  </si>
  <si>
    <t>D4.03</t>
  </si>
  <si>
    <t>Ekvitermní regulace teploty OV, podlahové vytápění</t>
  </si>
  <si>
    <t>R46.27</t>
  </si>
  <si>
    <t>Bronzový ventil řady</t>
  </si>
  <si>
    <t>Bronzový ventil řady, třícestný směšovací, PN 16, DN 32, kv=16,0, válcový závit (DIN 259, ISO 228/1, BS 2779), zdvih ventilu 8 mm pro DN15 a DN20, netěsnost 0.01% max. průtoku podle EN60534-4, třída IV, průtoková charakteristika lineární: 3-cestné ventily podle IEC 534, maximální doporučená provozní tlaková ztráta: 240 kPa, materiál těla:litý bronz, materiál víka:mosaz, teplotní limity média: 2 až 120°C voda nebo 100 kPa nasyc. pára, teplotní limity okolí, 2 až 65°C; Informační bod - Y111.1</t>
  </si>
  <si>
    <t>R46.28</t>
  </si>
  <si>
    <t>Elektrický pohon, synchr. s magn. spojkou</t>
  </si>
  <si>
    <t>Elektrický pohon, synchr. s magn. spojkou, krytí IP54, zdvih 8 až 25mm pro řadu bronzových ventilů, ruční řízení, napájení 24 VAC proporcionální ovládání 0-10 VDC nebo 0-20mA, Informační bod - k pol.: y112.1</t>
  </si>
  <si>
    <t>D4.04</t>
  </si>
  <si>
    <t xml:space="preserve">ERegulace teploty v prostoru, podlahové vytápění,  klimatizace   RPT1 až RPT7/R1 až R11</t>
  </si>
  <si>
    <t>R46.29</t>
  </si>
  <si>
    <t>Otočný pohon pro zónové ventily, napájení 230 VAC, ovládání ON/Off,provedení NC (bez napětí uzavřen), krytí IP40, kroutící moment 1Nm, okolní teplota 5…40°C (zónový ventil je součástí dodávky profese</t>
  </si>
  <si>
    <t>Informační bod -Y.RPT1 až Y.RPT7</t>
  </si>
  <si>
    <t>R46.30</t>
  </si>
  <si>
    <t>Informační bod - Y.R1 až Y.R11</t>
  </si>
  <si>
    <t>R46.31</t>
  </si>
  <si>
    <t>Informační bod - Yc.A1202,Yc.A1201, Yc.A1303,Yc.A1302.1, Yc.A1302.2,Yc.A1304, Yc.A2305.1, Yc.A2305.2, Yc.A2302, Yc.A2303.1, Yc.A2303.2, Yc.A2301.1, Yc.A2301.2, Yc.A2301.3, Yc.A2301.4, Yc.A2301.5, Yc.A2301.6</t>
  </si>
  <si>
    <t>R46.32</t>
  </si>
  <si>
    <t>Elektrotermický pohon, 230VAC, připojovací kabel 1m, provedení NC (bez napětí uzavřen), přímá montáž na ventil se závitem M30x1,5, krytí IP54 (ventil je součástí dodávky profese ÚT)</t>
  </si>
  <si>
    <t>Informační bod - Yh.A1201.1, Yh.A1201.2, Yh.A1202</t>
  </si>
  <si>
    <t>R46.33</t>
  </si>
  <si>
    <t>Informační bod - Yh.A1404,Yh.A1403, Yh.A1302,Yh.A1303, Yh.A1401.1, Yh.A1401.2, Yh.A1402,Yh.A1207, Yh.A1206,Yh.A1205</t>
  </si>
  <si>
    <t>R46.34</t>
  </si>
  <si>
    <t>Informační bod - Yh.A1501.1, Yh.A1501.2, Yh.A1501.3, Yh.A1502</t>
  </si>
  <si>
    <t>R46.35</t>
  </si>
  <si>
    <t>Informační bod - Yh.C1001.1, Yh.C1001.2, Yh.C1001.3, Yh.C1001.4, Yh.A1001, Yh.A1201</t>
  </si>
  <si>
    <t>R46.36</t>
  </si>
  <si>
    <t>Informační bod - Yh.B1203,Yh.B1202, Yh.B1201.1, Yh.B1201.2, Yh.B1201.3</t>
  </si>
  <si>
    <t>R46.37</t>
  </si>
  <si>
    <t>Informační bod - Yh.B1001,Yh.B1202, Yh.B1205, Yh.C1001.1, Yh.C1001.2, Yh.C1001.3, Yh.C1001.4, Yh.C1001.5, Yh.C1001.6, Yh.C1001.7</t>
  </si>
  <si>
    <t>R46.38</t>
  </si>
  <si>
    <t>Informační bod - Yh.B1206.1, Yh.B1206.2, Yh.B1206.3, Yh.B1206.4, Yh.B1206.5, Yh.B1206.6, Yh.B1206.7, Yh.B1206.8, Yh.B1207,</t>
  </si>
  <si>
    <t>R46.39</t>
  </si>
  <si>
    <t>Informační bod - Yh.D1103, Yh.D1104, Yh.D1102.1, Yh.D1102.2, Yh.D1105, Yh.D1001.1, Yh.D1001.2, Yh.D1001.3, Yh.D100.4, Yh.B1206.1, Yh.B1206.2</t>
  </si>
  <si>
    <t>R46.40</t>
  </si>
  <si>
    <t>Podstropní chladící jednotka FCU, vč kondenzátního čerpadla, zapojení ovládání (0-10VDC), napájení 230VAC (zajistí profese EI)</t>
  </si>
  <si>
    <t>Informační bod - FCA1202,FCA1201, FCA1303,FCA1302.1, FCA1302.2,FCA1304, FCA2305.1, FCA2305.2, FCA2302, FCA2303.1, FCA2303.2, FCA2301.1, FCA2301.2, FCA2301.3, FCA2301.4, FCA2301.5, FCA2301.6</t>
  </si>
  <si>
    <t>D4.05</t>
  </si>
  <si>
    <t>Monitorování a archivování spotřeby médií</t>
  </si>
  <si>
    <t>R46.41</t>
  </si>
  <si>
    <t>Měřič spotřeby studené vody, zapojení komunikačního výstupu M-Bus</t>
  </si>
  <si>
    <t>R46.42</t>
  </si>
  <si>
    <t>Měřič spotřeby tepla, zapojení komunikačního výstupu M-Bus</t>
  </si>
  <si>
    <t>R46.43</t>
  </si>
  <si>
    <t>Měřič spotřeby el. energie, zapojení komunikačního výstupu M-Bus</t>
  </si>
  <si>
    <t>R46.44</t>
  </si>
  <si>
    <t>Komunikační převodník M-Bus na Ethernet/RS232 1xrozharaní M-Bus typu Master 1xrozharaní Ethernet 10/100 Mbps 1xrozharaní RS232 s GO napájení 24 VDC montáž na lištu DIN 35 mm</t>
  </si>
  <si>
    <t>D4.11</t>
  </si>
  <si>
    <t>R46.45</t>
  </si>
  <si>
    <t>Integrace zdroje chladu do sítě Modbus (TCP/IP)</t>
  </si>
  <si>
    <t>D4.12</t>
  </si>
  <si>
    <t>Havarijní zabezpečení zdroje</t>
  </si>
  <si>
    <t>R46.46</t>
  </si>
  <si>
    <t>Detektor pro propan butan s dvoustupňovou signalizací, prov. BNV</t>
  </si>
  <si>
    <t>Informační bod - QA200.11</t>
  </si>
  <si>
    <t>R46.47</t>
  </si>
  <si>
    <t>Pojistka nedostatku vody, napájení 230VAC, 1xvýstupní relé (přístroj je součástí dodávky profese ÚT)</t>
  </si>
  <si>
    <t>Informační bod - LA200.1</t>
  </si>
  <si>
    <t>R46.48</t>
  </si>
  <si>
    <t>Presostat, rozsah -0,2 až 8 bar, max. provozní tlak 18 bar, krytí IP30 nastavitelný tlak.rozdíl 0,4 až 1,5 bar</t>
  </si>
  <si>
    <t>Informační bod - PA200.10</t>
  </si>
  <si>
    <t>R46.49</t>
  </si>
  <si>
    <t>Kondenzační smyčka</t>
  </si>
  <si>
    <t>R46.50</t>
  </si>
  <si>
    <t>Trojcestný odběrový kohout</t>
  </si>
  <si>
    <t>R46.51</t>
  </si>
  <si>
    <t>Plastový ovladač jednotlačítkový, hřibová hlavice s aretací, průměr tlačítka 40 mm, vč.skříně</t>
  </si>
  <si>
    <t>Informační bod - SB200.10, SB200.11</t>
  </si>
  <si>
    <t>R46.52</t>
  </si>
  <si>
    <t>Elektrodové zařízení 220V,50Hz, vč. 2ks elektrod</t>
  </si>
  <si>
    <t>Informační bod - LA200.10</t>
  </si>
  <si>
    <t>R46.53</t>
  </si>
  <si>
    <t>Elektrická houkačka 24V, 50Hz, vč.svítidla</t>
  </si>
  <si>
    <t>Informační bod - HA10.10</t>
  </si>
  <si>
    <t>D4.21</t>
  </si>
  <si>
    <t>R46.54</t>
  </si>
  <si>
    <t>VZT 1 - Hygienické větrání haly C.1.0.01 Integrace VZT jednotky do sítě Modbus (TCP/IP)</t>
  </si>
  <si>
    <t>R46.55</t>
  </si>
  <si>
    <t>VZT 2.1 - Větrání suterénu - část ”A” Integrace VZT jednotky do sítě Modbus (TCP/IP)</t>
  </si>
  <si>
    <t>R46.56</t>
  </si>
  <si>
    <t>VZT 2.2 - Větrání suterénu - část ”B” Integrace VZT jednotky do sítě Modbus (TCP/IP)</t>
  </si>
  <si>
    <t>R46.57</t>
  </si>
  <si>
    <t>VZT 3 - Větrání obchodní jednotky A.1.5.01 Integrace VZT jednotky do sítě Modbus (TCP/IP)</t>
  </si>
  <si>
    <t>R46.58</t>
  </si>
  <si>
    <t>VZT 4 - Větrání obchodní jednotky B.1.2.01 Integrace VZT jednotky do sítě Modbus (TCP/IP)</t>
  </si>
  <si>
    <t>R46.59</t>
  </si>
  <si>
    <t>VZT 5 - Větrání obchodní jednotky B.1.2.06 Integrace VZT jednotky do sítě Modbus (TCP/IP)</t>
  </si>
  <si>
    <t>R46.60</t>
  </si>
  <si>
    <t>Zapojení koncové polohy požární klapky</t>
  </si>
  <si>
    <t>Informační bod - PK5.11,PK5.21</t>
  </si>
  <si>
    <t>R46.61</t>
  </si>
  <si>
    <t>DC 1 - Dveřní clona odbavovací hala C.1.0.01 Integrace VZT jednotky do sítě Modbus (TCP/IP)</t>
  </si>
  <si>
    <t>R46.62</t>
  </si>
  <si>
    <t>DC 2 - Dveřní clona odbavovací hala C.1.0.01 Integrace VZT jednotky do sítě Modbus (TCP/IP)</t>
  </si>
  <si>
    <t>R46.63</t>
  </si>
  <si>
    <t>DC 3 - Dveřní clona pasáž D.1.1.01 Integrace VZT jednotky do sítě Modbus (TCP/IP)</t>
  </si>
  <si>
    <t>R46.64</t>
  </si>
  <si>
    <t>DC 4 - Dveřní clona pasáž D.1.1.01 Integrace VZT jednotky do sítě Modbus (TCP/IP)</t>
  </si>
  <si>
    <t>D4.22</t>
  </si>
  <si>
    <t>Řídící systém umístěný v rozvaděči DT1</t>
  </si>
  <si>
    <t>R46.65</t>
  </si>
  <si>
    <t>Síťová integrační jednotka, 40 I/O, 14UI, 11DI, 7DO (triak), 4AO, 4CO, SA Bus, FC bus, 1xRS-232, 1xRS-485SA, 2xUSB, 1xEthernet, WEBserver podporované integrace sítě Ethernet:</t>
  </si>
  <si>
    <t>R46.66</t>
  </si>
  <si>
    <t>Grafický panel, 10,1”LCDD TFT barevný displej 256MB/128MB paměti, dotyková obrazovka, rozlišení obrazovky 1024 x 600, 3x sériový port, 1x Ethernet, 1x USB</t>
  </si>
  <si>
    <t>R46.67</t>
  </si>
  <si>
    <t>Rozšiřovací vstupní/výstupní modul pro 18 datových bodů (7UI, 2BI, 3BO (triak), 2AO, 4CO); 24 VAC; FC/SA Bus</t>
  </si>
  <si>
    <t>R46.68</t>
  </si>
  <si>
    <t>Pevodník (RS485 na POE ETH (B)),sériový server, brána Modbus, brána MQTT, komunikační matoda TCP/IP přímá komunikace, 1xRS485 port, 1xETH port, napájení 6 až 364 VDC, šroubová svorka</t>
  </si>
  <si>
    <t>R46.69</t>
  </si>
  <si>
    <t>HUB SWITCH, 8 Port na DIN lištu</t>
  </si>
  <si>
    <t>D4.23</t>
  </si>
  <si>
    <t>Nadřazený řídící systém</t>
  </si>
  <si>
    <t>R46.70</t>
  </si>
  <si>
    <t>Software Metasys ADS Lite, max. připojení 5 síťových jednotek, max. 5 uživatelů</t>
  </si>
  <si>
    <t>R46.71</t>
  </si>
  <si>
    <t>CPU BenchMark 32000 bodů s integrovanou GPU, RAM 32 GB DoubleDataRrate4, SSD 2 TB, WiFi, Bluetooth, čtečka karet, USB 3, klávesnice bezdrátová a myš bezdrátová, OS kompatibilní se systémem v areálu Du</t>
  </si>
  <si>
    <t>R46.72</t>
  </si>
  <si>
    <t>LCD monitor 24"</t>
  </si>
  <si>
    <t>013203000</t>
  </si>
  <si>
    <t>Dokumentace stavby (výkresová a textová)</t>
  </si>
  <si>
    <t>vyhotovení dokumentace skutečného stavu, návodu pro obsluhu a podkladů pro provozní řád</t>
  </si>
  <si>
    <t>VRN4</t>
  </si>
  <si>
    <t>Inženýrská činnost</t>
  </si>
  <si>
    <t>043103000</t>
  </si>
  <si>
    <t>Zkoušky</t>
  </si>
  <si>
    <t>funkční zkoušky, uvedení pro provozu, zkušební provoz</t>
  </si>
  <si>
    <t>045303000</t>
  </si>
  <si>
    <t>Koordinační činnost</t>
  </si>
  <si>
    <t>koordinace MaR a ostatní technologie</t>
  </si>
  <si>
    <t>zaškolení personálu obsluhy a údržby</t>
  </si>
  <si>
    <t>R46.73</t>
  </si>
  <si>
    <t>Softwarové vybavení řídícího systému</t>
  </si>
  <si>
    <t>R46.74</t>
  </si>
  <si>
    <t>Softwarové vybavení vizualizace</t>
  </si>
  <si>
    <t>R46.75</t>
  </si>
  <si>
    <t>Oživení vstupů/výstupů, včetně odladění software na stavbě</t>
  </si>
  <si>
    <t>R46.76</t>
  </si>
  <si>
    <t>Výchozí revize elektrických zařízení způsobilou osobou</t>
  </si>
  <si>
    <t>R46.77</t>
  </si>
  <si>
    <t>R46.78</t>
  </si>
  <si>
    <t>R46.79</t>
  </si>
  <si>
    <t>SO 62-71-01.47</t>
  </si>
  <si>
    <t>278381541</t>
  </si>
  <si>
    <t>Základy pod stroje nebo technologická zařízení z betonu s bedněním, odbedněním, bez úpravy povrchu z betonu prostého objemu souvislé základové konstrukce do 5 m3 tř. C 20/25, složitosti I</t>
  </si>
  <si>
    <t>1*2 _x000d_
Celkem 2 = 2,000_x000d_</t>
  </si>
  <si>
    <t>21-M</t>
  </si>
  <si>
    <t>Elektromontáže</t>
  </si>
  <si>
    <t>210250801</t>
  </si>
  <si>
    <t>Montáž nabíjecí stanice pro elektromobily stojanové včetně zapojení</t>
  </si>
  <si>
    <t>R47.129</t>
  </si>
  <si>
    <t>dobíjecí stanice pro elektrokola</t>
  </si>
  <si>
    <t>Podrobná specifikace viz. D.2.2.1 - SO 62-71-01.01 - 2.607a - Výpis ostatních výrobků - prvek Oa-08</t>
  </si>
  <si>
    <t>210800415</t>
  </si>
  <si>
    <t>Montáž izolovaných vodičů měděných do 1 kV bez ukončení uložených v trubkách nebo lištách zatažených plných nebo laněných s PVC pláštěm, bezhalogenových, ohniodolných (např. CY, CHAH-V) průřezu žíly 5</t>
  </si>
  <si>
    <t>34111198</t>
  </si>
  <si>
    <t>vodič silový jádro Cu izolace PVC plášť PVC 0,6/1kV (1-YY) 1x70mm2</t>
  </si>
  <si>
    <t>80 * 1,15 ' Přepočtené koeficientem množství _x000d_
Celkem 92 = 92,000_x000d_</t>
  </si>
  <si>
    <t>210813001</t>
  </si>
  <si>
    <t>Montáž izolovaných kabelů měděných do 1 kV bez ukončení plných nebo laněných kulatých (např. CYKY, CHKE-R) uložených pevně počtu a průřezu žil 2x1,5 až 6 mm2</t>
  </si>
  <si>
    <t>890+640 _x000d_
Celkem 1530 = 1530,000_x000d_</t>
  </si>
  <si>
    <t>34111116</t>
  </si>
  <si>
    <t>kabel silový oheň retardující bezhalogenový bez funkční schopnosti při požáru třída reakce na oheň B2cas1d1a1 jádro Cu 0,6/1kV (1-CXKH-R B2) 2x1,5mm2</t>
  </si>
  <si>
    <t>1530 * 1,15 ' Přepočtené koeficientem množství _x000d_
Celkem 1759,5 = 1759,500_x000d_</t>
  </si>
  <si>
    <t>210813011</t>
  </si>
  <si>
    <t>Montáž izolovaných kabelů měděných do 1 kV bez ukončení plných nebo laněných kulatých (např. CYKY, CHKE-R) uložených pevně počtu a průřezu žil 3x1,5 až 6 mm2</t>
  </si>
  <si>
    <t>"3x1,5" 120 
"R1.1" 320 
"R1.2" 410 
"R1.4" 128 
"R1.5" 134 
"R1.6" 156 
"R1.7" 187 
"R1.8" 1028 
"R2.1" 408 
"R2.2" 333 
"R2.3" 398 
"R3.1" 544 
"RSA" 200 
"RS" 200 
"rezerva" 1104 
"3x2,5" 
"R1.1" 260 
"R1.2" 133 
"R1.4" 193 
"R1.5" 113 
"R1.6" 166 
"R1.7" 154 
"R1.8" 184 
"R2.1" 696 
"R2.2" 204 
"R2.3" 517 
"R3.1" 705 
"RSA" 50 
"RS" 50 
"rezerva" 875 
Součet 9970 _x000d_
Celkem 9970 = 9970,000_x000d_</t>
  </si>
  <si>
    <t>34111123</t>
  </si>
  <si>
    <t>kabel silový oheň retardující bezhalogenový bez funkční schopnosti při požáru třída reakce na oheň B2cas1d1a1 jádro Cu 0,6/1kV (1-CXKH-R B2) 3x1,5mm2</t>
  </si>
  <si>
    <t>"3x1,5" 120 
"R1.1" 320 
"R1.2" 410 
"R1.4" 128 
"R1.5" 134 
"R1.6" 156 
"R1.7" 187 
"R1.8" 1028 
"R2.1" 408 
"R2.2" 333 
"R2.3" 398 
"R3.1" 544 
"RSA" 200 
"RS" 200 
"rezerva" 1104 
Součet 5670 
5670 * 1,15 ' Přepočtené koeficientem množství _x000d_
Celkem 6520,5 = 6520,500_x000d_</t>
  </si>
  <si>
    <t>34111124</t>
  </si>
  <si>
    <t>kabel silový oheň retardující bezhalogenový bez funkční schopnosti při požáru třída reakce na oheň B2cas1d1a1 jádro Cu 0,6/1kV (1-CXKH-R B2) 3x2,5mm2</t>
  </si>
  <si>
    <t>"3x2,5" 
"R1.1" 260 
"R1.2" 133 
"R1.4" 193 
"R1.5" 113 
"R1.6" 166 
"R1.7" 154 
"R1.8" 184 
"R2.1" 696 
"R2.2" 204 
"R2.3" 517 
"R3.1" 705 
"RSA" 50 
"RS" 50 
"rezerva" 875 
Součet 4300 
4300 * 1,15 ' Přepočtené koeficientem množství _x000d_
Celkem 4945 = 4945,000_x000d_</t>
  </si>
  <si>
    <t>210813061</t>
  </si>
  <si>
    <t>Montáž izolovaných kabelů měděných do 1 kV bez ukončení plných nebo laněných kulatých (např. CYKY, CHKE-R) uložených pevně počtu a průřezu žil 5x1,5 až 2,5 mm2</t>
  </si>
  <si>
    <t>34113278</t>
  </si>
  <si>
    <t>kabel Instalační flexibilní jádro Cu lanované izolace pryž plášť pryž chloroprenová 450/750V (H07RN-F) 5x2,5mm2</t>
  </si>
  <si>
    <t>12,5 * 1,15 ' Přepočtené koeficientem množství _x000d_
Celkem 14,375 = 14,375_x000d_</t>
  </si>
  <si>
    <t>"5x1,5" 250 
"5x2,5" 
"R2.1" 120 
"R3.1" 15 
"rezerva" 65 
Součet 450 _x000d_
Celkem 450 = 450,000_x000d_</t>
  </si>
  <si>
    <t>34111162</t>
  </si>
  <si>
    <t>kabel silový oheň retardující bezhalogenový bez funkční schopnosti při požáru třída reakce na oheň B2cas1d1a1 jádro Cu 0,6/1kV (1-CXKH-R B2) 5x1,5mm2</t>
  </si>
  <si>
    <t>250 * 1,15 ' Přepočtené koeficientem množství _x000d_
Celkem 287,5 = 287,500_x000d_</t>
  </si>
  <si>
    <t>34111163</t>
  </si>
  <si>
    <t>kabel silový oheň retardující bezhalogenový bez funkční schopnosti při požáru třída reakce na oheň B2cas1d1a1 jádro Cu 0,6/1kV (1-CXKH-R B2) 5x2,5mm2</t>
  </si>
  <si>
    <t>"5x2,5" 
"R2.1" 120 
"R3.1" 15 
"rezerva" 65 
Součet 200 
200 * 1,15 ' Přepočtené koeficientem množství _x000d_
Celkem 230 = 230,000_x000d_</t>
  </si>
  <si>
    <t>210813063</t>
  </si>
  <si>
    <t>Montáž izolovaných kabelů měděných do 1 kV bez ukončení plných nebo laněných kulatých (např. CYKY, CHKE-R) uložených pevně počtu a průřezu žil 5x4 až 6 mm2</t>
  </si>
  <si>
    <t xml:space="preserve">"5x4" 
"RSA" 30 
"RS" 30 
"rezerva" 40 
"5x6"  
"R1.1" 16 
"rezerva" 84 
Součet 200 _x000d_
Celkem 200 = 200,000_x000d_</t>
  </si>
  <si>
    <t>34111164</t>
  </si>
  <si>
    <t>kabel silový oheň retardující bezhalogenový bez funkční schopnosti při požáru třída reakce na oheň B2cas1d1a1 jádro Cu 0,6/1kV (1-CXKH-R B2) 5x4mm2</t>
  </si>
  <si>
    <t>"5x4" 
"RSA" 30 
"RS" 30 
"rezerva" 40 
Součet 100 
100 * 1,15 ' Přepočtené koeficientem množství _x000d_
Celkem 115 = 115,000_x000d_</t>
  </si>
  <si>
    <t>34111166</t>
  </si>
  <si>
    <t>kabel silový oheň retardující bezhalogenový bez funkční schopnosti při požáru třída reakce na oheň B2cas1d1a1 jádro Cu 0,6/1kV (1-CXKH-R B2) 5x6mm2</t>
  </si>
  <si>
    <t xml:space="preserve">"5x6"  
"R1.1" 16 
"rezerva" 84 
Součet 100 
100 * 1,15 ' Přepočtené koeficientem množství _x000d_
Celkem 115 = 115,000_x000d_</t>
  </si>
  <si>
    <t>460010024</t>
  </si>
  <si>
    <t>Vytyčení trasy vedení kabelového (podzemního) v zastavěném prostoru</t>
  </si>
  <si>
    <t>KM</t>
  </si>
  <si>
    <t>460941213</t>
  </si>
  <si>
    <t>Vyplnění rýh vyplnění a omítnutí rýh ve stěnách hloubky do 3 cm a šířky přes 5 do 7 cm</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</si>
  <si>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</si>
  <si>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</si>
  <si>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</si>
  <si>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</si>
  <si>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Elektroinstalace silnoproud</t>
  </si>
  <si>
    <t>741311875</t>
  </si>
  <si>
    <t>Demontáž spínačů bez zachování funkčnosti (do suti) polozapuštěných nebo zapuštěných, pro prostředí normální do 10 A, připojení šroubové přes 2 svorky do 4 svorek</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</si>
  <si>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</si>
  <si>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</si>
  <si>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</si>
  <si>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</si>
  <si>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741371843</t>
  </si>
  <si>
    <t>Demontáž svítidel bez zachování funkčnosti (do suti) interiérových se standardní paticí (E27, T5, GU10) nebo integrovaným zdrojem LED přisazených, ploše stropních přes 0,09 do 0,36 m2</t>
  </si>
  <si>
    <t>741371853</t>
  </si>
  <si>
    <t>Demontáž svítidel bez zachování funkčnosti (do suti) interiérových se standardní paticí (E27, T5, GU10) nebo integrovaným zdrojem LED vestavných, ploše přes 0,09 do 0,36 m2</t>
  </si>
  <si>
    <t>741120811</t>
  </si>
  <si>
    <t>Demontáž vodičů izolovaných měděných uložených pod omítku plných a laněných průřezu žíly 0,35 až 16 mm2</t>
  </si>
  <si>
    <t>741211817</t>
  </si>
  <si>
    <t>Demontáž rozvodnic kovových, uložených pod omítkou, krytí do IPx 4, plochy přes 0,8 m2</t>
  </si>
  <si>
    <t>741130001</t>
  </si>
  <si>
    <t>Ukončení vodičů izolovaných s označením a zapojením v rozváděči nebo na přístroji, průřezu žíly do 2,5 mm2</t>
  </si>
  <si>
    <t>1500+630 _x000d_
Celkem 2130 = 2130,000_x000d_</t>
  </si>
  <si>
    <t>741130003</t>
  </si>
  <si>
    <t>Ukončení vodičů izolovaných s označením a zapojením v rozváděči nebo na přístroji, průřezu žíly do 4 mm2</t>
  </si>
  <si>
    <t>741130004</t>
  </si>
  <si>
    <t>Ukončení vodičů izolovaných s označením a zapojením v rozváděči nebo na přístroji, průřezu žíly do 6 mm2</t>
  </si>
  <si>
    <t>741130005</t>
  </si>
  <si>
    <t>Ukončení vodičů izolovaných s označením a zapojením v rozváděči nebo na přístroji, průřezu žíly do 10 mm2</t>
  </si>
  <si>
    <t>741130006</t>
  </si>
  <si>
    <t>Ukončení vodičů izolovaných s označením a zapojením v rozváděči nebo na přístroji, průřezu žíly do 16 mm2</t>
  </si>
  <si>
    <t>741130007</t>
  </si>
  <si>
    <t>Ukončení vodičů izolovaných s označením a zapojením v rozváděči nebo na přístroji, průřezu žíly do 25 mm2</t>
  </si>
  <si>
    <t>741130012</t>
  </si>
  <si>
    <t>Ukončení vodičů izolovaných s označením a zapojením v rozváděči nebo na přístroji, průřezu žíly do 70 mm2</t>
  </si>
  <si>
    <t>741130017</t>
  </si>
  <si>
    <t>Ukončení vodičů izolovaných s označením a zapojením v rozváděči nebo na přístroji, průřezu žíly do 240 mm2</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</si>
  <si>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</si>
  <si>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</si>
  <si>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</si>
  <si>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</si>
  <si>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741372021</t>
  </si>
  <si>
    <t>Montáž svítidel s integrovaným zdrojem LED se zapojením vodičů interiérových přisazených nástěnných hranatých nebo kruhových, plochy do 0,09 m2</t>
  </si>
  <si>
    <t>"nouzové svítidlo NP2" 73 
"nouzové svítidlo NVO" 8 
"bytové svítidlo nástěnné - koupelna" 3 
Součet 84 _x000d_
Celkem 84 = 84,000_x000d_</t>
  </si>
  <si>
    <t>R47.77</t>
  </si>
  <si>
    <t>nouzové svítidlo NP2 - dle PD, kniha svítidel</t>
  </si>
  <si>
    <t>"1PP" 23 
"1NP" 29 
"2NP" 16 
"3NP" 5 
Součet 73 _x000d_
Celkem 73 = 73,000_x000d_</t>
  </si>
  <si>
    <t>R47.84</t>
  </si>
  <si>
    <t>nouzové svítidlo NVO - dle PD, kniha svítidel</t>
  </si>
  <si>
    <t>"1NP" 8 _x000d_
Celkem 8 = 8,000_x000d_</t>
  </si>
  <si>
    <t>R47.73</t>
  </si>
  <si>
    <t>bytové svítidlo nástěnné - koupelna - dle PD, kniha svítidel</t>
  </si>
  <si>
    <t>"3NP" 3 _x000d_
Celkem 3 = 3,000_x000d_</t>
  </si>
  <si>
    <t>741372042</t>
  </si>
  <si>
    <t>Montáž svítidel s integrovaným zdrojem LED se zapojením vodičů interiérových přisazených stropních páskových lištových</t>
  </si>
  <si>
    <t>R47.75</t>
  </si>
  <si>
    <t>LED pásky pro kuchyňské linky - dle PD, kniha svítidel</t>
  </si>
  <si>
    <t>R47.71</t>
  </si>
  <si>
    <t>LED pásek 2 - dle PD, kniha svítidel</t>
  </si>
  <si>
    <t>"LED pásek" 1 
1 * 1,08 ' Přepočtené koeficientem množství _x000d_
Celkem 1,08 = 1,080_x000d_</t>
  </si>
  <si>
    <t>741372061</t>
  </si>
  <si>
    <t>Montáž svítidel s integrovaným zdrojem LED se zapojením vodičů interiérových přisazených stropních hranatých nebo kruhových plochy do 0,09 m2</t>
  </si>
  <si>
    <t xml:space="preserve">"svítidlo C1" 4+8 
"svítidlo C2" 16+4 
"bytové svítidlo stropní - koupelna" 3 
"bytové svítidlo pokoje, chodba" 20 
"nouzové svítidlo NP1" 26 
"nouzové svítidlo N01" 18  
"nouzové svítidlo N02" 28  
"nouzové svítidlo N03" 15  
"nouzové svítidlo D1NO" 4 
"nouzové svítidlo F3NO" 14 
Součet 160 _x000d_
Celkem 160 = 160,000_x000d_</t>
  </si>
  <si>
    <t>R47.82</t>
  </si>
  <si>
    <t>nouzové svítidlo D1NO - dle PD, kniha svítidel</t>
  </si>
  <si>
    <t>"1NP" 4 _x000d_
Celkem 4 = 4,000_x000d_</t>
  </si>
  <si>
    <t>R47.81</t>
  </si>
  <si>
    <t>nouzové svítidlo F3NO - dle PD, kniha svítidel</t>
  </si>
  <si>
    <t>"1PP" 5 
"1NP" 9 
Součet 14 _x000d_
Celkem 14 = 14,000_x000d_</t>
  </si>
  <si>
    <t>R47.76</t>
  </si>
  <si>
    <t>nouzové svítidlo NP1 - dle PD, kniha svítidel</t>
  </si>
  <si>
    <t>"1PP" 1 
"1NP" 12 
"2NP" 7 
"3NP" 6 
Součet 26 _x000d_
Celkem 26 = 26,000_x000d_</t>
  </si>
  <si>
    <t>R47.78</t>
  </si>
  <si>
    <t>nouzové svítidlo N01 - dle PD, kniha svítidel</t>
  </si>
  <si>
    <t>"1NP" 9 
"2NP" 6 
"3NP" 3 
Součet 18 _x000d_
Celkem 18 = 18,000_x000d_</t>
  </si>
  <si>
    <t>R47.79</t>
  </si>
  <si>
    <t>nouzové svítidlo N02 - dle PD, kniha svítidel</t>
  </si>
  <si>
    <t>"1NP" 12 
"2NP" 10 
"3NP" 6 
Součet 28 _x000d_
Celkem 28 = 28,000_x000d_</t>
  </si>
  <si>
    <t>R47.80</t>
  </si>
  <si>
    <t>nouzové svítidlo N03 - dle PD, kniha svítidel</t>
  </si>
  <si>
    <t>"1PP" 9 
"1NP" 6 
Součet 15 _x000d_
Celkem 15 = 15,000_x000d_</t>
  </si>
  <si>
    <t>R47.83</t>
  </si>
  <si>
    <t>nouzové svítidlo NPBZ - dle PD, kniha svítidel</t>
  </si>
  <si>
    <t>"1PP" 5 
"1NP" 7 
"2NP" 4 
"3NP" 1 
Součet 17 _x000d_
Celkem 17 = 17,000_x000d_</t>
  </si>
  <si>
    <t>R47.74</t>
  </si>
  <si>
    <t>bytové svítidlo stropní - pokoje, chodby - dle PD, kniha svítidel</t>
  </si>
  <si>
    <t>"3NP" 13+7 _x000d_
Celkem 20 = 20,000_x000d_</t>
  </si>
  <si>
    <t>R47.72</t>
  </si>
  <si>
    <t>bytové svítidlo stropní - koupelna - dle PD, kniha svítidel</t>
  </si>
  <si>
    <t>R47.39</t>
  </si>
  <si>
    <t>svítidlo C1 - dle PD, kniha svítidel</t>
  </si>
  <si>
    <t>"1NP" 4 
"2NP" 8 
Součet 12 _x000d_
Celkem 12 = 12,000_x000d_</t>
  </si>
  <si>
    <t>R47.40</t>
  </si>
  <si>
    <t>svítidlo C2 - dle PD, kniha svítidel</t>
  </si>
  <si>
    <t>"1NP" 16 
"2NP" 4 
Součet 20 _x000d_
Celkem 20 = 20,000_x000d_</t>
  </si>
  <si>
    <t>741372062</t>
  </si>
  <si>
    <t>Montáž svítidel s integrovaným zdrojem LED se zapojením vodičů interiérových přisazených stropních hranatých nebo kruhových plochy přes 0,09 do 0,36 m2</t>
  </si>
  <si>
    <t>"svítidlo A1" 1+36+1+8 
"svítidlo A2" 4+18 
"svítidlo A3" 8 
"svítidlo A4" 3 
"svítidlo A7" 7 
"svítidlo A8" 2 
Součet 88 _x000d_
Celkem 88 = 88,000_x000d_</t>
  </si>
  <si>
    <t>R47.35</t>
  </si>
  <si>
    <t>svítidlo A8 - dle PD, kniha svítidel</t>
  </si>
  <si>
    <t>"2NP" 2 _x000d_
Celkem 2 = 2,000_x000d_</t>
  </si>
  <si>
    <t>R47.34</t>
  </si>
  <si>
    <t>svítidlo A7 - dle PD, kniha svítidel</t>
  </si>
  <si>
    <t>"2NP" 7 _x000d_
Celkem 7 = 7,000_x000d_</t>
  </si>
  <si>
    <t>R47.33</t>
  </si>
  <si>
    <t>svítidlo A4 - dle PD, kniha svítidel</t>
  </si>
  <si>
    <t>"1NP" 3 _x000d_
Celkem 3 = 3,000_x000d_</t>
  </si>
  <si>
    <t>R47.32</t>
  </si>
  <si>
    <t>svítidlo A3 - dle PD, kniha svítidel</t>
  </si>
  <si>
    <t>R47.31</t>
  </si>
  <si>
    <t>svítidlo A2 - dle PD, kniha svítidel</t>
  </si>
  <si>
    <t>"1NP" 4 
"2NP" 18 
Součet 22 _x000d_
Celkem 22 = 22,000_x000d_</t>
  </si>
  <si>
    <t>R47.30</t>
  </si>
  <si>
    <t>svítidlo A1 - dle PD, kniha svítidel</t>
  </si>
  <si>
    <t>"1PP" 1 
"1NP" 36 
"2NP" 1 
"3NP" 8 
Součet 46 _x000d_
Celkem 46 = 46,000_x000d_</t>
  </si>
  <si>
    <t>741372072</t>
  </si>
  <si>
    <t>Montáž svítidel s integrovaným zdrojem LED se zapojením vodičů interiérových závěsných hranatých nebo kruhových plochy do 0,09 m2</t>
  </si>
  <si>
    <t>"svítidlo C3" 4 _x000d_
Celkem 4 = 4,000_x000d_</t>
  </si>
  <si>
    <t>R47.41</t>
  </si>
  <si>
    <t>svítidlo C3 - dle PD, kniha svítidel</t>
  </si>
  <si>
    <t>741372073</t>
  </si>
  <si>
    <t>Montáž svítidel s integrovaným zdrojem LED se zapojením vodičů interiérových závěsných hranatých nebo kruhových plochy přes 0,09 do 0,36 m2</t>
  </si>
  <si>
    <t>"svítidlo D1" 5 
"svítidlo D1NO" 4 
"svítidlo D3" 2 
"svítidlo CH1" 12+11+5 
"svítidlo CH1D" 6 
"svítidlo CH2D" 2 
Součet 47 _x000d_
Celkem 47 = 47,000_x000d_</t>
  </si>
  <si>
    <t>R47.60</t>
  </si>
  <si>
    <t>svítidlo CH1 - dle PD, kniha svítidel</t>
  </si>
  <si>
    <t>"1NP" 12 
"2NP" 11 
"3NP" 5 
Součet 28 _x000d_
Celkem 28 = 28,000_x000d_</t>
  </si>
  <si>
    <t>R47.131</t>
  </si>
  <si>
    <t>svítidlo CH1D - dle PD, kniha svítidel</t>
  </si>
  <si>
    <t>"1NP" 6 _x000d_
Celkem 6 = 6,000_x000d_</t>
  </si>
  <si>
    <t>R47.61</t>
  </si>
  <si>
    <t>svítidlo CH2D - dle PD, kniha svítidel</t>
  </si>
  <si>
    <t>"1NP" 2 _x000d_
Celkem 2 = 2,000_x000d_</t>
  </si>
  <si>
    <t>R47.42</t>
  </si>
  <si>
    <t>svítidlo D1 - dle PD, kniha svítidel</t>
  </si>
  <si>
    <t>"1NP" 5 _x000d_
Celkem 5 = 5,000_x000d_</t>
  </si>
  <si>
    <t>R47.43</t>
  </si>
  <si>
    <t>svítidlo D1NO - dle PD, kniha svítidel</t>
  </si>
  <si>
    <t>R47.44</t>
  </si>
  <si>
    <t>svítidlo D3 - dle PD, kniha svítidel</t>
  </si>
  <si>
    <t>741372102</t>
  </si>
  <si>
    <t>Montáž svítidel s integrovaným zdrojem LED se zapojením vodičů interiérových vestavných stropních páskových</t>
  </si>
  <si>
    <t>R47.69</t>
  </si>
  <si>
    <t>LED pásek 1 - dle PD, kniha svítidel</t>
  </si>
  <si>
    <t>741372112</t>
  </si>
  <si>
    <t>Montáž svítidel s integrovaným zdrojem LED se zapojením vodičů interiérových vestavných stropních panelových hranatých nebo kruhových, plochy přes 0,09 do 0,36 m2</t>
  </si>
  <si>
    <t>"svítidlo B1" 10+23+11 
"svítidlo B2" 20+9 
"svítidlo B3" 1 
Součet 74 _x000d_
Celkem 74 = 74,000_x000d_</t>
  </si>
  <si>
    <t>R47.38</t>
  </si>
  <si>
    <t>svítidlo B3 - dle PD, kniha svítidel</t>
  </si>
  <si>
    <t>"1.NP" 1 _x000d_
Celkem 1 = 1,000_x000d_</t>
  </si>
  <si>
    <t>R47.37</t>
  </si>
  <si>
    <t>svítidlo B2 - dle PD, kniha svítidel</t>
  </si>
  <si>
    <t>"1NP" 20 
"2NP" 9 
Součet 29 _x000d_
Celkem 29 = 29,000_x000d_</t>
  </si>
  <si>
    <t>R47.36</t>
  </si>
  <si>
    <t>svítidlo B1 - dle PD, kniha svítidel</t>
  </si>
  <si>
    <t>"1NP" 10 
"2NP" 23 
"3NP" 11 
Součet 44 _x000d_
Celkem 44 = 44,000_x000d_</t>
  </si>
  <si>
    <t>741372151</t>
  </si>
  <si>
    <t>Montáž svítidel s integrovaným zdrojem LED se zapojením vodičů průmyslových závěsných lamp</t>
  </si>
  <si>
    <t>"svítidlo VO1" 16 _x000d_
Celkem 16 = 16,000_x000d_</t>
  </si>
  <si>
    <t>R47.68</t>
  </si>
  <si>
    <t>svítidlo VO1 - dle PD, kniha svítidel</t>
  </si>
  <si>
    <t>"1NP" 16 _x000d_
Celkem 16 = 16,000_x000d_</t>
  </si>
  <si>
    <t>741372154</t>
  </si>
  <si>
    <t>Montáž svítidel s integrovaným zdrojem LED se zapojením vodičů průmyslových přisazených stropních</t>
  </si>
  <si>
    <t>"svítidlo E1" 45 
"svítidlo E2" 13 
"svítidlo F1" 3+11 
"svítidlo F1NO" 3 
"svítidlo F2" 1+25 
"svítidlo F3" 4 
"svítidlo F3NO" 5+7 
"svítidlo F4" 9 
"svítidlo H1" 2 
"svítidlo H2" 1 
"svítidlo H3" 1 
"svítidlo H4" 1 
Součet 131 _x000d_
Celkem 131 = 131,000_x000d_</t>
  </si>
  <si>
    <t>R47.56</t>
  </si>
  <si>
    <t>svítidlo H1 - dle PD, kniha svítidel</t>
  </si>
  <si>
    <t>R47.57</t>
  </si>
  <si>
    <t>svítidlo H2 - dle PD, kniha svítidel</t>
  </si>
  <si>
    <t>R47.58</t>
  </si>
  <si>
    <t>svítidlo H3 - dle PD, kniha svítidel</t>
  </si>
  <si>
    <t>R47.59</t>
  </si>
  <si>
    <t>svítidlo H4 - dle PD, kniha svítidel</t>
  </si>
  <si>
    <t>R47.47</t>
  </si>
  <si>
    <t>svítidlo F1 - dle PD, kniha svítidel</t>
  </si>
  <si>
    <t>"1PP" 3 
"1NP" 11 
Součet 14 _x000d_
Celkem 14 = 14,000_x000d_</t>
  </si>
  <si>
    <t>R47.48</t>
  </si>
  <si>
    <t>svítidlo F1NO - dle PD, kniha svítidel</t>
  </si>
  <si>
    <t>R47.49</t>
  </si>
  <si>
    <t>svítidlo F2 - dle PD, kniha svítidel</t>
  </si>
  <si>
    <t>"1PP" 1 
"1NP" 25 
Součet 26 _x000d_
Celkem 26 = 26,000_x000d_</t>
  </si>
  <si>
    <t>R47.50</t>
  </si>
  <si>
    <t>svítidlo F3 - dle PD, kniha svítidel</t>
  </si>
  <si>
    <t>R47.51</t>
  </si>
  <si>
    <t>svítidlo F3NO - dle PD, kniha svítidel</t>
  </si>
  <si>
    <t>"1PP" 5 
"1NP" 7 
Součet 12 _x000d_
Celkem 12 = 12,000_x000d_</t>
  </si>
  <si>
    <t>R47.52</t>
  </si>
  <si>
    <t>svítidlo F4 - dle PD, kniha svítidel</t>
  </si>
  <si>
    <t>"1PP" 9 _x000d_
Celkem 9 = 9,000_x000d_</t>
  </si>
  <si>
    <t>R47.45</t>
  </si>
  <si>
    <t>svítidlo E1 - dle PD, kniha svítidel</t>
  </si>
  <si>
    <t>"1.PP" 45 _x000d_
Celkem 45 = 45,000_x000d_</t>
  </si>
  <si>
    <t>R47.46</t>
  </si>
  <si>
    <t>svítidlo E2 - dle PD, kniha svítidel</t>
  </si>
  <si>
    <t>"1PP" 13 _x000d_
Celkem 13 = 13,000_x000d_</t>
  </si>
  <si>
    <t>741372156</t>
  </si>
  <si>
    <t>Montáž svítidel s integrovaným zdrojem LED se zapojením vodičů průmyslových vestavných stropních</t>
  </si>
  <si>
    <t>"svítidlo G1" 4+12 
"svítidlo G2" 2+36 
"svítidlo G3" 8+1 
Součet 63 _x000d_
Celkem 63 = 63,000_x000d_</t>
  </si>
  <si>
    <t>R47.53</t>
  </si>
  <si>
    <t>svítidlo G1 - dle PD, kniha svítidel</t>
  </si>
  <si>
    <t>"1NP" 4 
"2NP" 12 
Součet 16 _x000d_
Celkem 16 = 16,000_x000d_</t>
  </si>
  <si>
    <t>R47.54</t>
  </si>
  <si>
    <t>svítidlo G2 - dle PD, kniha svítidel</t>
  </si>
  <si>
    <t>"1NP" 2 
"2NP" 36 
Součet 38 _x000d_
Celkem 38 = 38,000_x000d_</t>
  </si>
  <si>
    <t>R47.55</t>
  </si>
  <si>
    <t>svítidlo G3 - dle PD, kniha svítidel</t>
  </si>
  <si>
    <t>"1NP" 8+1 _x000d_
Celkem 9 = 9,000_x000d_</t>
  </si>
  <si>
    <t>741372157</t>
  </si>
  <si>
    <t>Montáž svítidel s integrovaným zdrojem LED se zapojením vodičů průmyslových závěsných liniových</t>
  </si>
  <si>
    <t>"svítidlo I1" 1 
"svítidlo I2" 1 
"svítidlo I3" 2 
"svítidlo I4" 1 
"svítidlo I5" 12 
"svítidlo I6" 2 
Součet 19 _x000d_
Celkem 19 = 19,000_x000d_</t>
  </si>
  <si>
    <t>R47.62</t>
  </si>
  <si>
    <t>svítidlo I1 - dle PD, kniha svítidel</t>
  </si>
  <si>
    <t>"3NP" 1 _x000d_
Celkem 1 = 1,000_x000d_</t>
  </si>
  <si>
    <t>R47.63</t>
  </si>
  <si>
    <t>svítidlo I2 - dle PD, kniha svítidel</t>
  </si>
  <si>
    <t>R47.64</t>
  </si>
  <si>
    <t>svítidlo I3 - dle PD, kniha svítidel</t>
  </si>
  <si>
    <t>"3NP" 2 _x000d_
Celkem 2 = 2,000_x000d_</t>
  </si>
  <si>
    <t>R47.65</t>
  </si>
  <si>
    <t>svítidlo I4 - dle PD, kniha svítidel</t>
  </si>
  <si>
    <t>R47.66</t>
  </si>
  <si>
    <t>svítidlo I5 - dle PD, kniha svítidel</t>
  </si>
  <si>
    <t>"3NP" 12 _x000d_
Celkem 12 = 12,000_x000d_</t>
  </si>
  <si>
    <t>R47.67</t>
  </si>
  <si>
    <t>svítidlo I6 - dle PD, kniha svítidel</t>
  </si>
  <si>
    <t>R47.134</t>
  </si>
  <si>
    <t>Systém řízení osvětlení</t>
  </si>
  <si>
    <t>kompletní systém instalace - vč. oživení, programování, složený z 3ks routeru, modulu 7 tlačítek a rámečku 1 ks, PIR senzoru 4ks, multisenzoru do podhledu 18 ks, montážních boxů 22 ks, switch konfigurovatelný 3 ks, webserver 1 ks, kompletní dodávka materiálu vč. vizualizace, licence, programování</t>
  </si>
  <si>
    <t>R47.137</t>
  </si>
  <si>
    <t>Recyklace svítidel</t>
  </si>
  <si>
    <t>741420002</t>
  </si>
  <si>
    <t>Montáž hromosvodného vedení svodových drátů nebo lan s podpěrami, O přes 10 mm</t>
  </si>
  <si>
    <t>"budova A" 160 
"budova B" 140 
Součet 300 _x000d_
Celkem 300 = 300,000_x000d_</t>
  </si>
  <si>
    <t>R47.123</t>
  </si>
  <si>
    <t>připojovací prvek HVI, vnější (pro vodič s 60 cm)</t>
  </si>
  <si>
    <t>R47.122</t>
  </si>
  <si>
    <t>sada pro připojení prvků vnitřní pro HVI light plus</t>
  </si>
  <si>
    <t>R47.121</t>
  </si>
  <si>
    <t>sada pro připojení vodičů HVI s 60 cm</t>
  </si>
  <si>
    <t>R47.120</t>
  </si>
  <si>
    <t>připojovací prvek HVI, vnější ( pro vodič s 75 cm)</t>
  </si>
  <si>
    <t>R47.119</t>
  </si>
  <si>
    <t>sada pro připojení prvků vnitřní pro HVI long, vnitřní</t>
  </si>
  <si>
    <t>R47.118</t>
  </si>
  <si>
    <t>sada pro připojení vodičů HVI s 75 cm</t>
  </si>
  <si>
    <t>R47.116</t>
  </si>
  <si>
    <t>vodič s vysokonapěťovou izolací pro dodržení dostatečné vzdálenosti mezi vedením hromosvodu a osatními vodivými součástmi, ekvivalent vzdálenosti s 75 cm</t>
  </si>
  <si>
    <t>"budova A" 160 _x000d_
Celkem 160 = 160,000_x000d_</t>
  </si>
  <si>
    <t>R47.117</t>
  </si>
  <si>
    <t>vodič s vysokonapěťovou izolací pro dodržení dostatečné vzdálenosti mezi vedením hromosvodu a osatními vodivými součástmi, ekvivalent vzdálenosti s 60 cm</t>
  </si>
  <si>
    <t>"budova A" 140 _x000d_
Celkem 140 = 140,000_x000d_</t>
  </si>
  <si>
    <t>741420022</t>
  </si>
  <si>
    <t>Montáž hromosvodného vedení svorek se 3 a více šrouby</t>
  </si>
  <si>
    <t>"budova A" 150 
"budova B" 130 
Součet 280 _x000d_
Celkem 280 = 280,000_x000d_</t>
  </si>
  <si>
    <t>R47.124</t>
  </si>
  <si>
    <t>držák vedení HVI na stěnu</t>
  </si>
  <si>
    <t>741420083</t>
  </si>
  <si>
    <t>Montáž hromosvodného vedení doplňků štítků k označení svodů</t>
  </si>
  <si>
    <t>35442110</t>
  </si>
  <si>
    <t>štítek plastový - čísla svodů</t>
  </si>
  <si>
    <t>741430004</t>
  </si>
  <si>
    <t>Montáž jímacích tyčí délky do 3 m, na střešní hřeben</t>
  </si>
  <si>
    <t>"budova A" 2 
"budova B" 4 
Součet 6 _x000d_
Celkem 6 = 6,000_x000d_</t>
  </si>
  <si>
    <t>R47.114</t>
  </si>
  <si>
    <t>jímací stožár složený z podpůrné trubky 1,95 m, jímací tyče 2,5 m</t>
  </si>
  <si>
    <t>741430011</t>
  </si>
  <si>
    <t>Montáž jímacích tyčí délky přes 3 m, na střešní hřeben</t>
  </si>
  <si>
    <t>"budova A" 2 _x000d_
Celkem 2 = 2,000_x000d_</t>
  </si>
  <si>
    <t>R47.115</t>
  </si>
  <si>
    <t>jímací stožár složený z podpůrné trubky 1,95 m, jímací tyče</t>
  </si>
  <si>
    <t>741122015</t>
  </si>
  <si>
    <t>Montáž kabelů měděných bez ukončení uložených pod omítku plných kulatých (např. CYKY), počtu a průřezu žil 3x1,5 mm2</t>
  </si>
  <si>
    <t>"nouzové osvětlení" 2300 _x000d_
Celkem 2300 = 2300,000_x000d_</t>
  </si>
  <si>
    <t>34111327</t>
  </si>
  <si>
    <t>kabel silový oheň retardující bezhalogenový s funkční schopností při požáru 180min a P60-R třída reakce na oheň B2cas1d0 jádro Cu 0,6/1kV (1-CXKH-V) 3x1,5mm2</t>
  </si>
  <si>
    <t>2300 * 1,15 ' Přepočtené koeficientem množství _x000d_
Celkem 2645 = 2645,000_x000d_</t>
  </si>
  <si>
    <t>741210001</t>
  </si>
  <si>
    <t>Montáž rozvodnic oceloplechových nebo plastových bez zapojení vodičů běžných, hmotnosti do 20 kg</t>
  </si>
  <si>
    <t>R47.98</t>
  </si>
  <si>
    <t>zásuvková skříň, typ A, 32 A/ 400 V, 16 A/ 400 V, 4x 16 A/ 230 V, RCD</t>
  </si>
  <si>
    <t>741310001</t>
  </si>
  <si>
    <t>Montáž spínačů jedno nebo dvoupólových nástěnných se zapojením vodičů, pro prostředí normální spínačů, řazení 1-jednopólových</t>
  </si>
  <si>
    <t>"1PP" 28 
"1NP" 3+1 
Součet 32 _x000d_
Celkem 32 = 32,000_x000d_</t>
  </si>
  <si>
    <t>34535015</t>
  </si>
  <si>
    <t>spínač nástěnný jednopólový, řazení 1, IP44, šroubové svorky</t>
  </si>
  <si>
    <t>741310201</t>
  </si>
  <si>
    <t>Montáž spínačů jedno nebo dvoupólových polozapuštěných nebo zapuštěných se zapojením vodičů šroubové připojení, pro prostředí normální spínačů, řazení 1-jednopólových</t>
  </si>
  <si>
    <t>"1NP" 25 
"2NP" 20 
"3NP" 38 
Součet 83 _x000d_
Celkem 83 = 83,000_x000d_</t>
  </si>
  <si>
    <t>34535000</t>
  </si>
  <si>
    <t>spínač kompletní, zapuštěný, jednopólový, řazení 1, šroubové svorky</t>
  </si>
  <si>
    <t>741310212</t>
  </si>
  <si>
    <t>Montáž spínačů jedno nebo dvoupólových polozapuštěných nebo zapuštěných se zapojením vodičů šroubové připojení, pro prostředí normální ovladačů, řazení 0/1-tlačítkových zapínacích/vypínacích</t>
  </si>
  <si>
    <t>34535008</t>
  </si>
  <si>
    <t>ovládač zapínací kompletní, zapuštěný, řazení 1/0, šroubové svorky</t>
  </si>
  <si>
    <t>741310231</t>
  </si>
  <si>
    <t>Montáž spínačů jedno nebo dvoupólových polozapuštěných nebo zapuštěných se zapojením vodičů šroubové připojení, pro prostředí normální přepínačů, řazení 5-sériových</t>
  </si>
  <si>
    <t>"1NP" 4 
"2NP" 15 
"3NP" 3 
Součet 22 _x000d_
Celkem 22 = 22,000_x000d_</t>
  </si>
  <si>
    <t>34535002</t>
  </si>
  <si>
    <t>přepínač sériový kompletní, zapuštěný, řazení 5, šroubové svorky</t>
  </si>
  <si>
    <t>741310233</t>
  </si>
  <si>
    <t>Montáž spínačů jedno nebo dvoupólových polozapuštěných nebo zapuštěných se zapojením vodičů šroubové připojení, pro prostředí normální přepínačů, řazení 6-střídavých</t>
  </si>
  <si>
    <t>"1NP" 18 
"2NP" 8 
"3NP" 6 
Součet 32 _x000d_
Celkem 32 = 32,000_x000d_</t>
  </si>
  <si>
    <t>34535003</t>
  </si>
  <si>
    <t>přepínač střídavý kompletní, zapuštěný, řazení 6, šroubové svorky</t>
  </si>
  <si>
    <t>741310238</t>
  </si>
  <si>
    <t>Montáž spínačů jedno nebo dvoupólových polozapuštěných nebo zapuštěných se zapojením vodičů šroubové připojení, pro prostředí normální přepínačů, řazení 6+6-dvojitých střídavých</t>
  </si>
  <si>
    <t>"2NP" 6 _x000d_
Celkem 6 = 6,000_x000d_</t>
  </si>
  <si>
    <t>34535007</t>
  </si>
  <si>
    <t>přepínač střídavý dvojitý kompletní, zapuštěný, řazení 6+6(6+1), šroubové svorky</t>
  </si>
  <si>
    <t>741310239</t>
  </si>
  <si>
    <t>Montáž spínačů jedno nebo dvoupólových polozapuštěných nebo zapuštěných se zapojením vodičů šroubové připojení, pro prostředí normální přepínačů, řazení 7-křížových</t>
  </si>
  <si>
    <t>"1NP" 3 
"2NP" 3 
"3NP" 5 
Součet 11 _x000d_
Celkem 11 = 11,000_x000d_</t>
  </si>
  <si>
    <t>34535004</t>
  </si>
  <si>
    <t>přepínač křížový kompletní, zapuštěný, řazení 7, šroubové svorky</t>
  </si>
  <si>
    <t>741313041</t>
  </si>
  <si>
    <t>Montáž zásuvek domovních se zapojením vodičů šroubové připojení polozapuštěných nebo zapuštěných 10/16 A, provedení 2P + PE</t>
  </si>
  <si>
    <t>"1NP" 100 
"2NP" 124 
"3NP" 174 
Součet 398 _x000d_
Celkem 398 = 398,000_x000d_</t>
  </si>
  <si>
    <t>34539059</t>
  </si>
  <si>
    <t>rámeček jednonásobný</t>
  </si>
  <si>
    <t>"1PP" 2 
"1NP" 108 
"2NP" 97 
"3NP" 104 
Součet 311 _x000d_
Celkem 311 = 311,000_x000d_</t>
  </si>
  <si>
    <t>34539060</t>
  </si>
  <si>
    <t>rámeček dvojnásobný</t>
  </si>
  <si>
    <t>"1NP" 31 
"2NP" 22 
"3NP" 35 
Součet 88 _x000d_
Celkem 88 = 88,000_x000d_</t>
  </si>
  <si>
    <t>34539061</t>
  </si>
  <si>
    <t>rámeček trojnásobný</t>
  </si>
  <si>
    <t>"1NP" 1 
"2NP" 2 
"3NP" 4 
Součet 7 _x000d_
Celkem 7 = 7,000_x000d_</t>
  </si>
  <si>
    <t>34539062</t>
  </si>
  <si>
    <t>rámeček čtyřnásobný</t>
  </si>
  <si>
    <t>"1NP" 5 
"2NP" 17 
"3NP" 20 
Součet 42 _x000d_
Celkem 42 = 42,000_x000d_</t>
  </si>
  <si>
    <t>34555202</t>
  </si>
  <si>
    <t>zásuvka zapuštěná jednonásobná chráněná, šroubové svorky</t>
  </si>
  <si>
    <t>741313072</t>
  </si>
  <si>
    <t>Montáž zásuvek domovních se zapojením vodičů šroubové připojení chráněných v krabici 10/16 A, pro prostředí normální, provedení 2P + PE</t>
  </si>
  <si>
    <t>"1PP" 20 
"1NP" 1 
Součet 21 _x000d_
Celkem 21 = 21,000_x000d_</t>
  </si>
  <si>
    <t>34555229</t>
  </si>
  <si>
    <t>zásuvka nástěnná jednonásobná s víčkem, IP44, šroubové svorky</t>
  </si>
  <si>
    <t>741112841</t>
  </si>
  <si>
    <t>Ostatní práce při montáži vodičů a kabelů úpravy vodičů a kabelů svazkování kabelů</t>
  </si>
  <si>
    <t>741128002</t>
  </si>
  <si>
    <t>Ostatní práce při montáži vodičů a kabelů úpravy vodičů a kabelů označování dalším štítkem</t>
  </si>
  <si>
    <t>kabelové štítky dle ČSN 332000-5-52 ed.2, čl. NA.4.5.2.5</t>
  </si>
  <si>
    <t>741811011</t>
  </si>
  <si>
    <t>Zkoušky a prohlídky rozvodných zařízení kontrola rozváděčů nn, (1 pole) silových, hmotnosti do 200 kg</t>
  </si>
  <si>
    <t>741811013</t>
  </si>
  <si>
    <t>Zkoušky a prohlídky rozvodných zařízení kontrola rozváděčů nn, (1 pole) silových, hmotnosti přes 300 do 400 kg</t>
  </si>
  <si>
    <t>741812011</t>
  </si>
  <si>
    <t>Zkoušky vodičů a kabelů izolační kabelu silového do 1 kV, počtu a průřezu žil do 4x 25 mm2</t>
  </si>
  <si>
    <t>741820102</t>
  </si>
  <si>
    <t>Měření osvětlovacího zařízení intenzity osvětlení na pracovišti do 50 svítidel</t>
  </si>
  <si>
    <t>741110021</t>
  </si>
  <si>
    <t>Montáž trubek elektroinstalačních s nasunutím nebo našroubováním do krabic plastových tuhých, uložených pod omítku, vnější O přes 16 do 23 mm</t>
  </si>
  <si>
    <t>34571092</t>
  </si>
  <si>
    <t>trubka elektroinstalační tuhá z PVC D 17,4/20 mm, délka 3m</t>
  </si>
  <si>
    <t>570 * 1,05 ' Přepočtené koeficientem množství _x000d_
Celkem 598,5 = 598,500_x000d_</t>
  </si>
  <si>
    <t>vč. příchytek</t>
  </si>
  <si>
    <t>741110022</t>
  </si>
  <si>
    <t>Montáž trubek elektroinstalačních s nasunutím nebo našroubováním do krabic plastových tuhých, uložených pod omítku, vnější O přes 23 do 35 mm</t>
  </si>
  <si>
    <t>"průměr 25" 200 
"průměr 32" 80 
Součet 280 _x000d_
Celkem 280 = 280,000_x000d_</t>
  </si>
  <si>
    <t>34571093</t>
  </si>
  <si>
    <t>trubka elektroinstalační tuhá z PVC D 22,1/25 mm, délka 3m</t>
  </si>
  <si>
    <t>34571094</t>
  </si>
  <si>
    <t>trubka elektroinstalační tuhá z PVC D 28,6/32 mm, délka 3m</t>
  </si>
  <si>
    <t>741110061</t>
  </si>
  <si>
    <t>Montáž trubek elektroinstalačních s nasunutím nebo našroubováním do krabic plastových ohebných, uložených pod omítku, vnější O přes 11 do 23 mm</t>
  </si>
  <si>
    <t>34571152</t>
  </si>
  <si>
    <t>trubka elektroinstalační ohebná z PH, D 12/20mm</t>
  </si>
  <si>
    <t>460 * 1,05 ' Přepočtené koeficientem množství _x000d_
Celkem 483 = 483,000_x000d_</t>
  </si>
  <si>
    <t>741110062</t>
  </si>
  <si>
    <t>Montáž trubek elektroinstalačních s nasunutím nebo našroubováním do krabic plastových ohebných, uložených pod omítku, vnější O přes 23 do 35 mm</t>
  </si>
  <si>
    <t>"průměr 25" 200 
"průměr 32" 50 
Součet 250 _x000d_
Celkem 250 = 250,000_x000d_</t>
  </si>
  <si>
    <t>34571154</t>
  </si>
  <si>
    <t>trubka elektroinstalační ohebná z PH, D 22,9/28,5mm</t>
  </si>
  <si>
    <t>34571156</t>
  </si>
  <si>
    <t>trubka elektroinstalační ohebná z PH, D 28,4/34,5mm</t>
  </si>
  <si>
    <t>741110063</t>
  </si>
  <si>
    <t>Montáž trubek elektroinstalačních s nasunutím nebo našroubováním do krabic plastových ohebných, uložených pod omítku, vnější O přes 35 mm</t>
  </si>
  <si>
    <t>34571157</t>
  </si>
  <si>
    <t>trubka elektroinstalační ohebná z PH, D 35,9/42,2mm</t>
  </si>
  <si>
    <t>741110512</t>
  </si>
  <si>
    <t>Montáž lišt a kanálků elektroinstalačních se spojkami, ohyby a rohy a s nasunutím do krabic vkládacích s víčkem, šířky do přes 60 do 120 mm</t>
  </si>
  <si>
    <t>34573015</t>
  </si>
  <si>
    <t>kanál parapetní bezhalogenový dutý 170x65mm</t>
  </si>
  <si>
    <t>16 * 1,05 ' Přepočtené koeficientem množství _x000d_
Celkem 16,8 = 16,800_x000d_</t>
  </si>
  <si>
    <t>dvoukomorový parapetní žlab 160 x 65 mm</t>
  </si>
  <si>
    <t>741112001</t>
  </si>
  <si>
    <t>Montáž krabic elektroinstalačních bez napojení na trubky a lišty, demontáže a montáže víčka a přístroje protahovacích nebo odbočných zapuštěných plastových kruhových do zdiva</t>
  </si>
  <si>
    <t>"krabice odbočná" 80 
"krabice odbočná s PO" 130 
Součet 210 _x000d_
Celkem 210 = 210,000_x000d_</t>
  </si>
  <si>
    <t>R47.104</t>
  </si>
  <si>
    <t>krabice odbočná s PO vč. svorek</t>
  </si>
  <si>
    <t>34571457</t>
  </si>
  <si>
    <t>krabice pod omítku PVC odbočná kruhová D 70mm s víčkem</t>
  </si>
  <si>
    <t>741112061</t>
  </si>
  <si>
    <t>Montáž krabic elektroinstalačních bez napojení na trubky a lišty, demontáže a montáže víčka a přístroje přístrojových zapuštěných plastových kruhových do zdiva</t>
  </si>
  <si>
    <t>34571450</t>
  </si>
  <si>
    <t>krabice pod omítku PVC přístrojová kruhová D 70mm</t>
  </si>
  <si>
    <t>741120001</t>
  </si>
  <si>
    <t>Montáž vodičů izolovaných měděných bez ukončení uložených pod omítku plných a laněných (např. CY), průřezu žíly 0,35 až 6 mm2</t>
  </si>
  <si>
    <t>"1x6" 500 
"1x4" 200 
Součet 700 _x000d_
Celkem 700 = 700,000_x000d_</t>
  </si>
  <si>
    <t>34141026</t>
  </si>
  <si>
    <t>vodič propojovací flexibilní jádro Cu lanované izolace PVC 450/750V (H07V-K) 1x4mm2</t>
  </si>
  <si>
    <t>34141027</t>
  </si>
  <si>
    <t>vodič propojovací flexibilní jádro Cu lanované izolace PVC 450/750V (H07V-K) 1x6mm2</t>
  </si>
  <si>
    <t>741120003</t>
  </si>
  <si>
    <t>Montáž vodičů izolovaných měděných bez ukončení uložených pod omítku plných a laněných (např. CY), průřezu žíly 10 až 16 mm2</t>
  </si>
  <si>
    <t xml:space="preserve">"1x16" 350 
"1x10" 150  
Součet 500 _x000d_
Celkem 500 = 500,000_x000d_</t>
  </si>
  <si>
    <t>34141028</t>
  </si>
  <si>
    <t>vodič propojovací flexibilní jádro Cu lanované izolace PVC 450/750V (H07V-K) 1x10mm2</t>
  </si>
  <si>
    <t>150 * 1,15 ' Přepočtené koeficientem množství _x000d_
Celkem 172,5 = 172,500_x000d_</t>
  </si>
  <si>
    <t>34141029</t>
  </si>
  <si>
    <t>vodič propojovací flexibilní jádro Cu lanované izolace PVC 450/750V (H07V-K) 1x16mm2</t>
  </si>
  <si>
    <t>350 * 1,15 ' Přepočtené koeficientem množství _x000d_
Celkem 402,5 = 402,500_x000d_</t>
  </si>
  <si>
    <t>741120005</t>
  </si>
  <si>
    <t>Montáž vodičů izolovaných měděných bez ukončení uložených pod omítku plných a laněných (např. CY), průřezu žíly 25 až 35 mm2</t>
  </si>
  <si>
    <t>34141030</t>
  </si>
  <si>
    <t>vodič propojovací flexibilní jádro Cu lanované izolace PVC 450/750V (H07V-K) 1x25mm2</t>
  </si>
  <si>
    <t>50 * 1,15 ' Přepočtené koeficientem množství _x000d_
Celkem 57,5 = 57,500_x000d_</t>
  </si>
  <si>
    <t xml:space="preserve">"R0.1" 341 
"R0.2" 359 
"R0.3" 29 
"R1.3" 35 
"R1.9" 51 
"R1.10" 22 
"RB3.1" 150 
"RB3.2" 150 
"RB3.3" 150 
"rezerva" 323  
Součet 1610 _x000d_
Celkem 1610 = 1610,000_x000d_</t>
  </si>
  <si>
    <t>1610 * 1,15 ' Přepočtené koeficientem množství _x000d_
Celkem 1851,5 = 1851,500_x000d_</t>
  </si>
  <si>
    <t>741122016</t>
  </si>
  <si>
    <t>Montáž kabelů měděných bez ukončení uložených pod omítku plných kulatých (např. CYKY), počtu a průřezu žil 3x2,5 až 6 mm2</t>
  </si>
  <si>
    <t>"R0.1" 223 
"R0.2" 186 
"R0.3" 24 
"R1.3" 80 
"R1.9" 25 
"R1.10" 36 
"RB3.1" 250 
"RB3.2" 250 
"RB3.3" 250 
"rezerva" 326 
Součet 1650 _x000d_
Celkem 1650 = 1650,000_x000d_</t>
  </si>
  <si>
    <t>34111036</t>
  </si>
  <si>
    <t>kabel instalační jádro Cu plné izolace PVC plášť PVC 450/750V (CYKY) 3x2,5mm2</t>
  </si>
  <si>
    <t>741122031</t>
  </si>
  <si>
    <t>Montáž kabelů měděných bez ukončení uložených pod omítku plných kulatých (např. CYKY), počtu a průřezu žil 5x1,5 až 2,5 mm2</t>
  </si>
  <si>
    <t>"5x1,5" 
"RB3.1" 50 
"RB3.2" 50 
"RB3.3" 50 
"rezerva" 50 
"5x2,5" 
"RHT" 34 
"RB3.1" 20 
"RB3.2" 20 
"RB3.3" 20 
"rezerva" 31 
Součet 325 _x000d_
Celkem 325 = 325,000_x000d_</t>
  </si>
  <si>
    <t>"5x1,5" 
"RB3.1" 50 
"RB3.2" 50 
"RB3.3" 50 
"rezerva" 50 
Součet 200 
200 * 1,15 ' Přepočtené koeficientem množství _x000d_
Celkem 230 = 230,000_x000d_</t>
  </si>
  <si>
    <t>"5x2,5" 
"RHT" 34 
"RB3.1" 20 
"RB3.2" 20 
"RB3.3" 20 
"rezerva" 31 
Součet 125 
125 * 1,15 ' Přepočtené koeficientem množství _x000d_
Celkem 143,75 = 143,750_x000d_</t>
  </si>
  <si>
    <t>741122032</t>
  </si>
  <si>
    <t>Montáž kabelů měděných bez ukončení uložených pod omítku plných kulatých (např. CYKY), počtu a průřezu žil 5x4 až 6 mm2</t>
  </si>
  <si>
    <t>"RE" 151 
"RH" 108 
"RHT" 136 
"rezerva" 125+20 
Součet 540 _x000d_
Celkem 540 = 540,000_x000d_</t>
  </si>
  <si>
    <t>34111100</t>
  </si>
  <si>
    <t>kabel instalační jádro Cu plné izolace PVC plášť PVC 450/750V (CYKY) 5x6mm2</t>
  </si>
  <si>
    <t>540 * 1,15 ' Přepočtené koeficientem množství _x000d_
Celkem 621 = 621,000_x000d_</t>
  </si>
  <si>
    <t>741122033</t>
  </si>
  <si>
    <t>Montáž kabelů měděných bez ukončení uložených pod omítku plných kulatých (např. CYKY), počtu a průřezu žil 5x10 mm2</t>
  </si>
  <si>
    <t>"RE" 141 
"RH" 169 
"RHT" 66 
"rezerva" 94+30 
Součet 500 _x000d_
Celkem 500 = 500,000_x000d_</t>
  </si>
  <si>
    <t>34113034</t>
  </si>
  <si>
    <t>kabel instalační jádro Cu plné izolace PVC plášť PVC 450/750V (CYKY) 5x10mm2</t>
  </si>
  <si>
    <t>741122034</t>
  </si>
  <si>
    <t>Montáž kabelů měděných bez ukončení uložených pod omítku plných kulatých (např. CYKY), počtu a průřezu žil 5x25 až 35 mm2</t>
  </si>
  <si>
    <t>"RH" 81 
"rezerva" 39 
Součet 120 _x000d_
Celkem 120 = 120,000_x000d_</t>
  </si>
  <si>
    <t>34113134</t>
  </si>
  <si>
    <t>kabel silový jádro Cu izolace PVC plášť PVC 0,6/1kV (1-CYKY) 5x25mm2</t>
  </si>
  <si>
    <t>120 * 1,15 ' Přepočtené koeficientem množství _x000d_
Celkem 138 = 138,000_x000d_</t>
  </si>
  <si>
    <t>"RH" 110 
"RHT" 124 
"rezerva" 66 
Součet 300 _x000d_
Celkem 300 = 300,000_x000d_</t>
  </si>
  <si>
    <t>34111170</t>
  </si>
  <si>
    <t>kabel silový oheň retardující bezhalogenový bez funkční schopnosti při požáru třída reakce na oheň B2cas1d1a1 jádro Cu 0,6/1kV (1-CXKH-R B2) 5x25mm2</t>
  </si>
  <si>
    <t>741122644</t>
  </si>
  <si>
    <t>Montáž kabelů měděných bez ukončení uložených pevně plných kulatých nebo bezhalogenových (např. CYKY) počtu a průřezu žil 5x16 mm2</t>
  </si>
  <si>
    <t>"RH" 48 
"RHT" 44 
"rezerva" 48 
Součet 140 _x000d_
Celkem 140 = 140,000_x000d_</t>
  </si>
  <si>
    <t>34113035</t>
  </si>
  <si>
    <t>kabel instalační jádro Cu plné izolace PVC plášť PVC 450/750V (CYKY) 5x16mm2</t>
  </si>
  <si>
    <t xml:space="preserve">"ochranná přípojnice - 1NP" 2  
"podružná přípojnice - 1NP" 10  
Součet 12 _x000d_
Celkem 12 = 12,000_x000d_</t>
  </si>
  <si>
    <t>R47.27</t>
  </si>
  <si>
    <t>ochranná přípojnice +MET</t>
  </si>
  <si>
    <t>R47.28</t>
  </si>
  <si>
    <t>podružná ochranná přípojnice +ET</t>
  </si>
  <si>
    <t>"rozváděč +RH - 1.NP" 1 
"rozváděč +RHT - 1.NP" 1 
"rozváděč +RE - 1.NP" 1 
"rozváděč +R0.1 - 1.PP" 1 
"rozváděč +R0.2 - 1.PP" 1 
"rozváděč +R0.3 - 1.PP" 1 
"rozváděč +R0.4 - 1.PP" 1 
"rozváděč +R1.1 - 1.NP" 1 
"rozváděč +R1.2 - 1.NP" 1 
"rozváděč +R1.3 - 1.NP" 1 
"rozváděč +R1.4 - 1.NP" 1 
"rozváděč +R1.5 - 1.NP" 1 
"rozváděč +R1.6 - 1.NP" 1 
"rozváděč +R1.7 - 1.NP" 1 
"rozváděč +R1.8 - 1.NP" 1 
"rozváděč +R1.9 - 1.NP" 1 
"rozváděč +R1.10 - 1.NP" 1 
"rozváděč +R2.1 - 2.NP" 1 
"rozváděč +R2.2 - 2.NP" 1 
"rozváděč +R2.3 - 2.NP" 1 
"rozváděč +R3.1 - 3.NP" 1 
"rozváděč +RB3.1 - 3.NP" 1 
"rozváděč +RB3.2 - 3.NP" 1 
"rozváděč +RB3.3 - 3.NP" 1 
"rozváděč +RSA - 1.NP" 1 
"rozváděč +RS - 1.NP" 1 
Součet 26 _x000d_
Celkem 26 = 26,000_x000d_</t>
  </si>
  <si>
    <t>R47.01</t>
  </si>
  <si>
    <t>rozváděč +RH</t>
  </si>
  <si>
    <t>R47.02</t>
  </si>
  <si>
    <t>rozváděč +RHT</t>
  </si>
  <si>
    <t>R47.03</t>
  </si>
  <si>
    <t>rozváděč +RE</t>
  </si>
  <si>
    <t>R47.04</t>
  </si>
  <si>
    <t>rozváděč +R0.1</t>
  </si>
  <si>
    <t>R47.05</t>
  </si>
  <si>
    <t>rozváděč +R0.2</t>
  </si>
  <si>
    <t>R47.06</t>
  </si>
  <si>
    <t>rozváděč +R0.3</t>
  </si>
  <si>
    <t>R47.07</t>
  </si>
  <si>
    <t>rozváděč +R0.4</t>
  </si>
  <si>
    <t>R47.08</t>
  </si>
  <si>
    <t>rozváděč +R1.1</t>
  </si>
  <si>
    <t>R47.09</t>
  </si>
  <si>
    <t>rozváděč +R1.2</t>
  </si>
  <si>
    <t>R47.10</t>
  </si>
  <si>
    <t>rozváděč +R1.3</t>
  </si>
  <si>
    <t>R47.11</t>
  </si>
  <si>
    <t>rozváděč +R1.4</t>
  </si>
  <si>
    <t>R47.12</t>
  </si>
  <si>
    <t>rozváděč +R1.5</t>
  </si>
  <si>
    <t>R47.13</t>
  </si>
  <si>
    <t>rozváděč +R1.6</t>
  </si>
  <si>
    <t>R47.14</t>
  </si>
  <si>
    <t>rozváděč +R1.7</t>
  </si>
  <si>
    <t>R47.15</t>
  </si>
  <si>
    <t>rozváděč +R1.8</t>
  </si>
  <si>
    <t>R47.16</t>
  </si>
  <si>
    <t>rozváděč +R1.9</t>
  </si>
  <si>
    <t>R47.17</t>
  </si>
  <si>
    <t>rozváděč +R1.10</t>
  </si>
  <si>
    <t>R47.18</t>
  </si>
  <si>
    <t>rozváděč +R2.1</t>
  </si>
  <si>
    <t>R47.19</t>
  </si>
  <si>
    <t>rozváděč +R2.2</t>
  </si>
  <si>
    <t>R47.20</t>
  </si>
  <si>
    <t>rozváděč +R2.3</t>
  </si>
  <si>
    <t>R47.21</t>
  </si>
  <si>
    <t>rozváděč +R3.1</t>
  </si>
  <si>
    <t>R47.22</t>
  </si>
  <si>
    <t>rozváděč +RB3.1</t>
  </si>
  <si>
    <t>R47.23</t>
  </si>
  <si>
    <t>rozváděč +RB3.2</t>
  </si>
  <si>
    <t>R47.24</t>
  </si>
  <si>
    <t>rozváděč +RB3.3</t>
  </si>
  <si>
    <t>R47.25</t>
  </si>
  <si>
    <t>rozváděč +RSA</t>
  </si>
  <si>
    <t>R47.26</t>
  </si>
  <si>
    <t>rozváděč +RS</t>
  </si>
  <si>
    <t>741410001</t>
  </si>
  <si>
    <t>Montáž uzemňovacího vedení s upevněním, propojením a připojením pomocí svorek na povrchu pásku průřezu do 120 mm2</t>
  </si>
  <si>
    <t>"uzemnění" 150 _x000d_
Celkem 150 = 150,000_x000d_</t>
  </si>
  <si>
    <t>35442143</t>
  </si>
  <si>
    <t>pás zemnící 30x3,5mm nerez</t>
  </si>
  <si>
    <t>150 * 0,84 ' Přepočtené koeficientem množství _x000d_
Celkem 126 = 126,000_x000d_</t>
  </si>
  <si>
    <t>741410003</t>
  </si>
  <si>
    <t>Montáž uzemňovacího vedení s upevněním, propojením a připojením pomocí svorek na povrchu drátu nebo lana O do 10 mm</t>
  </si>
  <si>
    <t>"uzemnění" 100 _x000d_
Celkem 100 = 100,000_x000d_</t>
  </si>
  <si>
    <t>35442137</t>
  </si>
  <si>
    <t>drát D 10mm nerez</t>
  </si>
  <si>
    <t>100 * 0,62 ' Přepočtené koeficientem množství _x000d_
Celkem 62 = 62,000_x000d_</t>
  </si>
  <si>
    <t>741420020</t>
  </si>
  <si>
    <t>Montáž hromosvodného vedení svorek s jedním šroubem</t>
  </si>
  <si>
    <t xml:space="preserve">"svorka zemnící pásek - drát" 20 
"svorka zemnící pásek" 10  
Součet 30 _x000d_
Celkem 30 = 30,000_x000d_</t>
  </si>
  <si>
    <t>35442040</t>
  </si>
  <si>
    <t>svorka uzemnění nerez pro zemnící pásku a drát</t>
  </si>
  <si>
    <t>35442039</t>
  </si>
  <si>
    <t>svorka uzemnění nerez pro zemnící pásku</t>
  </si>
  <si>
    <t>741820012</t>
  </si>
  <si>
    <t>Měření zemních odporů zemnicí sítě délky pásku přes 100 do 200 m</t>
  </si>
  <si>
    <t>741910411</t>
  </si>
  <si>
    <t>Montáž žlabů bez stojiny a výložníků kovových s podpěrkami a příslušenstvím bez víka, šířky do 50 mm</t>
  </si>
  <si>
    <t>"1PP" 10 
"1NP" 20 
"2NP" 20 
"3NP" 10 
Součet 60 _x000d_
Celkem 60 = 60,000_x000d_</t>
  </si>
  <si>
    <t>R47.86</t>
  </si>
  <si>
    <t>žlab drátěný 50/50 "GZ" kompletní vč. příslušenství</t>
  </si>
  <si>
    <t>741910412</t>
  </si>
  <si>
    <t>Montáž žlabů bez stojiny a výložníků kovových s podpěrkami a příslušenstvím bez víka, šířky do 100 mm</t>
  </si>
  <si>
    <t>"1PP" 50 
"1NP" 20 
"2NP" 40 
"3NP" 10 
"nouzové osvětlení" 90 
Součet 210 _x000d_
Celkem 210 = 210,000_x000d_</t>
  </si>
  <si>
    <t>R47.105</t>
  </si>
  <si>
    <t>požárně odolný drátěný žlab 100/50, vč. příslušenství a montáže</t>
  </si>
  <si>
    <t>R47.87</t>
  </si>
  <si>
    <t>žlab drátěný 100/50 "GZ" kompletní vč. příslušenství</t>
  </si>
  <si>
    <t>741910414</t>
  </si>
  <si>
    <t>Montáž žlabů bez stojiny a výložníků kovových s podpěrkami a příslušenstvím bez víka, šířky do 250 mm</t>
  </si>
  <si>
    <t>"1PP" 60 
"1NP" 50 
"2NP" 70 
"3NP" 20 
Součet 200 _x000d_
Celkem 200 = 200,000_x000d_</t>
  </si>
  <si>
    <t>R47.88</t>
  </si>
  <si>
    <t>žlab drátěný 200/50 "GZ" kompletní vč. příslušenství</t>
  </si>
  <si>
    <t>741910415</t>
  </si>
  <si>
    <t>Montáž žlabů bez stojiny a výložníků kovových s podpěrkami a příslušenstvím bez víka, šířky do 500 mm</t>
  </si>
  <si>
    <t>"1PP" 40 _x000d_
Celkem 40 = 40,000_x000d_</t>
  </si>
  <si>
    <t>R47.89</t>
  </si>
  <si>
    <t>žlab drátěný 400/50 "GZ" kompletní vč. příslušenství</t>
  </si>
  <si>
    <t>R47.106</t>
  </si>
  <si>
    <t>Kabelová příchytka s protipožární</t>
  </si>
  <si>
    <t>1. Položka obsahuje náklady na dodávku materiálu včetně montáže.</t>
  </si>
  <si>
    <t>R47.107</t>
  </si>
  <si>
    <t>Svazkový držák kabeláže PD</t>
  </si>
  <si>
    <t>R47</t>
  </si>
  <si>
    <t>109</t>
  </si>
  <si>
    <t>Štítky pro označení nouzových svítidel</t>
  </si>
  <si>
    <t>R47.109</t>
  </si>
  <si>
    <t>Součinnost zhotovitele při uvedení do provozu</t>
  </si>
  <si>
    <t>R47.110</t>
  </si>
  <si>
    <t>Protipožární utěsnění kabelových prostupů dle ČSN 332000-552 ed. 2</t>
  </si>
  <si>
    <t>R47.111</t>
  </si>
  <si>
    <t>provedení protipožárního zabezpečení prostupů EI30, pomocí minerální plsti 140 kg/m3 a protipožárního povlaku, provedení oprávněnou osobou včetně certifikátu</t>
  </si>
  <si>
    <t>R47.112</t>
  </si>
  <si>
    <t>Ostatní potřebné blíže nespecifikované položky, podružný a montážní materiál</t>
  </si>
  <si>
    <t>R47.113</t>
  </si>
  <si>
    <t>Stanice nouzového osvětlení vč. protipožární skříně</t>
  </si>
  <si>
    <t>R47.125</t>
  </si>
  <si>
    <t>Držák podpůrné trubky mezi střešní krokve</t>
  </si>
  <si>
    <t>R47.126</t>
  </si>
  <si>
    <t>Střešní průchodka</t>
  </si>
  <si>
    <t>R47.127</t>
  </si>
  <si>
    <t>Zemní litinová krabice se zkušební svorkou</t>
  </si>
  <si>
    <t>R47.128</t>
  </si>
  <si>
    <t>Ochrana proti korozi při přechodu země-vzduch</t>
  </si>
  <si>
    <t>R47.29</t>
  </si>
  <si>
    <t>Ochrana proti korozi při přechodu beton-zem</t>
  </si>
  <si>
    <t>R47.70</t>
  </si>
  <si>
    <t>Lampička - dle PD, kniha svítidel</t>
  </si>
  <si>
    <t>R47.85</t>
  </si>
  <si>
    <t>Ekologický poplatek - svítidla</t>
  </si>
  <si>
    <t>R47.90</t>
  </si>
  <si>
    <t>Kabelový žebřík 500x60 mm, vč. příslušenství</t>
  </si>
  <si>
    <t>R47.91</t>
  </si>
  <si>
    <t>Napojení jednofázového koncového spotřebiče do průřezu 4 mm2</t>
  </si>
  <si>
    <t>"1NP" 85 
"2NP" 33 
"3NP" 10 
Součet 128 _x000d_
Celkem 128 = 128,000_x000d_</t>
  </si>
  <si>
    <t>R47.92</t>
  </si>
  <si>
    <t>Napojení trojfázového koncového spotřebiče do průřezu 4 mm2</t>
  </si>
  <si>
    <t>"1NP" 2 
"2NP" 2 
"3NP" 4 
Součet 8 _x000d_
Celkem 8 = 8,000_x000d_</t>
  </si>
  <si>
    <t>R47.93</t>
  </si>
  <si>
    <t>Přeložení a napojení stávajícího venkovního rozvaděče</t>
  </si>
  <si>
    <t>R47.94</t>
  </si>
  <si>
    <t>Odpojení, zajištění, prodloužení a přepojení stávajících vývodů hlavního rozvaděče (nástupiště)</t>
  </si>
  <si>
    <t>R47.95</t>
  </si>
  <si>
    <t>Odpojení, zajištění, prodloužení a přepojení stávajících vývodů rozvaděče (podchod)</t>
  </si>
  <si>
    <t>R47.96</t>
  </si>
  <si>
    <t>Zásuvka jednoduchá 230V/16, SPD třídy 3, kompletní</t>
  </si>
  <si>
    <t>"1PP" 2 
"1NP" 2 
Součet 4 _x000d_
Celkem 4 = 4,000_x000d_</t>
  </si>
  <si>
    <t>R47.97</t>
  </si>
  <si>
    <t>Zásuvka jednoduchá 230V/16, M45, kompletní</t>
  </si>
  <si>
    <t>"1NP" 30 
Součet 30 _x000d_
Celkem 30 = 30,000_x000d_</t>
  </si>
  <si>
    <t>742110201</t>
  </si>
  <si>
    <t>Montáž podlahových krabic montovaných do dvojitých podlah</t>
  </si>
  <si>
    <t>"typ A" 4 
"typ B" 9 
"typ C" 1 
"typ D" 3 
"typ E" 3 
Součet 20 _x000d_
Celkem 20 = 20,000_x000d_</t>
  </si>
  <si>
    <t>R47.99</t>
  </si>
  <si>
    <t>podlahová krabice typ A</t>
  </si>
  <si>
    <t>"2NP" 4 _x000d_
Celkem 4 = 4,000_x000d_</t>
  </si>
  <si>
    <t>R47.100</t>
  </si>
  <si>
    <t>podlahová krabice typ B</t>
  </si>
  <si>
    <t>"2NP" 9 _x000d_
Celkem 9 = 9,000_x000d_</t>
  </si>
  <si>
    <t>R47.101</t>
  </si>
  <si>
    <t>podlahová krabice typ C</t>
  </si>
  <si>
    <t>"2NP" 1 _x000d_
Celkem 1 = 1,000_x000d_</t>
  </si>
  <si>
    <t>R47.102</t>
  </si>
  <si>
    <t>podlahová krabice typ D</t>
  </si>
  <si>
    <t>"2NP" 2 
"3NP" 1 _x000d_
Celkem 1 = 1,000_x000d_</t>
  </si>
  <si>
    <t>R47.103</t>
  </si>
  <si>
    <t>podlahová krabice typ E</t>
  </si>
  <si>
    <t>180 * 1,2 ' Přepočtené koeficientem množství _x000d_
Celkem 216 = 216,000_x000d_</t>
  </si>
  <si>
    <t>742210151</t>
  </si>
  <si>
    <t>Montáž hlásiče tlačítkového se sklíčkem</t>
  </si>
  <si>
    <t>108</t>
  </si>
  <si>
    <t>kompletní ovladač tlačítkový zasklený 1NO/NC v rudém krytu (TOTAL, CENTRAL)</t>
  </si>
  <si>
    <t>"1NP" 8 
"2NP" 2 
"3NP" 4 
Součet 14 _x000d_
Celkem 14 = 14,000_x000d_</t>
  </si>
  <si>
    <t>40461016</t>
  </si>
  <si>
    <t>detektor pohybu stropní 360°</t>
  </si>
  <si>
    <t>pohybový senzor stropní, dovukanálový</t>
  </si>
  <si>
    <t>R47.132</t>
  </si>
  <si>
    <t>Zakončení kabelu UTP</t>
  </si>
  <si>
    <t>R47.133</t>
  </si>
  <si>
    <t>Měření kabelu UTP</t>
  </si>
  <si>
    <t>HZS2232</t>
  </si>
  <si>
    <t>Hodinové zúčtovací sazby profesí PSV provádění stavebních instalací elektrikář odborný</t>
  </si>
  <si>
    <t>"zajištění beznapěťového stavu" 10 
"zjištění skutečného zapojení elektrických rozvodů" 30 
Součet 40 _x000d_
Celkem 40 = 40,000_x000d_</t>
  </si>
  <si>
    <t>HZS2491</t>
  </si>
  <si>
    <t>Hodinové zúčtovací sazby profesí PSV zednické výpomoci a pomocné práce PSV dělník zednických výpomocí</t>
  </si>
  <si>
    <t>"stavební přípomoci" 80 _x000d_
Celkem 80 = 80,000_x000d_</t>
  </si>
  <si>
    <t>043002000</t>
  </si>
  <si>
    <t>Zkoušky a ostatní měření</t>
  </si>
  <si>
    <t>posouzení uzemňovací soustavy a vypracování zprávy vč. fotodokumentace osobou znalou před zalitím zemniče do betonu, funkční zkouška nouzového osvětlení, štítky, označení nouzového svítidla, vč. vypracování dokumentace nouzového osvětlení</t>
  </si>
  <si>
    <t>094002000</t>
  </si>
  <si>
    <t>Ostatní náklady související s výstavbou</t>
  </si>
  <si>
    <t>fotodokumentace během prováděných prací - uzemnění, hromosvod</t>
  </si>
  <si>
    <t>R47.135</t>
  </si>
  <si>
    <t>Nastavení systému osvětlení včetně zaškolení obsluhy</t>
  </si>
  <si>
    <t>R47.136</t>
  </si>
  <si>
    <t>Tvorba vizualizace osvětlení podle přání zákazníka</t>
  </si>
  <si>
    <t>R47.138</t>
  </si>
  <si>
    <t>Zajištění dokladů, nutných pro uvedení stavby do užívání</t>
  </si>
  <si>
    <t>R47.130</t>
  </si>
  <si>
    <t>Zajištění Průkazu způsobilosti</t>
  </si>
  <si>
    <t>R47.139</t>
  </si>
  <si>
    <t>R47.140</t>
  </si>
  <si>
    <t>Technicko bezpečnostní zkoužka</t>
  </si>
  <si>
    <t>R47.141</t>
  </si>
  <si>
    <t>SO 62-77-01</t>
  </si>
  <si>
    <t>OS</t>
  </si>
  <si>
    <t>Orientační systém</t>
  </si>
  <si>
    <t>R301I201</t>
  </si>
  <si>
    <t>Prosvětlená písmena názvu stanice na fasádě</t>
  </si>
  <si>
    <t>"fasáda" 2 
Součet 2 _x000d_
Celkem 2 = 2,000_x000d_</t>
  </si>
  <si>
    <t>1. V ceně jsou zahrnuty náklady na dodávku materiálu včetně montáže. 2. V ceně jsou zahrnuty náklady na veškerý kotvící, upevňovací a pomocný materiál. 
Podrobná specifikace viz. SO 62-77-01 - D.2.2.4 - 301 Výpis orientačního systému - prvek I - 201</t>
  </si>
  <si>
    <t>R301I202</t>
  </si>
  <si>
    <t>Zavěšená tabule stanice "Tábor" u kolejiště</t>
  </si>
  <si>
    <t>"fasáda" 1 
Součet 1 _x000d_
Celkem 1 = 1,000_x000d_</t>
  </si>
  <si>
    <t>1. V ceně jsou zahrnuty náklady na dodávku materiálu včetně montáže. 2. V ceně jsou zahrnuty náklady na veškerý kotvící, upevňovací a pomocný materiál. 
Podrobná specifikace viz. SO 62-77-01 - D.2.2.4 - 301 Výpis orientačního systému - prvek I - 202</t>
  </si>
  <si>
    <t>R301I301</t>
  </si>
  <si>
    <t>Oboustranná směrová tabule nad vstupem do odbavovací haly</t>
  </si>
  <si>
    <t>1. V ceně jsou zahrnuty náklady na dodávku materiálu včetně montáže. 2. V ceně jsou zahrnuty náklady na veškerý kotvící, upevňovací a pomocný materiál. 
Podrobná specifikace viz. SO 62-77-01 - D.2.2.4 - 301 Výpis orientačního systému - prvek I - 301</t>
  </si>
  <si>
    <t>R301I302</t>
  </si>
  <si>
    <t>1. V ceně jsou zahrnuty náklady na dodávku materiálu včetně montáže. 2. V ceně jsou zahrnuty náklady na veškerý kotvící, upevňovací a pomocný materiál. 
Podrobná specifikace viz. SO 62-77-01 - D.2.2.4 - 301 Výpis orientačního systému - prvek I - 302</t>
  </si>
  <si>
    <t>R301I303</t>
  </si>
  <si>
    <t>Směrové tabule v odbavovací hale</t>
  </si>
  <si>
    <t>1. V ceně jsou zahrnuty náklady na dodávku materiálu včetně montáže. 2. V ceně jsou zahrnuty náklady na veškerý kotvící, upevňovací a pomocný materiál. 
Podrobná specifikace viz. SO 62-77-01 - D.2.2.4 - 301 Výpis orientačního systému - prvek I - 303</t>
  </si>
  <si>
    <t>R301I304</t>
  </si>
  <si>
    <t>Průběžná směrová tabule v odbavovací hale</t>
  </si>
  <si>
    <t>1. V ceně jsou zahrnuty náklady na dodávku materiálu včetně montáže. 2. V ceně jsou zahrnuty náklady na veškerý kotvící, upevňovací a pomocný materiál. 
Podrobná specifikace viz. SO 62-77-01 - D.2.2.4 - 301 Výpis orientačního systému - prvek I - 304</t>
  </si>
  <si>
    <t>R301I306</t>
  </si>
  <si>
    <t>Průběžná cílová tabule nad pokladnami</t>
  </si>
  <si>
    <t>1. V ceně jsou zahrnuty náklady na dodávku materiálu včetně montáže. 2. V ceně jsou zahrnuty náklady na veškerý kotvící, upevňovací a pomocný materiál. 
Podrobná specifikace viz. SO 62-77-01 - D.2.2.4 - 301 Výpis orientačního systému - prvek I - 306</t>
  </si>
  <si>
    <t>R301I307</t>
  </si>
  <si>
    <t>Cílová tabule nad informacemi</t>
  </si>
  <si>
    <t>1. V ceně jsou zahrnuty náklady na dodávku materiálu včetně montáže. 2. V ceně jsou zahrnuty náklady na veškerý kotvící, upevňovací a pomocný materiál. 
Podrobná specifikace viz. SO 62-77-01 - D.2.2.4 - 301 Výpis orientačního systému - prvek I - 307</t>
  </si>
  <si>
    <t>R301I308</t>
  </si>
  <si>
    <t>Cílová tabule - občerstvení</t>
  </si>
  <si>
    <t>1. V ceně jsou zahrnuty náklady na dodávku materiálu včetně montáže. 2. V ceně jsou zahrnuty náklady na veškerý kotvící, upevňovací a pomocný materiál. 
Podrobná specifikace viz. SO 62-77-01 - D.2.2.4 - 301 Výpis orientačního systému - prvek I - 308</t>
  </si>
  <si>
    <t>R301I309</t>
  </si>
  <si>
    <t>Směrová tabule v propojovací pasáži</t>
  </si>
  <si>
    <t>1. V ceně jsou zahrnuty náklady na dodávku materiálu včetně montáže. 2. V ceně jsou zahrnuty náklady na veškerý kotvící, upevňovací a pomocný materiál. 
Podrobná specifikace viz. SO 62-77-01 - D.2.2.4 - 301 Výpis orientačního systému - prvek I - 309</t>
  </si>
  <si>
    <t>R301I310</t>
  </si>
  <si>
    <t>1. V ceně jsou zahrnuty náklady na dodávku materiálu včetně montáže. 2. V ceně jsou zahrnuty náklady na veškerý kotvící, upevňovací a pomocný materiál. 
Podrobná specifikace viz. SO 62-77-01 - D.2.2.4 - 301 Výpis orientačního systému - prvek I - 310</t>
  </si>
  <si>
    <t>R301I311</t>
  </si>
  <si>
    <t>Polep skla historických dveří</t>
  </si>
  <si>
    <t>1. V ceně jsou zahrnuty náklady na dodávku materiálu včetně montáže. 2. V ceně jsou zahrnuty náklady na veškerý kotvící, upevňovací a pomocný materiál. 
Podrobná specifikace viz. SO 62-77-01 - D.2.2.4 - 301 Výpis orientačního systému - prvek I - 311</t>
  </si>
  <si>
    <t>R301I312</t>
  </si>
  <si>
    <t>Oboustranná směrová tabule nad dveřmi do pasáže</t>
  </si>
  <si>
    <t>1. V ceně jsou zahrnuty náklady na dodávku materiálu včetně montáže. 2. V ceně jsou zahrnuty náklady na veškerý kotvící, upevňovací a pomocný materiál. 
Podrobná specifikace viz. SO 62-77-01 - D.2.2.4 - 301 Výpis orientačního systému - prvek I - 312</t>
  </si>
  <si>
    <t>R301I313</t>
  </si>
  <si>
    <t>Směrová tabule nad vstupem do propojovací pasáže</t>
  </si>
  <si>
    <t>1. V ceně jsou zahrnuty náklady na dodávku materiálu včetně montáže. 2. V ceně jsou zahrnuty náklady na veškerý kotvící, upevňovací a pomocný materiál. 
Podrobná specifikace viz. SO 62-77-01 - D.2.2.4 - 301 Výpis orientačního systému - prvek I - 313</t>
  </si>
  <si>
    <t>R301I314</t>
  </si>
  <si>
    <t>Oboustranná tabule nad vstupem do pasáže</t>
  </si>
  <si>
    <t>1. V ceně jsou zahrnuty náklady na dodávku materiálu včetně montáže. 2. V ceně jsou zahrnuty náklady na veškerý kotvící, upevňovací a pomocný materiál. 
Podrobná specifikace viz. SO 62-77-01 - D.2.2.4 - 301 Výpis orientačního systému - prvek I - 314</t>
  </si>
  <si>
    <t>R301I315</t>
  </si>
  <si>
    <t>Tabule nad vstupem do podchodu u kolejiště</t>
  </si>
  <si>
    <t>1. V ceně jsou zahrnuty náklady na dodávku materiálu včetně montáže. 2. V ceně jsou zahrnuty náklady na veškerý kotvící, upevňovací a pomocný materiál. 
Podrobná specifikace viz. SO 62-77-01 - D.2.2.4 - 301 Výpis orientačního systému - prvek I - 315</t>
  </si>
  <si>
    <t>R301I316</t>
  </si>
  <si>
    <t>Směrová tabule u vstupu do podchodu</t>
  </si>
  <si>
    <t>1. V ceně jsou zahrnuty náklady na dodávku materiálu včetně montáže. 2. V ceně jsou zahrnuty náklady na veškerý kotvící, upevňovací a pomocný materiál. 
Podrobná specifikace viz. SO 62-77-01 - D.2.2.4 - 301 Výpis orientačního systému - prvek I - 316</t>
  </si>
  <si>
    <t>R301I317</t>
  </si>
  <si>
    <t>Směrová tabule nad vstupem do výtahu</t>
  </si>
  <si>
    <t>1. V ceně jsou zahrnuty náklady na dodávku materiálu včetně montáže. 2. V ceně jsou zahrnuty náklady na veškerý kotvící, upevňovací a pomocný materiál. 
Podrobná specifikace viz. SO 62-77-01 - D.2.2.4 - 301 Výpis orientačního systému - prvek I - 317</t>
  </si>
  <si>
    <t>R301I318</t>
  </si>
  <si>
    <t>Cílová tabule nad dveřmi výtahu</t>
  </si>
  <si>
    <t>1. V ceně jsou zahrnuty náklady na dodávku materiálu včetně montáže. 2. V ceně jsou zahrnuty náklady na veškerý kotvící, upevňovací a pomocný materiál. 
Podrobná specifikace viz. SO 62-77-01 - D.2.2.4 - 301 Výpis orientačního systému - prvek I - 318</t>
  </si>
  <si>
    <t>R301I319</t>
  </si>
  <si>
    <t>Oboustranná směrová tabule nad vstupem do výtahu z exteriéru</t>
  </si>
  <si>
    <t>1. V ceně jsou zahrnuty náklady na dodávku materiálu včetně montáže. 2. V ceně jsou zahrnuty náklady na veškerý kotvící, upevňovací a pomocný materiál. 
Podrobná specifikace viz. SO 62-77-01 - D.2.2.4 - 301 Výpis orientačního systému - prvek I - 319</t>
  </si>
  <si>
    <t>R301I320</t>
  </si>
  <si>
    <t>Směrová tabule nad vstupem na WC</t>
  </si>
  <si>
    <t>1. V ceně jsou zahrnuty náklady na dodávku materiálu včetně montáže. 2. V ceně jsou zahrnuty náklady na veškerý kotvící, upevňovací a pomocný materiál. 
Podrobná specifikace viz. SO 62-77-01 - D.2.2.4 - 301 Výpis orientačního systému - prvek I - 320</t>
  </si>
  <si>
    <t>R301I321</t>
  </si>
  <si>
    <t>Cílová tabule na dveřích na WC ženy</t>
  </si>
  <si>
    <t>1. V ceně jsou zahrnuty náklady na dodávku materiálu včetně montáže. 2. V ceně jsou zahrnuty náklady na veškerý kotvící, upevňovací a pomocný materiál. 
Podrobná specifikace viz. SO 62-77-01 - D.2.2.4 - 301 Výpis orientačního systému - prvek I - 321</t>
  </si>
  <si>
    <t>R301I322</t>
  </si>
  <si>
    <t>Cílová tabule na dveřích na WC muži</t>
  </si>
  <si>
    <t>1. V ceně jsou zahrnuty náklady na dodávku materiálu včetně montáže. 2. V ceně jsou zahrnuty náklady na veškerý kotvící, upevňovací a pomocný materiál. 
Podrobná specifikace viz. SO 62-77-01 - D.2.2.4 - 301 Výpis orientačního systému - prvek I - 322</t>
  </si>
  <si>
    <t>R301I323</t>
  </si>
  <si>
    <t>Cílová tabule na dveřích na bezbariérové WC</t>
  </si>
  <si>
    <t>1. V ceně jsou zahrnuty náklady na dodávku materiálu včetně montáže. 2. V ceně jsou zahrnuty náklady na veškerý kotvící, upevňovací a pomocný materiál. 
Podrobná specifikace viz. SO 62-77-01 - D.2.2.4 - 301 Výpis orientačního systému - prvek I - 323</t>
  </si>
  <si>
    <t>R301I324</t>
  </si>
  <si>
    <t>Polep - piktogram sklopné madlo</t>
  </si>
  <si>
    <t>1. V ceně jsou zahrnuty náklady na dodávku materiálu včetně montáže. 2. V ceně jsou zahrnuty náklady na veškerý kotvící, upevňovací a pomocný materiál. 
Podrobná specifikace viz. SO 62-77-01 - D.2.2.4 - 301 Výpis orientačního systému - prvek I - 324</t>
  </si>
  <si>
    <t>R301I401</t>
  </si>
  <si>
    <t>Orientační hlasový majáček - hlavní vstup do stanice</t>
  </si>
  <si>
    <t>1. V ceně jsou zahrnuty náklady na dodávku materiálu včetně montáže. 2. V ceně jsou zahrnuty náklady na veškerý kotvící, upevňovací a pomocný materiál. 
Podrobná specifikace viz. SO 62-77-01 - D.2.2.4 - 301 Výpis orientačního systému - prvek I - 401</t>
  </si>
  <si>
    <t>R301I402</t>
  </si>
  <si>
    <t>Orientační hlasový majáček - vstup od kolejiště</t>
  </si>
  <si>
    <t>1. V ceně jsou zahrnuty náklady na dodávku materiálu včetně montáže. 2. V ceně jsou zahrnuty náklady na veškerý kotvící, upevňovací a pomocný materiál. 
Podrobná specifikace viz. SO 62-77-01 - D.2.2.4 - 301 Výpis orientačního systému - prvek I - 402</t>
  </si>
  <si>
    <t>R301I403</t>
  </si>
  <si>
    <t>Orientační hlasový majáček - vstup do pasáže</t>
  </si>
  <si>
    <t>1. V ceně jsou zahrnuty náklady na dodávku materiálu včetně montáže. 2. V ceně jsou zahrnuty náklady na veškerý kotvící, upevňovací a pomocný materiál. 
Podrobná specifikace viz. SO 62-77-01 - D.2.2.4 - 301 Výpis orientačního systému - prvek I - 403</t>
  </si>
  <si>
    <t>R301I404</t>
  </si>
  <si>
    <t>Orientační hlasový majáček - hlavní vstup</t>
  </si>
  <si>
    <t>1. V ceně jsou zahrnuty náklady na dodávku materiálu včetně montáže. 2. V ceně jsou zahrnuty náklady na veškerý kotvící, upevňovací a pomocný materiál. 
Podrobná specifikace viz. SO 62-77-01 - D.2.2.4 - 301 Výpis orientačního systému - prvek I - 404</t>
  </si>
  <si>
    <t>R301I405</t>
  </si>
  <si>
    <t>Orientační hlasový majáček - WC</t>
  </si>
  <si>
    <t>1. V ceně jsou zahrnuty náklady na dodávku materiálu včetně montáže. 2. V ceně jsou zahrnuty náklady na veškerý kotvící, upevňovací a pomocný materiál. 
Podrobná specifikace viz. SO 62-77-01 - D.2.2.4 - 301 Výpis orientačního systému - prvek I - 405</t>
  </si>
  <si>
    <t>R301I501</t>
  </si>
  <si>
    <t>Hmatný štítek pro nevidomé - WC ženy</t>
  </si>
  <si>
    <t>1. V ceně jsou zahrnuty náklady na dodávku materiálu včetně montáže. 2. V ceně jsou zahrnuty náklady na veškerý kotvící, upevňovací a pomocný materiál. 
Podrobná specifikace viz. SO 62-77-01 - D.2.2.4 - 301 Výpis orientačního systému - prvek I - 501</t>
  </si>
  <si>
    <t>R301I502</t>
  </si>
  <si>
    <t>Hmatný štítek pro nevidomé - WC muži</t>
  </si>
  <si>
    <t>1. V ceně jsou zahrnuty náklady na dodávku materiálu včetně montáže. 2. V ceně jsou zahrnuty náklady na veškerý kotvící, upevňovací a pomocný materiál. 
Podrobná specifikace viz. SO 62-77-01 - D.2.2.4 - 301 Výpis orientačního systému - prvek I - 502</t>
  </si>
  <si>
    <t>R301I503</t>
  </si>
  <si>
    <t>Hmatný štítek pro nevidomé - WC ženy - bezbariérové</t>
  </si>
  <si>
    <t>1. V ceně jsou zahrnuty náklady na dodávku materiálu včetně montáže. 2. V ceně jsou zahrnuty náklady na veškerý kotvící, upevňovací a pomocný materiál. 
Podrobná specifikace viz. SO 62-77-01 - D.2.2.4 - 301 Výpis orientačního systému - prvek I - 503</t>
  </si>
  <si>
    <t>R301I504</t>
  </si>
  <si>
    <t>Hmatný štítek pro nevidomé - WC muži - bezbariérové</t>
  </si>
  <si>
    <t>1. V ceně jsou zahrnuty náklady na dodávku materiálu včetně montáže. 2. V ceně jsou zahrnuty náklady na veškerý kotvící, upevňovací a pomocný materiál. 
Podrobná specifikace viz. SO 62-77-01 - D.2.2.4 - 301 Výpis orientačního systému - prvek I - 504</t>
  </si>
  <si>
    <t>R301I505</t>
  </si>
  <si>
    <t>Hmatný štítek pro nevidomé - přebalovací pult</t>
  </si>
  <si>
    <t>"1.NP" 3 
Součet 3 _x000d_
Celkem 3 = 3,000_x000d_</t>
  </si>
  <si>
    <t>1. V ceně jsou zahrnuty náklady na dodávku materiálu včetně montáže. 2. V ceně jsou zahrnuty náklady na veškerý kotvící, upevňovací a pomocný materiál. 
Podrobná specifikace viz. SO 62-77-01 - D.2.2.4 - 301 Výpis orientačního systému - prvek I - 505</t>
  </si>
  <si>
    <t>R301I506</t>
  </si>
  <si>
    <t>Hmatný štítek pro nevidomé - piktogram přivolání pomoci</t>
  </si>
  <si>
    <t>1. V ceně jsou zahrnuty náklady na dodávku materiálu včetně montáže. 2. V ceně jsou zahrnuty náklady na veškerý kotvící, upevňovací a pomocný materiál. 
Podrobná specifikace viz. SO 62-77-01 - D.2.2.4 - 301 Výpis orientačního systému - prvek I - 506</t>
  </si>
  <si>
    <t>R301I507</t>
  </si>
  <si>
    <t>Hmatné štítky na ovládacích prvcích výtahu</t>
  </si>
  <si>
    <t>1. V ceně jsou zahrnuty náklady na dodávku materiálu včetně montáže. 2. V ceně jsou zahrnuty náklady na veškerý kotvící, upevňovací a pomocný materiál. 
Podrobná specifikace viz. SO 62-77-01 - D.2.2.4 - 301 Výpis orientačního systému - prvek I - 507</t>
  </si>
  <si>
    <t>R301I601</t>
  </si>
  <si>
    <t>Omluvná tabule</t>
  </si>
  <si>
    <t>1. V ceně jsou zahrnuty náklady na dodávku materiálu včetně montáže. 2. V ceně jsou zahrnuty náklady na veškerý kotvící, upevňovací a pomocný materiál. 
Podrobná specifikace viz. SO 62-77-01 - D.2.2.4 - 301 Výpis orientačního systému - prvek I - 601</t>
  </si>
  <si>
    <t>R301I602</t>
  </si>
  <si>
    <t>Provizorní směrová tabule - typ plachta</t>
  </si>
  <si>
    <t>"1.NP" 4 
Součet 4 _x000d_
Celkem 4 = 4,000_x000d_</t>
  </si>
  <si>
    <t>1. V ceně jsou zahrnuty náklady na dodávku materiálu včetně montáže. 2. V ceně jsou zahrnuty náklady na veškerý kotvící, upevňovací a pomocný materiál. 
Podrobná specifikace viz. SO 62-77-01 - D.2.2.4 - 301 Výpis orientačního systému - prvek I - 602</t>
  </si>
  <si>
    <t>R301I603</t>
  </si>
  <si>
    <t>Provizorní směrová tabule - typ deska</t>
  </si>
  <si>
    <t>"1.NP" 6 
Součet 6 _x000d_
Celkem 6 = 6,000_x000d_</t>
  </si>
  <si>
    <t>1. V ceně jsou zahrnuty náklady na dodávku materiálu včetně montáže. 2. V ceně jsou zahrnuty náklady na veškerý kotvící, upevňovací a pomocný materiál. 
Podrobná specifikace viz. SO 62-77-01 - D.2.2.4 - 301 Výpis orientačního systému - prvek I - 603</t>
  </si>
  <si>
    <t>R301I604</t>
  </si>
  <si>
    <t>Polep - WC</t>
  </si>
  <si>
    <t>1. V ceně jsou zahrnuty náklady na dodávku materiálu včetně montáže. 2. V ceně jsou zahrnuty náklady na veškerý kotvící, upevňovací a pomocný materiál. 
Podrobná specifikace viz. SO 62-77-01 - D.2.2.4 - 301 Výpis orientačního systému - prvek I - 604</t>
  </si>
  <si>
    <t>R301I701</t>
  </si>
  <si>
    <t>Informační rámeček na fasádě</t>
  </si>
  <si>
    <t>1. V ceně jsou zahrnuty náklady na dodávku materiálu včetně montáže. 2. V ceně jsou zahrnuty náklady na veškerý kotvící, upevňovací a pomocný materiál. 
Podrobná specifikace viz. SO 62-77-01 - D.2.2.4 - 301 Výpis orientačního systému - prvek I - 701</t>
  </si>
  <si>
    <t>R301I702</t>
  </si>
  <si>
    <t>Informační rámeček v interéru</t>
  </si>
  <si>
    <t>1. V ceně jsou zahrnuty náklady na dodávku materiálu včetně montáže. 2. V ceně jsou zahrnuty náklady na veškerý kotvící, upevňovací a pomocný materiál. 
Podrobná specifikace viz. SO 62-77-01 - D.2.2.4 - 301 Výpis orientačního systému - prvek I - 702</t>
  </si>
  <si>
    <t>R301I703</t>
  </si>
  <si>
    <t>Výstrče provozoven na fasádě</t>
  </si>
  <si>
    <t>1. V ceně jsou zahrnuty náklady na dodávku materiálu včetně montáže. 2. V ceně jsou zahrnuty náklady na veškerý kotvící, upevňovací a pomocný materiál. 
Podrobná specifikace viz. SO 62-77-01 - D.2.2.4 - 301 Výpis orientačního systému - prvek I - 703</t>
  </si>
  <si>
    <t>R301I704</t>
  </si>
  <si>
    <t>Polepy výloh provozoven</t>
  </si>
  <si>
    <t>1. V ceně jsou zahrnuty náklady na dodávku materiálu včetně montáže. 2. V ceně jsou zahrnuty náklady na veškerý kotvící, upevňovací a pomocný materiál. 
Podrobná specifikace viz. SO 62-77-01 - D.2.2.4 - 301 Výpis orientačního systému - prvek I - 704</t>
  </si>
  <si>
    <t>Přesun hmot pro orientační systém</t>
  </si>
  <si>
    <t>R301006</t>
  </si>
  <si>
    <t xml:space="preserve">"POV -  - Provizorní opatření" 1,416 
Součet 1,416 _x000d_
Celkem 1,416 = 1,416_x000d_</t>
  </si>
  <si>
    <t>"PS 62-02-21 - D.1.2.2 - Rozhlasové zařízení" 0,05 
"PS 62-02-41 - D.1.2.4 - EPS, PZTS, EKV, EPH" 0,62 
"PS 62-02-42 - D.1.2.4 - Videodohledové systémy" 0,11 
"PS 62-02-43 - D.1.2.4 - Nouzová signalizace WC" 0,04 
"PS 62-02-71 - D.1.2.7.1 - Strukturovaná kabeláž" 0,45 
"PS 62-02-72 - D.1.2.7.2 - Společná televizní anténa" 0,28 
"PS 62-02-73 - D.1.2.7.3 - Jednotný čas" 0,087 
"SO 62-71-01.47 - D.2.2.1 - Silnoproudé elektroinstalace" 4,613 
"SO 62-71-01.02 - D.2.2.1 - Stavebně bezpečnostní řešení" 28,93 
"SO 62-20-01 - D.2.1.4 - Úprava podchodu" 0,061 
"SO 62-71-01.00 - D.2.2.1 - Bourací práce a demolice" 1161,216 
"SO 62-71-01.01 - D.2.2.1 - Architektonicko stavební řešení" 16,982 
Součet 1213,439 _x000d_
Celkem 1213,439 = 1213,439_x000d_</t>
  </si>
  <si>
    <t xml:space="preserve">"PS 62-02-21 - D.1.2.2 - Rozhlasové zařízení" 0,18 
"PS 62-02-41 - D.1.2.4 - EPS, PZTS, EKV, EPH" 0,1 
"PS 62-02-71 - D.1.2.7.1 - Strukturovaná kabeláž" 0,2 
"PS 62-02-72 - D.1.2.7.2 - Společná televizní anténa" 0,12 
"SO 62-52-01 - D.2.1.8 - Úprava zpevněných ploch" 123,482 
"POV -  - Provizorní opatření" 2,219 
"SO 62-20-01 - D.2.1.4 - Úprava podchodu" 0,82 
"SO 62-71-01.41 - D.2.2.1 - Zdravotně technické instalace" 0,818 
"SO 62-71-01.00 - D.2.2.1 - Bourací práce a demolice" 882,677 
"SO 62-71-01.01 - D.2.2.1 - Architektonicko stavební řešení" 10,966 
Součet 1021,582 _x000d_
Celkem 1021,582 = 1021,582_x000d_</t>
  </si>
  <si>
    <t>"SO 62-31-01 - D.2.1.6 - Areálové rozvody kanalizace" 0,598 
"SO 62-71-01.02 - D.2.2.1 - Stavebně bezpečnostní řešení" 1,176 
"SO 62-71-01.41 - D.2.2.1 - Zdravotně technické instalace" 3,796 
"SO 62-71-01.00 - D.2.2.1 - Bourací práce a demolice" 146,901 
"SO 62-20-01 - D.2.1.4 - Úprava podchodu" 0,65 
"SO 62-71-01.42 - D.2.2.1 - Vytápění a vzduchotechnika" 7,398 
Součet 160,519 _x000d_
Celkem 160,519 = 160,519_x000d_</t>
  </si>
  <si>
    <t xml:space="preserve">"SO 62-71-01.41 - D.2.2.1 - Zdravotně technické instalace" 0,363 
"SO 62-71-01.00 - D.2.2.1 - Bourací práce a demolice" 72,022 
"POV -  - Provizorní opatření" 0,086 
Součet 72,471 _x000d_
Celkem 72,471 = 72,471_x000d_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</si>
  <si>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</si>
  <si>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"SO 62-71-01.00 - D.2.2.1 - Bourací práce a demolice" 35,625 
"SO 62-71-01.41 - D.2.2.1 - Zdravotně technické instalace" 0,23 
Součet 35,855 _x000d_
Celkem 35,855 = 35,855_x000d_</t>
  </si>
  <si>
    <t>"SO 62-52-01 - D.2.1.8 - Úprava zpevněných ploch" 10,655 _x000d_
Celkem 10,655 = 10,655_x000d_</t>
  </si>
  <si>
    <t>"SO 62-71-01.00 - D.2.2.1 - Bourací práce a demolice" 146,362 
"SO 62-71-01.41 - D.2.2.1 - Zdravotně technické instalace" 1,683 
Součet 148,045 _x000d_
Celkem 148,045 = 148,045_x000d_</t>
  </si>
  <si>
    <t>"SO 62-71-01.46 - D.2.2.1 - Měření a regulace" 0,5 
"SO 62-71-01.00 - D.2.2.1 - Bourací práce a demolice" 2 
Součet 2,5 _x000d_
Celkem 2,5 = 2,500_x000d_</t>
  </si>
  <si>
    <t>"SO 62-71-01.00 - D.2.2.1 - Bourací práce a demolice" 189,871 _x000d_
Celkem 189,871 = 189,871_x000d_</t>
  </si>
  <si>
    <t>"SO 62-71-01.00 - D.2.2.1 - Bourací práce a demolice" 63,197 _x000d_
Celkem 63,197 = 63,197_x000d_</t>
  </si>
  <si>
    <t>"SO 62-71-01.00 - D.2.2.1 - Bourací práce a demolice" 21,238 _x000d_
Celkem 21,238 = 21,238_x000d_</t>
  </si>
  <si>
    <t>"SO 62-71-01.01 - D.2.2.1 - Architektonicko stavební řešení" 3401,766 
"SO 62-52-01 - D.2.1.8 - Úprava zpevněných ploch" 742,763 
Součet 4144,529 _x000d_
Celkem 4144,529 = 4144,529_x000d_</t>
  </si>
  <si>
    <t xml:space="preserve">"PS 62-02-21 - D.1.2.2 - Rozhlasové zařízení" 0,3 
"PS 62-02-71 - D.1.2.7.1 - Strukturovaná kabeláž" 0,35 
"PS 62-02-72 - D.1.2.7.2 - Společná televizní anténa" 0,26 
"POV -  - Provizorní opatření" 0,041 
"SO 62-71-01.47 - D.2.2.1 - Silnoproudé elektroinstalace" 18,27 
"SO 62-71-01.46 - D.2.2.1 - Měření a regulace" 0,4 
Součet 19,621 _x000d_
Celkem 19,621 = 19,621_x000d_</t>
  </si>
  <si>
    <t>"SO 62-31-01 - D.2.1.6 - Areálové rozvody kanalizace" 6,520 
"SO 62-52-01 - D.2.1.8 - Úprava zpevněných ploch" 276,681 
"SO 62-71-01.00 - D.2.2.1 - Bourací práce a demolice" 1407,703 
"SO 62-71-01.01 - D.2.2.1 - Architektonicko stavební řešení" 2,114 
Součet 1693,018 _x000d_
Celkem 1693,018 = 1693,018_x000d_</t>
  </si>
  <si>
    <t>"PS 62-02-21 - D.1.2.2 - Rozhlasové zařízení" 0,04 
"PS 62-02-41 - D.1.2.4 - EPS, PZTS, EKV, EPH" 0,13 
"PS 62-02-42 - D.1.2.4 - Videodohledové systémy" 0,08 
"PS 62-02-43 - D.1.2.4 - Nouzová signalizace WC" 0,04 
"PS 62-02-71 - D.1.2.7.1 - Strukturovaná kabeláž" 0,18 
"PS 62-02-72 - D.1.2.7.2 - Společná televizní anténa" 0,13 
"PS 62-02-73 - D.1.2.7.3 - Jednotný čas" 0,016 
"SO 62-52-01 - D.2.1.8 - Úprava zpevněných ploch" 76,615 
"SO 62-71-01.00 - D.2.2.1 - Bourací práce a demolice" 489,497 
Součet 566,728 _x000d_
Celkem 566,728 = 566,728_x000d_</t>
  </si>
  <si>
    <t>"SO 62-71-01.00 - D.2.2.1 - Bourací práce a demolice" 2 _x000d_
Celkem 2 = 2,000_x000d_</t>
  </si>
  <si>
    <t>VO</t>
  </si>
  <si>
    <t>R9898.01</t>
  </si>
  <si>
    <t>Nájmy hrazené zhotovitelem stavby</t>
  </si>
  <si>
    <t>R9898.02</t>
  </si>
  <si>
    <t>Osvědčení o shodě notifikovanou osobou v realizaci</t>
  </si>
  <si>
    <t xml:space="preserve">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</si>
  <si>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R9898.03</t>
  </si>
  <si>
    <t>Osvědčení o bezpečnosti před uvedením do provozu</t>
  </si>
  <si>
    <t xml:space="preserve">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</si>
  <si>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R9898.04</t>
  </si>
  <si>
    <t>Publicita - exkurze</t>
  </si>
  <si>
    <t>R9898.05</t>
  </si>
  <si>
    <t>Dokumentace skutečného provedení stavby, geodetická část</t>
  </si>
  <si>
    <t>R9898.06</t>
  </si>
  <si>
    <t>Dokumentace skutečného provedení stavby, technická část</t>
  </si>
  <si>
    <t>R9898.07</t>
  </si>
  <si>
    <t>Dokumentace skutečného provedení stavby, dokladová část</t>
  </si>
  <si>
    <t>R9898.08</t>
  </si>
  <si>
    <t>Hlukové měření pro účely realizace stavby</t>
  </si>
  <si>
    <t>V předepsaném rozsahu a počtu dle VTP a ZTP. Položka zahrnuje náklady na provedení všech hlukových měření a jejich vyhodnocení, která jsou nutná ke kolaudaci stavby a která dokumentaují účinnost protihlukových opatření, případně jných opatření, které dokládají vliv stavby na hlukové emise. Položka zahrnuje všechny nezbytné práce, náklady a zařízení včetně všech doprav a pomocného materiálu nutných pro uskutečnění měření.</t>
  </si>
  <si>
    <t>SoOŘ</t>
  </si>
  <si>
    <t>SoOR</t>
  </si>
  <si>
    <t>Ostatní výrobky - dodávka OŘ</t>
  </si>
  <si>
    <t>R607bOb01</t>
  </si>
  <si>
    <t>Přenosný hasicí přístroj typ 21A</t>
  </si>
  <si>
    <t>1. V ceně jsou zahrnuty náklady na dodávku materiálu včetně montáže. 2. V ceně jsou zahrnuty náklady na veškerý kotvící, upevňovací a pomocný materiál. 
Podrobná specifikace viz. D.2.2.1 - SO 62-71-01.01 - 2.607b - Výpis ostatních výrobků - prvek Oa-01</t>
  </si>
  <si>
    <t>R607bOb03</t>
  </si>
  <si>
    <t>Zásobník na toaletní papír</t>
  </si>
  <si>
    <t>1. V ceně jsou zahrnuty náklady na dodávku materiálu včetně montáže. 2. V ceně jsou zahrnuty náklady na veškerý kotvící, upevňovací a pomocný materiál. 
Podrobná specifikace viz. D.2.2.1 - SO 62-71-01.01 - 2.607b - Výpis ostatních výrobků - prvek Oa-03</t>
  </si>
  <si>
    <t>R607bOb04</t>
  </si>
  <si>
    <t>WC štětka závěsná</t>
  </si>
  <si>
    <t>1. V ceně jsou zahrnuty náklady na dodávku materiálu včetně montáže. 2. V ceně jsou zahrnuty náklady na veškerý kotvící, upevňovací a pomocný materiál. 
Podrobná specifikace viz. D.2.2.1 - SO 62-71-01.01 - 2.607b - Výpis ostatních výrobků - prvek Oa-04</t>
  </si>
  <si>
    <t>R607bOb05</t>
  </si>
  <si>
    <t>Odpadkový koš na hygienické sáčky</t>
  </si>
  <si>
    <t>1. V ceně jsou zahrnuty náklady na dodávku materiálu včetně montáže. 2. V ceně jsou zahrnuty náklady na veškerý kotvící, upevňovací a pomocný materiál. 
Podrobná specifikace viz. D.2.2.1 - SO 62-71-01.01 - 2.607b - Výpis ostatních výrobků - prvek Oa-05</t>
  </si>
  <si>
    <t>R607bOb06</t>
  </si>
  <si>
    <t>Zásobník na hygienické sáčky</t>
  </si>
  <si>
    <t>1. V ceně jsou zahrnuty náklady na dodávku materiálu včetně montáže. 2. V ceně jsou zahrnuty náklady na veškerý kotvící, upevňovací a pomocný materiál. 
Podrobná specifikace viz. D.2.2.1 - SO 62-71-01.01 - 2.607b - Výpis ostatních výrobků - prvek Oa-06</t>
  </si>
  <si>
    <t>R607bOb07</t>
  </si>
  <si>
    <t>Zásobník na tekuté mýdlo</t>
  </si>
  <si>
    <t>1. V ceně jsou zahrnuty náklady na dodávku materiálu včetně montáže. 2. V ceně jsou zahrnuty náklady na veškerý kotvící, upevňovací a pomocný materiál. 
Podrobná specifikace viz. D.2.2.1 - SO 62-71-01.01 - 2.607b - Výpis ostatních výrobků - prvek Oa-07</t>
  </si>
  <si>
    <t>R607bOb08</t>
  </si>
  <si>
    <t>Set madel na bezbariérové WC</t>
  </si>
  <si>
    <t>SADA</t>
  </si>
  <si>
    <t>1. V ceně jsou zahrnuty náklady na dodávku materiálu včetně montáže. 2. V ceně jsou zahrnuty náklady na veškerý kotvící, upevňovací a pomocný materiál. 
Podrobná specifikace viz. D.2.2.1 - SO 62-71-01.01 - 2.607b - Výpis ostatních výrobků - prvek Oa-08</t>
  </si>
  <si>
    <t>R607bOb09</t>
  </si>
  <si>
    <t>Závěsný koš</t>
  </si>
  <si>
    <t>1. V ceně jsou zahrnuty náklady na dodávku materiálu včetně montáže. 2. V ceně jsou zahrnuty náklady na veškerý kotvící, upevňovací a pomocný materiál. 
Podrobná specifikace viz. D.2.2.1 - SO 62-71-01.01 - 2.607b - Výpis ostatních výrobků - prvek Oa-09</t>
  </si>
  <si>
    <t>R607bOb10</t>
  </si>
  <si>
    <t>Zásobník na papírové ručníky</t>
  </si>
  <si>
    <t>1. V ceně jsou zahrnuty náklady na dodávku materiálu včetně montáže. 2. V ceně jsou zahrnuty náklady na veškerý kotvící, upevňovací a pomocný materiál. 
Podrobná specifikace viz. D.2.2.1 - SO 62-71-01.01 - 2.607b - Výpis ostatních výrobků - prvek Oa-10</t>
  </si>
  <si>
    <t>R607bOb11</t>
  </si>
  <si>
    <t>Opěrka zad na bezbariérové WC</t>
  </si>
  <si>
    <t>1. V ceně jsou zahrnuty náklady na dodávku materiálu včetně montáže. 2. V ceně jsou zahrnuty náklady na veškerý kotvící, upevňovací a pomocný materiál. 
Podrobná specifikace viz. D.2.2.1 - SO 62-71-01.01 - 2.607b - Výpis ostatních výrobků - prvek Oa-11</t>
  </si>
  <si>
    <t>R607bOb12</t>
  </si>
  <si>
    <t>Háček na oděvy na bezbariérové WC</t>
  </si>
  <si>
    <t>1. V ceně jsou zahrnuty náklady na dodávku materiálu včetně montáže. 2. V ceně jsou zahrnuty náklady na veškerý kotvící, upevňovací a pomocný materiál. 
Podrobná specifikace viz. D.2.2.1 - SO 62-71-01.01 - 2.607b - Výpis ostatních výrobků - prvek Oa-12</t>
  </si>
  <si>
    <t>R607bOb13</t>
  </si>
  <si>
    <t>Polička na bezbariérové WC</t>
  </si>
  <si>
    <t>1. V ceně jsou zahrnuty náklady na dodávku materiálu včetně montáže. 2. V ceně jsou zahrnuty náklady na veškerý kotvící, upevňovací a pomocný materiál. 
Podrobná specifikace viz. D.2.2.1 - SO 62-71-01.01 - 2.607b - Výpis ostatních výrobků - prvek Oa-13</t>
  </si>
  <si>
    <t>R607bOb14</t>
  </si>
  <si>
    <t>Přebalovací pul sklopný</t>
  </si>
  <si>
    <t>1. V ceně jsou zahrnuty náklady na dodávku materiálu včetně montáže. 2. V ceně jsou zahrnuty náklady na veškerý kotvící, upevňovací a pomocný materiál. 
Podrobná specifikace viz. D.2.2.1 - SO 62-71-01.01 - 2.607b - Výpis ostatních výrobků - prvek Oa-14</t>
  </si>
  <si>
    <t>R607bOb15</t>
  </si>
  <si>
    <t>Kuchyňka</t>
  </si>
  <si>
    <t>1. V ceně jsou zahrnuty náklady na dodávku materiálu včetně montáže. 2. V ceně jsou zahrnuty náklady na veškerý kotvící, upevňovací a pomocný materiál. 
Podrobná specifikace viz. D.2.2.1 - SO 62-71-01.01 - 2.607b - Výpis ostatních výrobků - prvek Oa-15</t>
  </si>
  <si>
    <t>R607b001</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</si>
</sst>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3">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theme" Target="theme/theme1.xml" /><Relationship Id="rId30" Type="http://schemas.openxmlformats.org/officeDocument/2006/relationships/calcChain" Target="calcChain.xml" /><Relationship Id="rId3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C10+C20+C22+C27+C37+C39+C41</f>
        <v>0</v>
      </c>
    </row>
    <row r="7">
      <c r="B7" s="7" t="s">
        <v>5</v>
      </c>
      <c r="C7" s="8">
        <f>E10+E20+E22+E27+E37+E39+E41</f>
        <v>0</v>
      </c>
    </row>
    <row r="9">
      <c r="A9" s="9" t="s">
        <v>6</v>
      </c>
      <c r="B9" s="9" t="s">
        <v>7</v>
      </c>
      <c r="C9" s="9" t="s">
        <v>8</v>
      </c>
      <c r="D9" s="9" t="s">
        <v>9</v>
      </c>
      <c r="E9" s="9" t="s">
        <v>10</v>
      </c>
      <c r="F9" s="9" t="s">
        <v>11</v>
      </c>
    </row>
    <row r="10">
      <c r="A10" s="10" t="s">
        <v>12</v>
      </c>
      <c r="B10" s="10" t="s">
        <v>13</v>
      </c>
      <c r="C10" s="11">
        <f>C11+C12+C13+C14+C15+C16+C17+C18+C19</f>
        <v>0</v>
      </c>
      <c r="D10" s="11">
        <f>D11+D12+D13+D14+D15+D16+D17+D18+D19</f>
        <v>0</v>
      </c>
      <c r="E10" s="11">
        <f>C10+D10</f>
        <v>0</v>
      </c>
      <c r="F10" s="12">
        <f>F11+F12+F13+F14+F15+F16+F17+F18+F19</f>
        <v>0</v>
      </c>
    </row>
    <row r="11">
      <c r="A11" s="10" t="s">
        <v>14</v>
      </c>
      <c r="B11" s="10" t="s">
        <v>15</v>
      </c>
      <c r="C11" s="11">
        <f>'PS 62-02-11'!M8</f>
        <v>0</v>
      </c>
      <c r="D11" s="11">
        <f>SUMIFS('PS 62-02-11'!O:O,'PS 62-02-11'!A:A,"P")</f>
        <v>0</v>
      </c>
      <c r="E11" s="11">
        <f>C11+D11</f>
        <v>0</v>
      </c>
      <c r="F11" s="12">
        <f>'PS 62-02-11'!T7</f>
        <v>0</v>
      </c>
    </row>
    <row r="12">
      <c r="A12" s="10" t="s">
        <v>16</v>
      </c>
      <c r="B12" s="10" t="s">
        <v>17</v>
      </c>
      <c r="C12" s="11">
        <f>'PS 62-02-21'!M8</f>
        <v>0</v>
      </c>
      <c r="D12" s="11">
        <f>SUMIFS('PS 62-02-21'!O:O,'PS 62-02-21'!A:A,"P")</f>
        <v>0</v>
      </c>
      <c r="E12" s="11">
        <f>C12+D12</f>
        <v>0</v>
      </c>
      <c r="F12" s="12">
        <f>'PS 62-02-21'!T7</f>
        <v>0</v>
      </c>
    </row>
    <row r="13">
      <c r="A13" s="10" t="s">
        <v>18</v>
      </c>
      <c r="B13" s="10" t="s">
        <v>19</v>
      </c>
      <c r="C13" s="11">
        <f>'PS 62-02-41'!M8</f>
        <v>0</v>
      </c>
      <c r="D13" s="11">
        <f>SUMIFS('PS 62-02-41'!O:O,'PS 62-02-41'!A:A,"P")</f>
        <v>0</v>
      </c>
      <c r="E13" s="11">
        <f>C13+D13</f>
        <v>0</v>
      </c>
      <c r="F13" s="12">
        <f>'PS 62-02-41'!T7</f>
        <v>0</v>
      </c>
    </row>
    <row r="14">
      <c r="A14" s="10" t="s">
        <v>20</v>
      </c>
      <c r="B14" s="10" t="s">
        <v>21</v>
      </c>
      <c r="C14" s="11">
        <f>'PS 62-02-42'!M8</f>
        <v>0</v>
      </c>
      <c r="D14" s="11">
        <f>SUMIFS('PS 62-02-42'!O:O,'PS 62-02-42'!A:A,"P")</f>
        <v>0</v>
      </c>
      <c r="E14" s="11">
        <f>C14+D14</f>
        <v>0</v>
      </c>
      <c r="F14" s="12">
        <f>'PS 62-02-42'!T7</f>
        <v>0</v>
      </c>
    </row>
    <row r="15">
      <c r="A15" s="10" t="s">
        <v>22</v>
      </c>
      <c r="B15" s="10" t="s">
        <v>23</v>
      </c>
      <c r="C15" s="11">
        <f>'PS 62-02-43'!M8</f>
        <v>0</v>
      </c>
      <c r="D15" s="11">
        <f>SUMIFS('PS 62-02-43'!O:O,'PS 62-02-43'!A:A,"P")</f>
        <v>0</v>
      </c>
      <c r="E15" s="11">
        <f>C15+D15</f>
        <v>0</v>
      </c>
      <c r="F15" s="12">
        <f>'PS 62-02-43'!T7</f>
        <v>0</v>
      </c>
    </row>
    <row r="16">
      <c r="A16" s="10" t="s">
        <v>24</v>
      </c>
      <c r="B16" s="10" t="s">
        <v>25</v>
      </c>
      <c r="C16" s="11">
        <f>'PS 62-02-61'!M8</f>
        <v>0</v>
      </c>
      <c r="D16" s="11">
        <f>SUMIFS('PS 62-02-61'!O:O,'PS 62-02-61'!A:A,"P")</f>
        <v>0</v>
      </c>
      <c r="E16" s="11">
        <f>C16+D16</f>
        <v>0</v>
      </c>
      <c r="F16" s="12">
        <f>'PS 62-02-61'!T7</f>
        <v>0</v>
      </c>
    </row>
    <row r="17">
      <c r="A17" s="10" t="s">
        <v>26</v>
      </c>
      <c r="B17" s="10" t="s">
        <v>27</v>
      </c>
      <c r="C17" s="11">
        <f>'PS 62-02-71'!M8</f>
        <v>0</v>
      </c>
      <c r="D17" s="11">
        <f>SUMIFS('PS 62-02-71'!O:O,'PS 62-02-71'!A:A,"P")</f>
        <v>0</v>
      </c>
      <c r="E17" s="11">
        <f>C17+D17</f>
        <v>0</v>
      </c>
      <c r="F17" s="12">
        <f>'PS 62-02-71'!T7</f>
        <v>0</v>
      </c>
    </row>
    <row r="18">
      <c r="A18" s="10" t="s">
        <v>28</v>
      </c>
      <c r="B18" s="10" t="s">
        <v>29</v>
      </c>
      <c r="C18" s="11">
        <f>'PS 62-02-72'!M8</f>
        <v>0</v>
      </c>
      <c r="D18" s="11">
        <f>SUMIFS('PS 62-02-72'!O:O,'PS 62-02-72'!A:A,"P")</f>
        <v>0</v>
      </c>
      <c r="E18" s="11">
        <f>C18+D18</f>
        <v>0</v>
      </c>
      <c r="F18" s="12">
        <f>'PS 62-02-72'!T7</f>
        <v>0</v>
      </c>
    </row>
    <row r="19">
      <c r="A19" s="10" t="s">
        <v>30</v>
      </c>
      <c r="B19" s="10" t="s">
        <v>31</v>
      </c>
      <c r="C19" s="11">
        <f>'PS 62-02-73'!M8</f>
        <v>0</v>
      </c>
      <c r="D19" s="11">
        <f>SUMIFS('PS 62-02-73'!O:O,'PS 62-02-73'!A:A,"P")</f>
        <v>0</v>
      </c>
      <c r="E19" s="11">
        <f>C19+D19</f>
        <v>0</v>
      </c>
      <c r="F19" s="12">
        <f>'PS 62-02-73'!T7</f>
        <v>0</v>
      </c>
    </row>
    <row r="20">
      <c r="A20" s="10" t="s">
        <v>32</v>
      </c>
      <c r="B20" s="10" t="s">
        <v>33</v>
      </c>
      <c r="C20" s="11">
        <f>C21</f>
        <v>0</v>
      </c>
      <c r="D20" s="11">
        <f>D21</f>
        <v>0</v>
      </c>
      <c r="E20" s="11">
        <f>C20+D20</f>
        <v>0</v>
      </c>
      <c r="F20" s="12">
        <f>F21</f>
        <v>0</v>
      </c>
    </row>
    <row r="21">
      <c r="A21" s="10" t="s">
        <v>34</v>
      </c>
      <c r="B21" s="10" t="s">
        <v>35</v>
      </c>
      <c r="C21" s="11">
        <f>'PS 62-02-11.a'!M8</f>
        <v>0</v>
      </c>
      <c r="D21" s="11">
        <f>SUMIFS('PS 62-02-11.a'!O:O,'PS 62-02-11.a'!A:A,"P")</f>
        <v>0</v>
      </c>
      <c r="E21" s="11">
        <f>C21+D21</f>
        <v>0</v>
      </c>
      <c r="F21" s="12">
        <f>'PS 62-02-11.a'!T7</f>
        <v>0</v>
      </c>
    </row>
    <row r="22">
      <c r="A22" s="10" t="s">
        <v>36</v>
      </c>
      <c r="B22" s="10" t="s">
        <v>37</v>
      </c>
      <c r="C22" s="11">
        <f>C23+C24+C25+C26</f>
        <v>0</v>
      </c>
      <c r="D22" s="11">
        <f>D23+D24+D25+D26</f>
        <v>0</v>
      </c>
      <c r="E22" s="11">
        <f>C22+D22</f>
        <v>0</v>
      </c>
      <c r="F22" s="12">
        <f>F23+F24+F25+F26</f>
        <v>0</v>
      </c>
    </row>
    <row r="23">
      <c r="A23" s="10" t="s">
        <v>38</v>
      </c>
      <c r="B23" s="10" t="s">
        <v>39</v>
      </c>
      <c r="C23" s="11">
        <f>'SO 62-20-01'!M8</f>
        <v>0</v>
      </c>
      <c r="D23" s="11">
        <f>SUMIFS('SO 62-20-01'!O:O,'SO 62-20-01'!A:A,"P")</f>
        <v>0</v>
      </c>
      <c r="E23" s="11">
        <f>C23+D23</f>
        <v>0</v>
      </c>
      <c r="F23" s="12">
        <f>'SO 62-20-01'!T7</f>
        <v>0</v>
      </c>
    </row>
    <row r="24">
      <c r="A24" s="10" t="s">
        <v>40</v>
      </c>
      <c r="B24" s="10" t="s">
        <v>41</v>
      </c>
      <c r="C24" s="11">
        <f>'SO 62-31-01'!M8</f>
        <v>0</v>
      </c>
      <c r="D24" s="11">
        <f>SUMIFS('SO 62-31-01'!O:O,'SO 62-31-01'!A:A,"P")</f>
        <v>0</v>
      </c>
      <c r="E24" s="11">
        <f>C24+D24</f>
        <v>0</v>
      </c>
      <c r="F24" s="12">
        <f>'SO 62-31-01'!T7</f>
        <v>0</v>
      </c>
    </row>
    <row r="25">
      <c r="A25" s="10" t="s">
        <v>42</v>
      </c>
      <c r="B25" s="10" t="s">
        <v>43</v>
      </c>
      <c r="C25" s="11">
        <f>'SO 62-32-01'!M8</f>
        <v>0</v>
      </c>
      <c r="D25" s="11">
        <f>SUMIFS('SO 62-32-01'!O:O,'SO 62-32-01'!A:A,"P")</f>
        <v>0</v>
      </c>
      <c r="E25" s="11">
        <f>C25+D25</f>
        <v>0</v>
      </c>
      <c r="F25" s="12">
        <f>'SO 62-32-01'!T7</f>
        <v>0</v>
      </c>
    </row>
    <row r="26">
      <c r="A26" s="10" t="s">
        <v>44</v>
      </c>
      <c r="B26" s="10" t="s">
        <v>45</v>
      </c>
      <c r="C26" s="11">
        <f>'SO 62-52-01'!M8</f>
        <v>0</v>
      </c>
      <c r="D26" s="11">
        <f>SUMIFS('SO 62-52-01'!O:O,'SO 62-52-01'!A:A,"P")</f>
        <v>0</v>
      </c>
      <c r="E26" s="11">
        <f>C26+D26</f>
        <v>0</v>
      </c>
      <c r="F26" s="12">
        <f>'SO 62-52-01'!T7</f>
        <v>0</v>
      </c>
    </row>
    <row r="27">
      <c r="A27" s="10" t="s">
        <v>46</v>
      </c>
      <c r="B27" s="10" t="s">
        <v>47</v>
      </c>
      <c r="C27" s="11">
        <f>C28+C29+C30+C31+C32+C33+C34+C35+C36</f>
        <v>0</v>
      </c>
      <c r="D27" s="11">
        <f>D28+D29+D30+D31+D32+D33+D34+D35+D36</f>
        <v>0</v>
      </c>
      <c r="E27" s="11">
        <f>C27+D27</f>
        <v>0</v>
      </c>
      <c r="F27" s="12">
        <f>F28+F29+F30+F31+F32+F33+F34+F35+F36</f>
        <v>0</v>
      </c>
    </row>
    <row r="28">
      <c r="A28" s="10" t="s">
        <v>48</v>
      </c>
      <c r="B28" s="10" t="s">
        <v>49</v>
      </c>
      <c r="C28" s="11">
        <f>POV!M8</f>
        <v>0</v>
      </c>
      <c r="D28" s="11">
        <f>SUMIFS(POV!O:O,POV!A:A,"P")</f>
        <v>0</v>
      </c>
      <c r="E28" s="11">
        <f>C28+D28</f>
        <v>0</v>
      </c>
      <c r="F28" s="12">
        <f>POV!T7</f>
        <v>0</v>
      </c>
    </row>
    <row r="29">
      <c r="A29" s="10" t="s">
        <v>50</v>
      </c>
      <c r="B29" s="10" t="s">
        <v>51</v>
      </c>
      <c r="C29" s="11">
        <f>'SO 62-71-01.00'!M8</f>
        <v>0</v>
      </c>
      <c r="D29" s="11">
        <f>SUMIFS('SO 62-71-01.00'!O:O,'SO 62-71-01.00'!A:A,"P")</f>
        <v>0</v>
      </c>
      <c r="E29" s="11">
        <f>C29+D29</f>
        <v>0</v>
      </c>
      <c r="F29" s="12">
        <f>'SO 62-71-01.00'!T7</f>
        <v>0</v>
      </c>
    </row>
    <row r="30">
      <c r="A30" s="10" t="s">
        <v>52</v>
      </c>
      <c r="B30" s="10" t="s">
        <v>53</v>
      </c>
      <c r="C30" s="11">
        <f>'SO 62-71-01.01'!M8</f>
        <v>0</v>
      </c>
      <c r="D30" s="11">
        <f>SUMIFS('SO 62-71-01.01'!O:O,'SO 62-71-01.01'!A:A,"P")</f>
        <v>0</v>
      </c>
      <c r="E30" s="11">
        <f>C30+D30</f>
        <v>0</v>
      </c>
      <c r="F30" s="12">
        <f>'SO 62-71-01.01'!T7</f>
        <v>0</v>
      </c>
    </row>
    <row r="31">
      <c r="A31" s="10" t="s">
        <v>54</v>
      </c>
      <c r="B31" s="10" t="s">
        <v>55</v>
      </c>
      <c r="C31" s="11">
        <f>'SO 62-71-01.02'!M8</f>
        <v>0</v>
      </c>
      <c r="D31" s="11">
        <f>SUMIFS('SO 62-71-01.02'!O:O,'SO 62-71-01.02'!A:A,"P")</f>
        <v>0</v>
      </c>
      <c r="E31" s="11">
        <f>C31+D31</f>
        <v>0</v>
      </c>
      <c r="F31" s="12">
        <f>'SO 62-71-01.02'!T7</f>
        <v>0</v>
      </c>
    </row>
    <row r="32">
      <c r="A32" s="10" t="s">
        <v>56</v>
      </c>
      <c r="B32" s="10" t="s">
        <v>57</v>
      </c>
      <c r="C32" s="11">
        <f>'SO 62-71-01.41'!M8</f>
        <v>0</v>
      </c>
      <c r="D32" s="11">
        <f>SUMIFS('SO 62-71-01.41'!O:O,'SO 62-71-01.41'!A:A,"P")</f>
        <v>0</v>
      </c>
      <c r="E32" s="11">
        <f>C32+D32</f>
        <v>0</v>
      </c>
      <c r="F32" s="12">
        <f>'SO 62-71-01.41'!T7</f>
        <v>0</v>
      </c>
    </row>
    <row r="33">
      <c r="A33" s="10" t="s">
        <v>58</v>
      </c>
      <c r="B33" s="10" t="s">
        <v>59</v>
      </c>
      <c r="C33" s="11">
        <f>'SO 62-71-01.42'!M8</f>
        <v>0</v>
      </c>
      <c r="D33" s="11">
        <f>SUMIFS('SO 62-71-01.42'!O:O,'SO 62-71-01.42'!A:A,"P")</f>
        <v>0</v>
      </c>
      <c r="E33" s="11">
        <f>C33+D33</f>
        <v>0</v>
      </c>
      <c r="F33" s="12">
        <f>'SO 62-71-01.42'!T7</f>
        <v>0</v>
      </c>
    </row>
    <row r="34">
      <c r="A34" s="10" t="s">
        <v>60</v>
      </c>
      <c r="B34" s="10" t="s">
        <v>61</v>
      </c>
      <c r="C34" s="11">
        <f>'SO 62-71-01.46'!M8</f>
        <v>0</v>
      </c>
      <c r="D34" s="11">
        <f>SUMIFS('SO 62-71-01.46'!O:O,'SO 62-71-01.46'!A:A,"P")</f>
        <v>0</v>
      </c>
      <c r="E34" s="11">
        <f>C34+D34</f>
        <v>0</v>
      </c>
      <c r="F34" s="12">
        <f>'SO 62-71-01.46'!T7</f>
        <v>0</v>
      </c>
    </row>
    <row r="35">
      <c r="A35" s="10" t="s">
        <v>62</v>
      </c>
      <c r="B35" s="10" t="s">
        <v>63</v>
      </c>
      <c r="C35" s="11">
        <f>'SO 62-71-01.47'!M8</f>
        <v>0</v>
      </c>
      <c r="D35" s="11">
        <f>SUMIFS('SO 62-71-01.47'!O:O,'SO 62-71-01.47'!A:A,"P")</f>
        <v>0</v>
      </c>
      <c r="E35" s="11">
        <f>C35+D35</f>
        <v>0</v>
      </c>
      <c r="F35" s="12">
        <f>'SO 62-71-01.47'!T7</f>
        <v>0</v>
      </c>
    </row>
    <row r="36">
      <c r="A36" s="10" t="s">
        <v>64</v>
      </c>
      <c r="B36" s="10" t="s">
        <v>65</v>
      </c>
      <c r="C36" s="11">
        <f>'SO 62-77-01'!M8</f>
        <v>0</v>
      </c>
      <c r="D36" s="11">
        <f>SUMIFS('SO 62-77-01'!O:O,'SO 62-77-01'!A:A,"P")</f>
        <v>0</v>
      </c>
      <c r="E36" s="11">
        <f>C36+D36</f>
        <v>0</v>
      </c>
      <c r="F36" s="12">
        <f>'SO 62-77-01'!T7</f>
        <v>0</v>
      </c>
    </row>
    <row r="37">
      <c r="A37" s="10" t="s">
        <v>66</v>
      </c>
      <c r="B37" s="10" t="s">
        <v>67</v>
      </c>
      <c r="C37" s="11">
        <f>C38</f>
        <v>0</v>
      </c>
      <c r="D37" s="11">
        <f>D38</f>
        <v>0</v>
      </c>
      <c r="E37" s="11">
        <f>C37+D37</f>
        <v>0</v>
      </c>
      <c r="F37" s="12">
        <f>F38</f>
        <v>0</v>
      </c>
    </row>
    <row r="38">
      <c r="A38" s="10" t="s">
        <v>68</v>
      </c>
      <c r="B38" s="10" t="s">
        <v>67</v>
      </c>
      <c r="C38" s="11">
        <f>'SO 90-90'!M8</f>
        <v>0</v>
      </c>
      <c r="D38" s="11">
        <f>SUMIFS('SO 90-90'!O:O,'SO 90-90'!A:A,"P")</f>
        <v>0</v>
      </c>
      <c r="E38" s="11">
        <f>C38+D38</f>
        <v>0</v>
      </c>
      <c r="F38" s="12">
        <f>'SO 90-90'!T7</f>
        <v>0</v>
      </c>
    </row>
    <row r="39">
      <c r="A39" s="10" t="s">
        <v>69</v>
      </c>
      <c r="B39" s="10" t="s">
        <v>70</v>
      </c>
      <c r="C39" s="11">
        <f>C40</f>
        <v>0</v>
      </c>
      <c r="D39" s="11">
        <f>D40</f>
        <v>0</v>
      </c>
      <c r="E39" s="11">
        <f>C39+D39</f>
        <v>0</v>
      </c>
      <c r="F39" s="12">
        <f>F40</f>
        <v>0</v>
      </c>
    </row>
    <row r="40">
      <c r="A40" s="10" t="s">
        <v>71</v>
      </c>
      <c r="B40" s="10" t="s">
        <v>70</v>
      </c>
      <c r="C40" s="11">
        <f>'SO 98-98'!M8</f>
        <v>0</v>
      </c>
      <c r="D40" s="11">
        <f>SUMIFS('SO 98-98'!O:O,'SO 98-98'!A:A,"P")</f>
        <v>0</v>
      </c>
      <c r="E40" s="11">
        <f>C40+D40</f>
        <v>0</v>
      </c>
      <c r="F40" s="12">
        <f>'SO 98-98'!T7</f>
        <v>0</v>
      </c>
    </row>
    <row r="41">
      <c r="A41" s="10" t="s">
        <v>72</v>
      </c>
      <c r="B41" s="10" t="s">
        <v>73</v>
      </c>
      <c r="C41" s="11">
        <f>C42</f>
        <v>0</v>
      </c>
      <c r="D41" s="11">
        <f>D42</f>
        <v>0</v>
      </c>
      <c r="E41" s="11">
        <f>C41+D41</f>
        <v>0</v>
      </c>
      <c r="F41" s="12">
        <f>F42</f>
        <v>0</v>
      </c>
    </row>
    <row r="42">
      <c r="A42" s="10" t="s">
        <v>74</v>
      </c>
      <c r="B42" s="10" t="s">
        <v>75</v>
      </c>
      <c r="C42" s="11">
        <f>SoOŘ!M8</f>
        <v>0</v>
      </c>
      <c r="D42" s="11">
        <f>SUMIFS(SoOŘ!O:O,SoOŘ!A:A,"P")</f>
        <v>0</v>
      </c>
      <c r="E42" s="11">
        <f>C42+D42</f>
        <v>0</v>
      </c>
      <c r="F42" s="12">
        <f>SoOŘ!T7</f>
        <v>0</v>
      </c>
    </row>
    <row r="43">
      <c r="A43" s="13"/>
      <c r="B43" s="13"/>
      <c r="C43" s="14"/>
      <c r="D43" s="14"/>
      <c r="E43" s="14"/>
      <c r="F43" s="15"/>
    </row>
  </sheetData>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COUNTIFS(L8:L145,"=0",A8:A145,"P")+COUNTIFS(L8:L145,"",A8:A145,"P")+SUM(Q8:Q145)</f>
        <v>0</v>
      </c>
    </row>
    <row r="8">
      <c r="A8" s="1" t="s">
        <v>96</v>
      </c>
      <c r="C8" s="22" t="s">
        <v>1118</v>
      </c>
      <c r="E8" s="23" t="s">
        <v>31</v>
      </c>
      <c r="L8" s="24">
        <f>L9+L22+L123+L128</f>
        <v>0</v>
      </c>
      <c r="M8" s="24">
        <f>M9+M22+M123+M128</f>
        <v>0</v>
      </c>
      <c r="N8" s="25"/>
    </row>
    <row r="9">
      <c r="A9" s="1" t="s">
        <v>98</v>
      </c>
      <c r="C9" s="22" t="s">
        <v>288</v>
      </c>
      <c r="E9" s="23" t="s">
        <v>289</v>
      </c>
      <c r="L9" s="24">
        <f>SUMIFS(L10:L21,A10:A21,"P")</f>
        <v>0</v>
      </c>
      <c r="M9" s="24">
        <f>SUMIFS(M10:M21,A10:A21,"P")</f>
        <v>0</v>
      </c>
      <c r="N9" s="25"/>
    </row>
    <row r="10" ht="25.5">
      <c r="A10" s="1" t="s">
        <v>101</v>
      </c>
      <c r="B10" s="1">
        <v>1</v>
      </c>
      <c r="C10" s="26" t="s">
        <v>290</v>
      </c>
      <c r="D10" t="s">
        <v>103</v>
      </c>
      <c r="E10" s="27" t="s">
        <v>291</v>
      </c>
      <c r="F10" s="28" t="s">
        <v>292</v>
      </c>
      <c r="G10" s="29">
        <v>0.10299999999999999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0.086999999999999994</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ht="25.5">
      <c r="A18" s="1" t="s">
        <v>101</v>
      </c>
      <c r="B18" s="1">
        <v>3</v>
      </c>
      <c r="C18" s="26" t="s">
        <v>300</v>
      </c>
      <c r="D18" t="s">
        <v>103</v>
      </c>
      <c r="E18" s="27" t="s">
        <v>301</v>
      </c>
      <c r="F18" s="28" t="s">
        <v>292</v>
      </c>
      <c r="G18" s="29">
        <v>0.016</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c r="A22" s="1" t="s">
        <v>98</v>
      </c>
      <c r="C22" s="22" t="s">
        <v>1119</v>
      </c>
      <c r="E22" s="23" t="s">
        <v>1120</v>
      </c>
      <c r="L22" s="24">
        <f>SUMIFS(L23:L122,A23:A122,"P")</f>
        <v>0</v>
      </c>
      <c r="M22" s="24">
        <f>SUMIFS(M23:M122,A23:A122,"P")</f>
        <v>0</v>
      </c>
      <c r="N22" s="25"/>
    </row>
    <row r="23">
      <c r="A23" s="1" t="s">
        <v>101</v>
      </c>
      <c r="B23" s="1">
        <v>4</v>
      </c>
      <c r="C23" s="26" t="s">
        <v>1121</v>
      </c>
      <c r="D23" t="s">
        <v>103</v>
      </c>
      <c r="E23" s="27" t="s">
        <v>1122</v>
      </c>
      <c r="F23" s="28" t="s">
        <v>105</v>
      </c>
      <c r="G23" s="29">
        <v>1</v>
      </c>
      <c r="H23" s="28">
        <v>0</v>
      </c>
      <c r="I23" s="30">
        <f>ROUND(G23*H23,P4)</f>
        <v>0</v>
      </c>
      <c r="L23" s="30">
        <v>0</v>
      </c>
      <c r="M23" s="24">
        <f>ROUND(G23*L23,P4)</f>
        <v>0</v>
      </c>
      <c r="N23" s="25" t="s">
        <v>103</v>
      </c>
      <c r="O23" s="31">
        <f>M23*AA23</f>
        <v>0</v>
      </c>
      <c r="P23" s="1">
        <v>3</v>
      </c>
      <c r="AA23" s="1">
        <f>IF(P23=1,$O$3,IF(P23=2,$O$4,$O$5))</f>
        <v>0</v>
      </c>
    </row>
    <row r="24">
      <c r="A24" s="1" t="s">
        <v>106</v>
      </c>
      <c r="E24" s="27" t="s">
        <v>103</v>
      </c>
    </row>
    <row r="25">
      <c r="A25" s="1" t="s">
        <v>107</v>
      </c>
    </row>
    <row r="26">
      <c r="A26" s="1" t="s">
        <v>109</v>
      </c>
      <c r="E26" s="27" t="s">
        <v>103</v>
      </c>
    </row>
    <row r="27">
      <c r="A27" s="1" t="s">
        <v>101</v>
      </c>
      <c r="B27" s="1">
        <v>5</v>
      </c>
      <c r="C27" s="26" t="s">
        <v>1123</v>
      </c>
      <c r="D27" t="s">
        <v>103</v>
      </c>
      <c r="E27" s="27" t="s">
        <v>1124</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c r="A30" s="1" t="s">
        <v>109</v>
      </c>
      <c r="E30" s="27" t="s">
        <v>103</v>
      </c>
    </row>
    <row r="31">
      <c r="A31" s="1" t="s">
        <v>101</v>
      </c>
      <c r="B31" s="1">
        <v>6</v>
      </c>
      <c r="C31" s="26" t="s">
        <v>1125</v>
      </c>
      <c r="D31" t="s">
        <v>103</v>
      </c>
      <c r="E31" s="27" t="s">
        <v>1126</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ht="76.5">
      <c r="A34" s="1" t="s">
        <v>109</v>
      </c>
      <c r="E34" s="27" t="s">
        <v>1127</v>
      </c>
    </row>
    <row r="35">
      <c r="A35" s="1" t="s">
        <v>101</v>
      </c>
      <c r="B35" s="1">
        <v>7</v>
      </c>
      <c r="C35" s="26" t="s">
        <v>1128</v>
      </c>
      <c r="D35" t="s">
        <v>103</v>
      </c>
      <c r="E35" s="27" t="s">
        <v>1129</v>
      </c>
      <c r="F35" s="28" t="s">
        <v>105</v>
      </c>
      <c r="G35" s="29">
        <v>2</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ht="25.5">
      <c r="A39" s="1" t="s">
        <v>101</v>
      </c>
      <c r="B39" s="1">
        <v>8</v>
      </c>
      <c r="C39" s="26" t="s">
        <v>1130</v>
      </c>
      <c r="D39" t="s">
        <v>103</v>
      </c>
      <c r="E39" s="27" t="s">
        <v>1131</v>
      </c>
      <c r="F39" s="28" t="s">
        <v>105</v>
      </c>
      <c r="G39" s="29">
        <v>2</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c r="A43" s="1" t="s">
        <v>101</v>
      </c>
      <c r="B43" s="1">
        <v>9</v>
      </c>
      <c r="C43" s="26" t="s">
        <v>1132</v>
      </c>
      <c r="D43" t="s">
        <v>103</v>
      </c>
      <c r="E43" s="27" t="s">
        <v>1133</v>
      </c>
      <c r="F43" s="28" t="s">
        <v>105</v>
      </c>
      <c r="G43" s="29">
        <v>2</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ht="25.5">
      <c r="A47" s="1" t="s">
        <v>101</v>
      </c>
      <c r="B47" s="1">
        <v>10</v>
      </c>
      <c r="C47" s="26" t="s">
        <v>325</v>
      </c>
      <c r="D47" t="s">
        <v>103</v>
      </c>
      <c r="E47" s="27" t="s">
        <v>326</v>
      </c>
      <c r="F47" s="28" t="s">
        <v>121</v>
      </c>
      <c r="G47" s="29">
        <v>200</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1134</v>
      </c>
      <c r="D51" t="s">
        <v>103</v>
      </c>
      <c r="E51" s="27" t="s">
        <v>1135</v>
      </c>
      <c r="F51" s="28" t="s">
        <v>121</v>
      </c>
      <c r="G51" s="29">
        <v>230</v>
      </c>
      <c r="H51" s="28">
        <v>0</v>
      </c>
      <c r="I51" s="30">
        <f>ROUND(G51*H51,P4)</f>
        <v>0</v>
      </c>
      <c r="L51" s="30">
        <v>0</v>
      </c>
      <c r="M51" s="24">
        <f>ROUND(G51*L51,P4)</f>
        <v>0</v>
      </c>
      <c r="N51" s="25" t="s">
        <v>103</v>
      </c>
      <c r="O51" s="31">
        <f>M51*AA51</f>
        <v>0</v>
      </c>
      <c r="P51" s="1">
        <v>3</v>
      </c>
      <c r="AA51" s="1">
        <f>IF(P51=1,$O$3,IF(P51=2,$O$4,$O$5))</f>
        <v>0</v>
      </c>
    </row>
    <row r="52">
      <c r="A52" s="1" t="s">
        <v>106</v>
      </c>
      <c r="E52" s="27" t="s">
        <v>103</v>
      </c>
    </row>
    <row r="53" ht="25.5">
      <c r="A53" s="1" t="s">
        <v>107</v>
      </c>
      <c r="E53" s="32" t="s">
        <v>1054</v>
      </c>
    </row>
    <row r="54">
      <c r="A54" s="1" t="s">
        <v>109</v>
      </c>
      <c r="E54" s="27" t="s">
        <v>103</v>
      </c>
    </row>
    <row r="55" ht="25.5">
      <c r="A55" s="1" t="s">
        <v>101</v>
      </c>
      <c r="B55" s="1">
        <v>12</v>
      </c>
      <c r="C55" s="26" t="s">
        <v>1136</v>
      </c>
      <c r="D55" t="s">
        <v>103</v>
      </c>
      <c r="E55" s="27" t="s">
        <v>1137</v>
      </c>
      <c r="F55" s="28" t="s">
        <v>121</v>
      </c>
      <c r="G55" s="29">
        <v>330</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1138</v>
      </c>
      <c r="D59" t="s">
        <v>103</v>
      </c>
      <c r="E59" s="27" t="s">
        <v>1139</v>
      </c>
      <c r="F59" s="28" t="s">
        <v>121</v>
      </c>
      <c r="G59" s="29">
        <v>379.5</v>
      </c>
      <c r="H59" s="28">
        <v>0</v>
      </c>
      <c r="I59" s="30">
        <f>ROUND(G59*H59,P4)</f>
        <v>0</v>
      </c>
      <c r="L59" s="30">
        <v>0</v>
      </c>
      <c r="M59" s="24">
        <f>ROUND(G59*L59,P4)</f>
        <v>0</v>
      </c>
      <c r="N59" s="25" t="s">
        <v>103</v>
      </c>
      <c r="O59" s="31">
        <f>M59*AA59</f>
        <v>0</v>
      </c>
      <c r="P59" s="1">
        <v>3</v>
      </c>
      <c r="AA59" s="1">
        <f>IF(P59=1,$O$3,IF(P59=2,$O$4,$O$5))</f>
        <v>0</v>
      </c>
    </row>
    <row r="60">
      <c r="A60" s="1" t="s">
        <v>106</v>
      </c>
      <c r="E60" s="27" t="s">
        <v>103</v>
      </c>
    </row>
    <row r="61" ht="25.5">
      <c r="A61" s="1" t="s">
        <v>107</v>
      </c>
      <c r="E61" s="32" t="s">
        <v>1140</v>
      </c>
    </row>
    <row r="62">
      <c r="A62" s="1" t="s">
        <v>109</v>
      </c>
      <c r="E62" s="27" t="s">
        <v>103</v>
      </c>
    </row>
    <row r="63">
      <c r="A63" s="1" t="s">
        <v>101</v>
      </c>
      <c r="B63" s="1">
        <v>14</v>
      </c>
      <c r="C63" s="26" t="s">
        <v>1141</v>
      </c>
      <c r="D63" t="s">
        <v>103</v>
      </c>
      <c r="E63" s="27" t="s">
        <v>331</v>
      </c>
      <c r="F63" s="28" t="s">
        <v>105</v>
      </c>
      <c r="G63" s="29">
        <v>80</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1142</v>
      </c>
      <c r="D67" t="s">
        <v>103</v>
      </c>
      <c r="E67" s="27" t="s">
        <v>333</v>
      </c>
      <c r="F67" s="28" t="s">
        <v>105</v>
      </c>
      <c r="G67" s="29">
        <v>80</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101</v>
      </c>
      <c r="B71" s="1">
        <v>16</v>
      </c>
      <c r="C71" s="26" t="s">
        <v>508</v>
      </c>
      <c r="D71" t="s">
        <v>103</v>
      </c>
      <c r="E71" s="27" t="s">
        <v>509</v>
      </c>
      <c r="F71" s="28" t="s">
        <v>121</v>
      </c>
      <c r="G71" s="29">
        <v>20</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1143</v>
      </c>
      <c r="D75" t="s">
        <v>103</v>
      </c>
      <c r="E75" s="27" t="s">
        <v>517</v>
      </c>
      <c r="F75" s="28" t="s">
        <v>121</v>
      </c>
      <c r="G75" s="29">
        <v>21</v>
      </c>
      <c r="H75" s="28">
        <v>0</v>
      </c>
      <c r="I75" s="30">
        <f>ROUND(G75*H75,P4)</f>
        <v>0</v>
      </c>
      <c r="L75" s="30">
        <v>0</v>
      </c>
      <c r="M75" s="24">
        <f>ROUND(G75*L75,P4)</f>
        <v>0</v>
      </c>
      <c r="N75" s="25" t="s">
        <v>103</v>
      </c>
      <c r="O75" s="31">
        <f>M75*AA75</f>
        <v>0</v>
      </c>
      <c r="P75" s="1">
        <v>3</v>
      </c>
      <c r="AA75" s="1">
        <f>IF(P75=1,$O$3,IF(P75=2,$O$4,$O$5))</f>
        <v>0</v>
      </c>
    </row>
    <row r="76">
      <c r="A76" s="1" t="s">
        <v>106</v>
      </c>
      <c r="E76" s="27" t="s">
        <v>103</v>
      </c>
    </row>
    <row r="77" ht="25.5">
      <c r="A77" s="1" t="s">
        <v>107</v>
      </c>
      <c r="E77" s="32" t="s">
        <v>763</v>
      </c>
    </row>
    <row r="78">
      <c r="A78" s="1" t="s">
        <v>109</v>
      </c>
      <c r="E78" s="27" t="s">
        <v>103</v>
      </c>
    </row>
    <row r="79">
      <c r="A79" s="1" t="s">
        <v>101</v>
      </c>
      <c r="B79" s="1">
        <v>18</v>
      </c>
      <c r="C79" s="26" t="s">
        <v>1144</v>
      </c>
      <c r="D79" t="s">
        <v>103</v>
      </c>
      <c r="E79" s="27" t="s">
        <v>520</v>
      </c>
      <c r="F79" s="28" t="s">
        <v>121</v>
      </c>
      <c r="G79" s="29">
        <v>20</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521</v>
      </c>
      <c r="D83" t="s">
        <v>103</v>
      </c>
      <c r="E83" s="27" t="s">
        <v>522</v>
      </c>
      <c r="F83" s="28" t="s">
        <v>121</v>
      </c>
      <c r="G83" s="29">
        <v>23</v>
      </c>
      <c r="H83" s="28">
        <v>0</v>
      </c>
      <c r="I83" s="30">
        <f>ROUND(G83*H83,P4)</f>
        <v>0</v>
      </c>
      <c r="L83" s="30">
        <v>0</v>
      </c>
      <c r="M83" s="24">
        <f>ROUND(G83*L83,P4)</f>
        <v>0</v>
      </c>
      <c r="N83" s="25" t="s">
        <v>103</v>
      </c>
      <c r="O83" s="31">
        <f>M83*AA83</f>
        <v>0</v>
      </c>
      <c r="P83" s="1">
        <v>3</v>
      </c>
      <c r="AA83" s="1">
        <f>IF(P83=1,$O$3,IF(P83=2,$O$4,$O$5))</f>
        <v>0</v>
      </c>
    </row>
    <row r="84">
      <c r="A84" s="1" t="s">
        <v>106</v>
      </c>
      <c r="E84" s="27" t="s">
        <v>103</v>
      </c>
    </row>
    <row r="85" ht="25.5">
      <c r="A85" s="1" t="s">
        <v>107</v>
      </c>
      <c r="E85" s="32" t="s">
        <v>765</v>
      </c>
    </row>
    <row r="86">
      <c r="A86" s="1" t="s">
        <v>109</v>
      </c>
      <c r="E86" s="27" t="s">
        <v>103</v>
      </c>
    </row>
    <row r="87" ht="25.5">
      <c r="A87" s="1" t="s">
        <v>101</v>
      </c>
      <c r="B87" s="1">
        <v>20</v>
      </c>
      <c r="C87" s="26" t="s">
        <v>728</v>
      </c>
      <c r="D87" t="s">
        <v>103</v>
      </c>
      <c r="E87" s="27" t="s">
        <v>729</v>
      </c>
      <c r="F87" s="28" t="s">
        <v>121</v>
      </c>
      <c r="G87" s="29">
        <v>12</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ht="25.5">
      <c r="A91" s="1" t="s">
        <v>101</v>
      </c>
      <c r="B91" s="1">
        <v>21</v>
      </c>
      <c r="C91" s="26" t="s">
        <v>1145</v>
      </c>
      <c r="D91" t="s">
        <v>103</v>
      </c>
      <c r="E91" s="27" t="s">
        <v>337</v>
      </c>
      <c r="F91" s="28" t="s">
        <v>121</v>
      </c>
      <c r="G91" s="29">
        <v>12.6</v>
      </c>
      <c r="H91" s="28">
        <v>0</v>
      </c>
      <c r="I91" s="30">
        <f>ROUND(G91*H91,P4)</f>
        <v>0</v>
      </c>
      <c r="L91" s="30">
        <v>0</v>
      </c>
      <c r="M91" s="24">
        <f>ROUND(G91*L91,P4)</f>
        <v>0</v>
      </c>
      <c r="N91" s="25" t="s">
        <v>103</v>
      </c>
      <c r="O91" s="31">
        <f>M91*AA91</f>
        <v>0</v>
      </c>
      <c r="P91" s="1">
        <v>3</v>
      </c>
      <c r="AA91" s="1">
        <f>IF(P91=1,$O$3,IF(P91=2,$O$4,$O$5))</f>
        <v>0</v>
      </c>
    </row>
    <row r="92">
      <c r="A92" s="1" t="s">
        <v>106</v>
      </c>
      <c r="E92" s="27" t="s">
        <v>103</v>
      </c>
    </row>
    <row r="93" ht="25.5">
      <c r="A93" s="1" t="s">
        <v>107</v>
      </c>
      <c r="E93" s="32" t="s">
        <v>338</v>
      </c>
    </row>
    <row r="94">
      <c r="A94" s="1" t="s">
        <v>109</v>
      </c>
      <c r="E94" s="27" t="s">
        <v>103</v>
      </c>
    </row>
    <row r="95" ht="25.5">
      <c r="A95" s="1" t="s">
        <v>101</v>
      </c>
      <c r="B95" s="1">
        <v>22</v>
      </c>
      <c r="C95" s="26" t="s">
        <v>530</v>
      </c>
      <c r="D95" t="s">
        <v>103</v>
      </c>
      <c r="E95" s="27" t="s">
        <v>531</v>
      </c>
      <c r="F95" s="28" t="s">
        <v>105</v>
      </c>
      <c r="G95" s="29">
        <v>5</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532</v>
      </c>
      <c r="D99" t="s">
        <v>103</v>
      </c>
      <c r="E99" s="27" t="s">
        <v>533</v>
      </c>
      <c r="F99" s="28" t="s">
        <v>105</v>
      </c>
      <c r="G99" s="29">
        <v>5</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1146</v>
      </c>
      <c r="D103" t="s">
        <v>103</v>
      </c>
      <c r="E103" s="27" t="s">
        <v>342</v>
      </c>
      <c r="F103" s="28" t="s">
        <v>105</v>
      </c>
      <c r="G103" s="29">
        <v>2</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c r="A107" s="1" t="s">
        <v>101</v>
      </c>
      <c r="B107" s="1">
        <v>25</v>
      </c>
      <c r="C107" s="26" t="s">
        <v>1147</v>
      </c>
      <c r="D107" t="s">
        <v>103</v>
      </c>
      <c r="E107" s="27" t="s">
        <v>344</v>
      </c>
      <c r="F107" s="28" t="s">
        <v>105</v>
      </c>
      <c r="G107" s="29">
        <v>2</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1148</v>
      </c>
      <c r="D111" t="s">
        <v>103</v>
      </c>
      <c r="E111" s="27" t="s">
        <v>355</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ht="51">
      <c r="A114" s="1" t="s">
        <v>109</v>
      </c>
      <c r="E114" s="27" t="s">
        <v>568</v>
      </c>
    </row>
    <row r="115" ht="38.25">
      <c r="A115" s="1" t="s">
        <v>101</v>
      </c>
      <c r="B115" s="1">
        <v>27</v>
      </c>
      <c r="C115" s="26" t="s">
        <v>1149</v>
      </c>
      <c r="D115" t="s">
        <v>103</v>
      </c>
      <c r="E115" s="27" t="s">
        <v>358</v>
      </c>
      <c r="F115" s="28" t="s">
        <v>105</v>
      </c>
      <c r="G115" s="29">
        <v>1</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ht="25.5">
      <c r="A119" s="1" t="s">
        <v>101</v>
      </c>
      <c r="B119" s="1">
        <v>28</v>
      </c>
      <c r="C119" s="26" t="s">
        <v>361</v>
      </c>
      <c r="D119" t="s">
        <v>103</v>
      </c>
      <c r="E119" s="27" t="s">
        <v>362</v>
      </c>
      <c r="F119" s="28" t="s">
        <v>292</v>
      </c>
      <c r="G119" s="29">
        <v>0.10000000000000001</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c r="A122" s="1" t="s">
        <v>109</v>
      </c>
      <c r="E122" s="27" t="s">
        <v>103</v>
      </c>
    </row>
    <row r="123">
      <c r="A123" s="1" t="s">
        <v>98</v>
      </c>
      <c r="C123" s="22" t="s">
        <v>363</v>
      </c>
      <c r="E123" s="23" t="s">
        <v>364</v>
      </c>
      <c r="L123" s="24">
        <f>SUMIFS(L124:L127,A124:A127,"P")</f>
        <v>0</v>
      </c>
      <c r="M123" s="24">
        <f>SUMIFS(M124:M127,A124:A127,"P")</f>
        <v>0</v>
      </c>
      <c r="N123" s="25"/>
    </row>
    <row r="124">
      <c r="A124" s="1" t="s">
        <v>101</v>
      </c>
      <c r="B124" s="1">
        <v>29</v>
      </c>
      <c r="C124" s="26" t="s">
        <v>365</v>
      </c>
      <c r="D124" t="s">
        <v>103</v>
      </c>
      <c r="E124" s="27" t="s">
        <v>366</v>
      </c>
      <c r="F124" s="28" t="s">
        <v>367</v>
      </c>
      <c r="G124" s="29">
        <v>1</v>
      </c>
      <c r="H124" s="28">
        <v>0</v>
      </c>
      <c r="I124" s="30">
        <f>ROUND(G124*H124,P4)</f>
        <v>0</v>
      </c>
      <c r="L124" s="30">
        <v>0</v>
      </c>
      <c r="M124" s="24">
        <f>ROUND(G124*L124,P4)</f>
        <v>0</v>
      </c>
      <c r="N124" s="25" t="s">
        <v>103</v>
      </c>
      <c r="O124" s="31">
        <f>M124*AA124</f>
        <v>0</v>
      </c>
      <c r="P124" s="1">
        <v>3</v>
      </c>
      <c r="AA124" s="1">
        <f>IF(P124=1,$O$3,IF(P124=2,$O$4,$O$5))</f>
        <v>0</v>
      </c>
    </row>
    <row r="125">
      <c r="A125" s="1" t="s">
        <v>106</v>
      </c>
      <c r="E125" s="27" t="s">
        <v>103</v>
      </c>
    </row>
    <row r="126">
      <c r="A126" s="1" t="s">
        <v>107</v>
      </c>
    </row>
    <row r="127">
      <c r="A127" s="1" t="s">
        <v>109</v>
      </c>
      <c r="E127" s="27" t="s">
        <v>368</v>
      </c>
    </row>
    <row r="128">
      <c r="A128" s="1" t="s">
        <v>98</v>
      </c>
      <c r="C128" s="22" t="s">
        <v>281</v>
      </c>
      <c r="E128" s="23" t="s">
        <v>282</v>
      </c>
      <c r="L128" s="24">
        <f>SUMIFS(L129:L144,A129:A144,"P")</f>
        <v>0</v>
      </c>
      <c r="M128" s="24">
        <f>SUMIFS(M129:M144,A129:A144,"P")</f>
        <v>0</v>
      </c>
      <c r="N128" s="25"/>
    </row>
    <row r="129">
      <c r="A129" s="1" t="s">
        <v>101</v>
      </c>
      <c r="B129" s="1">
        <v>30</v>
      </c>
      <c r="C129" s="26" t="s">
        <v>1150</v>
      </c>
      <c r="D129" t="s">
        <v>103</v>
      </c>
      <c r="E129" s="27" t="s">
        <v>639</v>
      </c>
      <c r="F129" s="28" t="s">
        <v>105</v>
      </c>
      <c r="G129" s="29">
        <v>1</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c r="A131" s="1" t="s">
        <v>107</v>
      </c>
    </row>
    <row r="132">
      <c r="A132" s="1" t="s">
        <v>109</v>
      </c>
      <c r="E132" s="27" t="s">
        <v>103</v>
      </c>
    </row>
    <row r="133">
      <c r="A133" s="1" t="s">
        <v>101</v>
      </c>
      <c r="B133" s="1">
        <v>31</v>
      </c>
      <c r="C133" s="26" t="s">
        <v>1151</v>
      </c>
      <c r="D133" t="s">
        <v>103</v>
      </c>
      <c r="E133" s="27" t="s">
        <v>284</v>
      </c>
      <c r="F133" s="28" t="s">
        <v>105</v>
      </c>
      <c r="G133" s="29">
        <v>1</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c r="A135" s="1" t="s">
        <v>107</v>
      </c>
    </row>
    <row r="136">
      <c r="A136" s="1" t="s">
        <v>109</v>
      </c>
      <c r="E136" s="27" t="s">
        <v>103</v>
      </c>
    </row>
    <row r="137">
      <c r="A137" s="1" t="s">
        <v>101</v>
      </c>
      <c r="B137" s="1">
        <v>32</v>
      </c>
      <c r="C137" s="26" t="s">
        <v>1152</v>
      </c>
      <c r="D137" t="s">
        <v>103</v>
      </c>
      <c r="E137" s="27" t="s">
        <v>286</v>
      </c>
      <c r="F137" s="28" t="s">
        <v>105</v>
      </c>
      <c r="G137" s="29">
        <v>1</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c r="A139" s="1" t="s">
        <v>107</v>
      </c>
    </row>
    <row r="140">
      <c r="A140" s="1" t="s">
        <v>109</v>
      </c>
      <c r="E140" s="27" t="s">
        <v>103</v>
      </c>
    </row>
    <row r="141">
      <c r="A141" s="1" t="s">
        <v>101</v>
      </c>
      <c r="B141" s="1">
        <v>33</v>
      </c>
      <c r="C141" s="26" t="s">
        <v>1153</v>
      </c>
      <c r="D141" t="s">
        <v>103</v>
      </c>
      <c r="E141" s="27" t="s">
        <v>374</v>
      </c>
      <c r="F141" s="28" t="s">
        <v>105</v>
      </c>
      <c r="G141" s="29">
        <v>1</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c r="A143" s="1" t="s">
        <v>107</v>
      </c>
    </row>
    <row r="144">
      <c r="A144" s="1" t="s">
        <v>109</v>
      </c>
      <c r="E144"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32</v>
      </c>
      <c r="M3" s="20">
        <f>Rekapitulace!C20</f>
        <v>0</v>
      </c>
      <c r="N3" s="6" t="s">
        <v>3</v>
      </c>
      <c r="O3">
        <v>0</v>
      </c>
      <c r="P3">
        <v>2</v>
      </c>
    </row>
    <row r="4" ht="34.01575" customHeight="1">
      <c r="A4" s="16" t="s">
        <v>79</v>
      </c>
      <c r="B4" s="17" t="s">
        <v>80</v>
      </c>
      <c r="C4" s="18" t="s">
        <v>32</v>
      </c>
      <c r="D4" s="1"/>
      <c r="E4" s="17" t="s">
        <v>33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COUNTIFS(L8:L36,"=0",A8:A36,"P")+COUNTIFS(L8:L36,"",A8:A36,"P")+SUM(Q8:Q36)</f>
        <v>0</v>
      </c>
    </row>
    <row r="8">
      <c r="A8" s="1" t="s">
        <v>96</v>
      </c>
      <c r="C8" s="22" t="s">
        <v>1154</v>
      </c>
      <c r="E8" s="23" t="s">
        <v>35</v>
      </c>
      <c r="L8" s="24">
        <f>L9+L26+L31</f>
        <v>0</v>
      </c>
      <c r="M8" s="24">
        <f>M9+M26+M31</f>
        <v>0</v>
      </c>
      <c r="N8" s="25"/>
    </row>
    <row r="9">
      <c r="A9" s="1" t="s">
        <v>98</v>
      </c>
      <c r="C9" s="22" t="s">
        <v>1155</v>
      </c>
      <c r="E9" s="23" t="s">
        <v>1156</v>
      </c>
      <c r="L9" s="24">
        <f>SUMIFS(L10:L25,A10:A25,"P")</f>
        <v>0</v>
      </c>
      <c r="M9" s="24">
        <f>SUMIFS(M10:M25,A10:A25,"P")</f>
        <v>0</v>
      </c>
      <c r="N9" s="25"/>
    </row>
    <row r="10" ht="25.5">
      <c r="A10" s="1" t="s">
        <v>101</v>
      </c>
      <c r="B10" s="1">
        <v>1</v>
      </c>
      <c r="C10" s="26" t="s">
        <v>1157</v>
      </c>
      <c r="D10" t="s">
        <v>103</v>
      </c>
      <c r="E10" s="27" t="s">
        <v>1158</v>
      </c>
      <c r="F10" s="28" t="s">
        <v>105</v>
      </c>
      <c r="G10" s="29">
        <v>2</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c r="A14" s="1" t="s">
        <v>101</v>
      </c>
      <c r="B14" s="1">
        <v>2</v>
      </c>
      <c r="C14" s="26" t="s">
        <v>283</v>
      </c>
      <c r="D14" t="s">
        <v>103</v>
      </c>
      <c r="E14" s="27" t="s">
        <v>1159</v>
      </c>
      <c r="F14" s="28" t="s">
        <v>105</v>
      </c>
      <c r="G14" s="29">
        <v>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c r="A17" s="1" t="s">
        <v>109</v>
      </c>
      <c r="E17" s="27" t="s">
        <v>1160</v>
      </c>
    </row>
    <row r="18">
      <c r="A18" s="1" t="s">
        <v>101</v>
      </c>
      <c r="B18" s="1">
        <v>3</v>
      </c>
      <c r="C18" s="26" t="s">
        <v>285</v>
      </c>
      <c r="D18" t="s">
        <v>103</v>
      </c>
      <c r="E18" s="27" t="s">
        <v>1161</v>
      </c>
      <c r="F18" s="28" t="s">
        <v>105</v>
      </c>
      <c r="G18" s="29">
        <v>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c r="A21" s="1" t="s">
        <v>109</v>
      </c>
      <c r="E21" s="27" t="s">
        <v>1160</v>
      </c>
    </row>
    <row r="22" ht="25.5">
      <c r="A22" s="1" t="s">
        <v>101</v>
      </c>
      <c r="B22" s="1">
        <v>4</v>
      </c>
      <c r="C22" s="26" t="s">
        <v>1162</v>
      </c>
      <c r="D22" t="s">
        <v>103</v>
      </c>
      <c r="E22" s="27" t="s">
        <v>1163</v>
      </c>
      <c r="F22" s="28" t="s">
        <v>292</v>
      </c>
      <c r="G22" s="29">
        <v>1.26</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c r="A25" s="1" t="s">
        <v>109</v>
      </c>
      <c r="E25" s="27" t="s">
        <v>103</v>
      </c>
    </row>
    <row r="26">
      <c r="A26" s="1" t="s">
        <v>98</v>
      </c>
      <c r="C26" s="22" t="s">
        <v>363</v>
      </c>
      <c r="E26" s="23" t="s">
        <v>364</v>
      </c>
      <c r="L26" s="24">
        <f>SUMIFS(L27:L30,A27:A30,"P")</f>
        <v>0</v>
      </c>
      <c r="M26" s="24">
        <f>SUMIFS(M27:M30,A27:A30,"P")</f>
        <v>0</v>
      </c>
      <c r="N26" s="25"/>
    </row>
    <row r="27">
      <c r="A27" s="1" t="s">
        <v>101</v>
      </c>
      <c r="B27" s="1">
        <v>5</v>
      </c>
      <c r="C27" s="26" t="s">
        <v>365</v>
      </c>
      <c r="D27" t="s">
        <v>103</v>
      </c>
      <c r="E27" s="27" t="s">
        <v>366</v>
      </c>
      <c r="F27" s="28" t="s">
        <v>367</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c r="A30" s="1" t="s">
        <v>109</v>
      </c>
      <c r="E30" s="27" t="s">
        <v>368</v>
      </c>
    </row>
    <row r="31">
      <c r="A31" s="1" t="s">
        <v>98</v>
      </c>
      <c r="C31" s="22" t="s">
        <v>281</v>
      </c>
      <c r="E31" s="23" t="s">
        <v>282</v>
      </c>
      <c r="L31" s="24">
        <f>SUMIFS(L32:L35,A32:A35,"P")</f>
        <v>0</v>
      </c>
      <c r="M31" s="24">
        <f>SUMIFS(M32:M35,A32:A35,"P")</f>
        <v>0</v>
      </c>
      <c r="N31" s="25"/>
    </row>
    <row r="32">
      <c r="A32" s="1" t="s">
        <v>101</v>
      </c>
      <c r="B32" s="1">
        <v>6</v>
      </c>
      <c r="C32" s="26" t="s">
        <v>1164</v>
      </c>
      <c r="D32" t="s">
        <v>103</v>
      </c>
      <c r="E32" s="27" t="s">
        <v>374</v>
      </c>
      <c r="F32" s="28" t="s">
        <v>105</v>
      </c>
      <c r="G32" s="29">
        <v>1</v>
      </c>
      <c r="H32" s="28">
        <v>0</v>
      </c>
      <c r="I32" s="30">
        <f>ROUND(G32*H32,P4)</f>
        <v>0</v>
      </c>
      <c r="L32" s="30">
        <v>0</v>
      </c>
      <c r="M32" s="24">
        <f>ROUND(G32*L32,P4)</f>
        <v>0</v>
      </c>
      <c r="N32" s="25" t="s">
        <v>103</v>
      </c>
      <c r="O32" s="31">
        <f>M32*AA32</f>
        <v>0</v>
      </c>
      <c r="P32" s="1">
        <v>3</v>
      </c>
      <c r="AA32" s="1">
        <f>IF(P32=1,$O$3,IF(P32=2,$O$4,$O$5))</f>
        <v>0</v>
      </c>
    </row>
    <row r="33">
      <c r="A33" s="1" t="s">
        <v>106</v>
      </c>
      <c r="E33" s="27" t="s">
        <v>103</v>
      </c>
    </row>
    <row r="34">
      <c r="A34" s="1" t="s">
        <v>107</v>
      </c>
    </row>
    <row r="35">
      <c r="A35" s="1" t="s">
        <v>109</v>
      </c>
      <c r="E35"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36</v>
      </c>
      <c r="M3" s="20">
        <f>Rekapitulace!C22</f>
        <v>0</v>
      </c>
      <c r="N3" s="6" t="s">
        <v>3</v>
      </c>
      <c r="O3">
        <v>0</v>
      </c>
      <c r="P3">
        <v>2</v>
      </c>
    </row>
    <row r="4" ht="34.01575" customHeight="1">
      <c r="A4" s="16" t="s">
        <v>79</v>
      </c>
      <c r="B4" s="17" t="s">
        <v>80</v>
      </c>
      <c r="C4" s="18" t="s">
        <v>36</v>
      </c>
      <c r="D4" s="1"/>
      <c r="E4" s="17" t="s">
        <v>37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COUNTIFS(L8:L648,"=0",A8:A648,"P")+COUNTIFS(L8:L648,"",A8:A648,"P")+SUM(Q8:Q648)</f>
        <v>0</v>
      </c>
    </row>
    <row r="8">
      <c r="A8" s="1" t="s">
        <v>96</v>
      </c>
      <c r="C8" s="22" t="s">
        <v>1165</v>
      </c>
      <c r="E8" s="23" t="s">
        <v>39</v>
      </c>
      <c r="L8" s="24">
        <f>L9+L46+L159+L196+L261+L270+L331+L372+L417+L426+L455+L512+L525+L562+L571+L616+L633+L638+L643</f>
        <v>0</v>
      </c>
      <c r="M8" s="24">
        <f>M9+M46+M159+M196+M261+M270+M331+M372+M417+M426+M455+M512+M525+M562+M571+M616+M633+M638+M643</f>
        <v>0</v>
      </c>
      <c r="N8" s="25"/>
    </row>
    <row r="9">
      <c r="A9" s="1" t="s">
        <v>98</v>
      </c>
      <c r="C9" s="22" t="s">
        <v>413</v>
      </c>
      <c r="E9" s="23" t="s">
        <v>1166</v>
      </c>
      <c r="L9" s="24">
        <f>SUMIFS(L10:L45,A10:A45,"P")</f>
        <v>0</v>
      </c>
      <c r="M9" s="24">
        <f>SUMIFS(M10:M45,A10:A45,"P")</f>
        <v>0</v>
      </c>
      <c r="N9" s="25"/>
    </row>
    <row r="10" ht="38.25">
      <c r="A10" s="1" t="s">
        <v>101</v>
      </c>
      <c r="B10" s="1">
        <v>1</v>
      </c>
      <c r="C10" s="26" t="s">
        <v>1167</v>
      </c>
      <c r="D10" t="s">
        <v>103</v>
      </c>
      <c r="E10" s="27" t="s">
        <v>1168</v>
      </c>
      <c r="F10" s="28" t="s">
        <v>121</v>
      </c>
      <c r="G10" s="29">
        <v>34.020000000000003</v>
      </c>
      <c r="H10" s="28">
        <v>0</v>
      </c>
      <c r="I10" s="30">
        <f>ROUND(G10*H10,P4)</f>
        <v>0</v>
      </c>
      <c r="L10" s="30">
        <v>0</v>
      </c>
      <c r="M10" s="24">
        <f>ROUND(G10*L10,P4)</f>
        <v>0</v>
      </c>
      <c r="N10" s="25" t="s">
        <v>103</v>
      </c>
      <c r="O10" s="31">
        <f>M10*AA10</f>
        <v>0</v>
      </c>
      <c r="P10" s="1">
        <v>3</v>
      </c>
      <c r="AA10" s="1">
        <f>IF(P10=1,$O$3,IF(P10=2,$O$4,$O$5))</f>
        <v>0</v>
      </c>
    </row>
    <row r="11">
      <c r="A11" s="1" t="s">
        <v>106</v>
      </c>
      <c r="E11" s="27" t="s">
        <v>103</v>
      </c>
    </row>
    <row r="12" ht="140.25">
      <c r="A12" s="1" t="s">
        <v>107</v>
      </c>
      <c r="E12" s="32" t="s">
        <v>1169</v>
      </c>
    </row>
    <row r="13">
      <c r="A13" s="1" t="s">
        <v>109</v>
      </c>
      <c r="E13" s="27" t="s">
        <v>103</v>
      </c>
    </row>
    <row r="14">
      <c r="A14" s="1" t="s">
        <v>101</v>
      </c>
      <c r="B14" s="1">
        <v>2</v>
      </c>
      <c r="C14" s="26" t="s">
        <v>1170</v>
      </c>
      <c r="D14" t="s">
        <v>103</v>
      </c>
      <c r="E14" s="27" t="s">
        <v>1171</v>
      </c>
      <c r="F14" s="28" t="s">
        <v>292</v>
      </c>
      <c r="G14" s="29">
        <v>1.2669999999999999</v>
      </c>
      <c r="H14" s="28">
        <v>0</v>
      </c>
      <c r="I14" s="30">
        <f>ROUND(G14*H14,P4)</f>
        <v>0</v>
      </c>
      <c r="L14" s="30">
        <v>0</v>
      </c>
      <c r="M14" s="24">
        <f>ROUND(G14*L14,P4)</f>
        <v>0</v>
      </c>
      <c r="N14" s="25" t="s">
        <v>103</v>
      </c>
      <c r="O14" s="31">
        <f>M14*AA14</f>
        <v>0</v>
      </c>
      <c r="P14" s="1">
        <v>3</v>
      </c>
      <c r="AA14" s="1">
        <f>IF(P14=1,$O$3,IF(P14=2,$O$4,$O$5))</f>
        <v>0</v>
      </c>
    </row>
    <row r="15">
      <c r="A15" s="1" t="s">
        <v>106</v>
      </c>
      <c r="E15" s="27" t="s">
        <v>103</v>
      </c>
    </row>
    <row r="16" ht="127.5">
      <c r="A16" s="1" t="s">
        <v>107</v>
      </c>
      <c r="E16" s="32" t="s">
        <v>1172</v>
      </c>
    </row>
    <row r="17">
      <c r="A17" s="1" t="s">
        <v>109</v>
      </c>
      <c r="E17" s="27" t="s">
        <v>103</v>
      </c>
    </row>
    <row r="18">
      <c r="A18" s="1" t="s">
        <v>101</v>
      </c>
      <c r="B18" s="1">
        <v>3</v>
      </c>
      <c r="C18" s="26" t="s">
        <v>1173</v>
      </c>
      <c r="D18" t="s">
        <v>103</v>
      </c>
      <c r="E18" s="27" t="s">
        <v>1174</v>
      </c>
      <c r="F18" s="28" t="s">
        <v>292</v>
      </c>
      <c r="G18" s="29">
        <v>1.012</v>
      </c>
      <c r="H18" s="28">
        <v>0</v>
      </c>
      <c r="I18" s="30">
        <f>ROUND(G18*H18,P4)</f>
        <v>0</v>
      </c>
      <c r="L18" s="30">
        <v>0</v>
      </c>
      <c r="M18" s="24">
        <f>ROUND(G18*L18,P4)</f>
        <v>0</v>
      </c>
      <c r="N18" s="25" t="s">
        <v>103</v>
      </c>
      <c r="O18" s="31">
        <f>M18*AA18</f>
        <v>0</v>
      </c>
      <c r="P18" s="1">
        <v>3</v>
      </c>
      <c r="AA18" s="1">
        <f>IF(P18=1,$O$3,IF(P18=2,$O$4,$O$5))</f>
        <v>0</v>
      </c>
    </row>
    <row r="19">
      <c r="A19" s="1" t="s">
        <v>106</v>
      </c>
      <c r="E19" s="27" t="s">
        <v>103</v>
      </c>
    </row>
    <row r="20" ht="89.25">
      <c r="A20" s="1" t="s">
        <v>107</v>
      </c>
      <c r="E20" s="32" t="s">
        <v>1175</v>
      </c>
    </row>
    <row r="21">
      <c r="A21" s="1" t="s">
        <v>109</v>
      </c>
      <c r="E21" s="27" t="s">
        <v>103</v>
      </c>
    </row>
    <row r="22" ht="38.25">
      <c r="A22" s="1" t="s">
        <v>101</v>
      </c>
      <c r="B22" s="1">
        <v>4</v>
      </c>
      <c r="C22" s="26" t="s">
        <v>1176</v>
      </c>
      <c r="D22" t="s">
        <v>103</v>
      </c>
      <c r="E22" s="27" t="s">
        <v>1177</v>
      </c>
      <c r="F22" s="28" t="s">
        <v>121</v>
      </c>
      <c r="G22" s="29">
        <v>218.00999999999999</v>
      </c>
      <c r="H22" s="28">
        <v>0</v>
      </c>
      <c r="I22" s="30">
        <f>ROUND(G22*H22,P4)</f>
        <v>0</v>
      </c>
      <c r="L22" s="30">
        <v>0</v>
      </c>
      <c r="M22" s="24">
        <f>ROUND(G22*L22,P4)</f>
        <v>0</v>
      </c>
      <c r="N22" s="25" t="s">
        <v>103</v>
      </c>
      <c r="O22" s="31">
        <f>M22*AA22</f>
        <v>0</v>
      </c>
      <c r="P22" s="1">
        <v>3</v>
      </c>
      <c r="AA22" s="1">
        <f>IF(P22=1,$O$3,IF(P22=2,$O$4,$O$5))</f>
        <v>0</v>
      </c>
    </row>
    <row r="23">
      <c r="A23" s="1" t="s">
        <v>106</v>
      </c>
      <c r="E23" s="27" t="s">
        <v>103</v>
      </c>
    </row>
    <row r="24" ht="344.25">
      <c r="A24" s="1" t="s">
        <v>107</v>
      </c>
      <c r="E24" s="32" t="s">
        <v>1178</v>
      </c>
    </row>
    <row r="25">
      <c r="A25" s="1" t="s">
        <v>109</v>
      </c>
      <c r="E25" s="27" t="s">
        <v>103</v>
      </c>
    </row>
    <row r="26">
      <c r="A26" s="1" t="s">
        <v>101</v>
      </c>
      <c r="B26" s="1">
        <v>5</v>
      </c>
      <c r="C26" s="26" t="s">
        <v>1173</v>
      </c>
      <c r="D26" t="s">
        <v>413</v>
      </c>
      <c r="E26" s="27" t="s">
        <v>1174</v>
      </c>
      <c r="F26" s="28" t="s">
        <v>292</v>
      </c>
      <c r="G26" s="29">
        <v>7.8899999999999997</v>
      </c>
      <c r="H26" s="28">
        <v>0</v>
      </c>
      <c r="I26" s="30">
        <f>ROUND(G26*H26,P4)</f>
        <v>0</v>
      </c>
      <c r="L26" s="30">
        <v>0</v>
      </c>
      <c r="M26" s="24">
        <f>ROUND(G26*L26,P4)</f>
        <v>0</v>
      </c>
      <c r="N26" s="25" t="s">
        <v>103</v>
      </c>
      <c r="O26" s="31">
        <f>M26*AA26</f>
        <v>0</v>
      </c>
      <c r="P26" s="1">
        <v>3</v>
      </c>
      <c r="AA26" s="1">
        <f>IF(P26=1,$O$3,IF(P26=2,$O$4,$O$5))</f>
        <v>0</v>
      </c>
    </row>
    <row r="27">
      <c r="A27" s="1" t="s">
        <v>106</v>
      </c>
      <c r="E27" s="27" t="s">
        <v>103</v>
      </c>
    </row>
    <row r="28" ht="178.5">
      <c r="A28" s="1" t="s">
        <v>107</v>
      </c>
      <c r="E28" s="32" t="s">
        <v>1179</v>
      </c>
    </row>
    <row r="29">
      <c r="A29" s="1" t="s">
        <v>109</v>
      </c>
      <c r="E29" s="27" t="s">
        <v>103</v>
      </c>
    </row>
    <row r="30">
      <c r="A30" s="1" t="s">
        <v>101</v>
      </c>
      <c r="B30" s="1">
        <v>6</v>
      </c>
      <c r="C30" s="26" t="s">
        <v>1180</v>
      </c>
      <c r="D30" t="s">
        <v>103</v>
      </c>
      <c r="E30" s="27" t="s">
        <v>1181</v>
      </c>
      <c r="F30" s="28" t="s">
        <v>292</v>
      </c>
      <c r="G30" s="29">
        <v>4.3390000000000004</v>
      </c>
      <c r="H30" s="28">
        <v>0</v>
      </c>
      <c r="I30" s="30">
        <f>ROUND(G30*H30,P4)</f>
        <v>0</v>
      </c>
      <c r="L30" s="30">
        <v>0</v>
      </c>
      <c r="M30" s="24">
        <f>ROUND(G30*L30,P4)</f>
        <v>0</v>
      </c>
      <c r="N30" s="25" t="s">
        <v>103</v>
      </c>
      <c r="O30" s="31">
        <f>M30*AA30</f>
        <v>0</v>
      </c>
      <c r="P30" s="1">
        <v>3</v>
      </c>
      <c r="AA30" s="1">
        <f>IF(P30=1,$O$3,IF(P30=2,$O$4,$O$5))</f>
        <v>0</v>
      </c>
    </row>
    <row r="31">
      <c r="A31" s="1" t="s">
        <v>106</v>
      </c>
      <c r="E31" s="27" t="s">
        <v>103</v>
      </c>
    </row>
    <row r="32" ht="114.75">
      <c r="A32" s="1" t="s">
        <v>107</v>
      </c>
      <c r="E32" s="32" t="s">
        <v>1182</v>
      </c>
    </row>
    <row r="33">
      <c r="A33" s="1" t="s">
        <v>109</v>
      </c>
      <c r="E33" s="27" t="s">
        <v>103</v>
      </c>
    </row>
    <row r="34">
      <c r="A34" s="1" t="s">
        <v>101</v>
      </c>
      <c r="B34" s="1">
        <v>7</v>
      </c>
      <c r="C34" s="26" t="s">
        <v>1183</v>
      </c>
      <c r="D34" t="s">
        <v>103</v>
      </c>
      <c r="E34" s="27" t="s">
        <v>1184</v>
      </c>
      <c r="F34" s="28" t="s">
        <v>292</v>
      </c>
      <c r="G34" s="29">
        <v>13.574</v>
      </c>
      <c r="H34" s="28">
        <v>0</v>
      </c>
      <c r="I34" s="30">
        <f>ROUND(G34*H34,P4)</f>
        <v>0</v>
      </c>
      <c r="L34" s="30">
        <v>0</v>
      </c>
      <c r="M34" s="24">
        <f>ROUND(G34*L34,P4)</f>
        <v>0</v>
      </c>
      <c r="N34" s="25" t="s">
        <v>103</v>
      </c>
      <c r="O34" s="31">
        <f>M34*AA34</f>
        <v>0</v>
      </c>
      <c r="P34" s="1">
        <v>3</v>
      </c>
      <c r="AA34" s="1">
        <f>IF(P34=1,$O$3,IF(P34=2,$O$4,$O$5))</f>
        <v>0</v>
      </c>
    </row>
    <row r="35">
      <c r="A35" s="1" t="s">
        <v>106</v>
      </c>
      <c r="E35" s="27" t="s">
        <v>103</v>
      </c>
    </row>
    <row r="36" ht="191.25">
      <c r="A36" s="1" t="s">
        <v>107</v>
      </c>
      <c r="E36" s="32" t="s">
        <v>1185</v>
      </c>
    </row>
    <row r="37">
      <c r="A37" s="1" t="s">
        <v>109</v>
      </c>
      <c r="E37" s="27" t="s">
        <v>103</v>
      </c>
    </row>
    <row r="38" ht="25.5">
      <c r="A38" s="1" t="s">
        <v>101</v>
      </c>
      <c r="B38" s="1">
        <v>8</v>
      </c>
      <c r="C38" s="26" t="s">
        <v>1186</v>
      </c>
      <c r="D38" t="s">
        <v>103</v>
      </c>
      <c r="E38" s="27" t="s">
        <v>1187</v>
      </c>
      <c r="F38" s="28" t="s">
        <v>1188</v>
      </c>
      <c r="G38" s="29">
        <v>59.439999999999998</v>
      </c>
      <c r="H38" s="28">
        <v>0</v>
      </c>
      <c r="I38" s="30">
        <f>ROUND(G38*H38,P4)</f>
        <v>0</v>
      </c>
      <c r="L38" s="30">
        <v>0</v>
      </c>
      <c r="M38" s="24">
        <f>ROUND(G38*L38,P4)</f>
        <v>0</v>
      </c>
      <c r="N38" s="25" t="s">
        <v>103</v>
      </c>
      <c r="O38" s="31">
        <f>M38*AA38</f>
        <v>0</v>
      </c>
      <c r="P38" s="1">
        <v>3</v>
      </c>
      <c r="AA38" s="1">
        <f>IF(P38=1,$O$3,IF(P38=2,$O$4,$O$5))</f>
        <v>0</v>
      </c>
    </row>
    <row r="39">
      <c r="A39" s="1" t="s">
        <v>106</v>
      </c>
      <c r="E39" s="27" t="s">
        <v>103</v>
      </c>
    </row>
    <row r="40" ht="102">
      <c r="A40" s="1" t="s">
        <v>107</v>
      </c>
      <c r="E40" s="32" t="s">
        <v>1189</v>
      </c>
    </row>
    <row r="41">
      <c r="A41" s="1" t="s">
        <v>109</v>
      </c>
      <c r="E41" s="27" t="s">
        <v>103</v>
      </c>
    </row>
    <row r="42" ht="25.5">
      <c r="A42" s="1" t="s">
        <v>101</v>
      </c>
      <c r="B42" s="1">
        <v>9</v>
      </c>
      <c r="C42" s="26" t="s">
        <v>1190</v>
      </c>
      <c r="D42" t="s">
        <v>103</v>
      </c>
      <c r="E42" s="27" t="s">
        <v>1191</v>
      </c>
      <c r="F42" s="28" t="s">
        <v>1188</v>
      </c>
      <c r="G42" s="29">
        <v>78.939999999999998</v>
      </c>
      <c r="H42" s="28">
        <v>0</v>
      </c>
      <c r="I42" s="30">
        <f>ROUND(G42*H42,P4)</f>
        <v>0</v>
      </c>
      <c r="L42" s="30">
        <v>0</v>
      </c>
      <c r="M42" s="24">
        <f>ROUND(G42*L42,P4)</f>
        <v>0</v>
      </c>
      <c r="N42" s="25" t="s">
        <v>103</v>
      </c>
      <c r="O42" s="31">
        <f>M42*AA42</f>
        <v>0</v>
      </c>
      <c r="P42" s="1">
        <v>3</v>
      </c>
      <c r="AA42" s="1">
        <f>IF(P42=1,$O$3,IF(P42=2,$O$4,$O$5))</f>
        <v>0</v>
      </c>
    </row>
    <row r="43">
      <c r="A43" s="1" t="s">
        <v>106</v>
      </c>
      <c r="E43" s="27" t="s">
        <v>103</v>
      </c>
    </row>
    <row r="44" ht="89.25">
      <c r="A44" s="1" t="s">
        <v>107</v>
      </c>
      <c r="E44" s="32" t="s">
        <v>1192</v>
      </c>
    </row>
    <row r="45">
      <c r="A45" s="1" t="s">
        <v>109</v>
      </c>
      <c r="E45" s="27" t="s">
        <v>103</v>
      </c>
    </row>
    <row r="46">
      <c r="A46" s="1" t="s">
        <v>98</v>
      </c>
      <c r="C46" s="22" t="s">
        <v>466</v>
      </c>
      <c r="E46" s="23" t="s">
        <v>1193</v>
      </c>
      <c r="L46" s="24">
        <f>SUMIFS(L47:L158,A47:A158,"P")</f>
        <v>0</v>
      </c>
      <c r="M46" s="24">
        <f>SUMIFS(M47:M158,A47:A158,"P")</f>
        <v>0</v>
      </c>
      <c r="N46" s="25"/>
    </row>
    <row r="47" ht="25.5">
      <c r="A47" s="1" t="s">
        <v>101</v>
      </c>
      <c r="B47" s="1">
        <v>10</v>
      </c>
      <c r="C47" s="26" t="s">
        <v>1194</v>
      </c>
      <c r="D47" t="s">
        <v>103</v>
      </c>
      <c r="E47" s="27" t="s">
        <v>1195</v>
      </c>
      <c r="F47" s="28" t="s">
        <v>121</v>
      </c>
      <c r="G47" s="29">
        <v>17.710000000000001</v>
      </c>
      <c r="H47" s="28">
        <v>0</v>
      </c>
      <c r="I47" s="30">
        <f>ROUND(G47*H47,P4)</f>
        <v>0</v>
      </c>
      <c r="L47" s="30">
        <v>0</v>
      </c>
      <c r="M47" s="24">
        <f>ROUND(G47*L47,P4)</f>
        <v>0</v>
      </c>
      <c r="N47" s="25" t="s">
        <v>103</v>
      </c>
      <c r="O47" s="31">
        <f>M47*AA47</f>
        <v>0</v>
      </c>
      <c r="P47" s="1">
        <v>3</v>
      </c>
      <c r="AA47" s="1">
        <f>IF(P47=1,$O$3,IF(P47=2,$O$4,$O$5))</f>
        <v>0</v>
      </c>
    </row>
    <row r="48">
      <c r="A48" s="1" t="s">
        <v>106</v>
      </c>
      <c r="E48" s="27" t="s">
        <v>103</v>
      </c>
    </row>
    <row r="49" ht="102">
      <c r="A49" s="1" t="s">
        <v>107</v>
      </c>
      <c r="E49" s="32" t="s">
        <v>1196</v>
      </c>
    </row>
    <row r="50">
      <c r="A50" s="1" t="s">
        <v>109</v>
      </c>
      <c r="E50" s="27" t="s">
        <v>103</v>
      </c>
    </row>
    <row r="51" ht="25.5">
      <c r="A51" s="1" t="s">
        <v>101</v>
      </c>
      <c r="B51" s="1">
        <v>11</v>
      </c>
      <c r="C51" s="26" t="s">
        <v>1197</v>
      </c>
      <c r="D51" t="s">
        <v>103</v>
      </c>
      <c r="E51" s="27" t="s">
        <v>1198</v>
      </c>
      <c r="F51" s="28" t="s">
        <v>121</v>
      </c>
      <c r="G51" s="29">
        <v>5.4500000000000002</v>
      </c>
      <c r="H51" s="28">
        <v>0</v>
      </c>
      <c r="I51" s="30">
        <f>ROUND(G51*H51,P4)</f>
        <v>0</v>
      </c>
      <c r="L51" s="30">
        <v>0</v>
      </c>
      <c r="M51" s="24">
        <f>ROUND(G51*L51,P4)</f>
        <v>0</v>
      </c>
      <c r="N51" s="25" t="s">
        <v>103</v>
      </c>
      <c r="O51" s="31">
        <f>M51*AA51</f>
        <v>0</v>
      </c>
      <c r="P51" s="1">
        <v>3</v>
      </c>
      <c r="AA51" s="1">
        <f>IF(P51=1,$O$3,IF(P51=2,$O$4,$O$5))</f>
        <v>0</v>
      </c>
    </row>
    <row r="52">
      <c r="A52" s="1" t="s">
        <v>106</v>
      </c>
      <c r="E52" s="27" t="s">
        <v>103</v>
      </c>
    </row>
    <row r="53" ht="63.75">
      <c r="A53" s="1" t="s">
        <v>107</v>
      </c>
      <c r="E53" s="32" t="s">
        <v>1199</v>
      </c>
    </row>
    <row r="54">
      <c r="A54" s="1" t="s">
        <v>109</v>
      </c>
      <c r="E54" s="27" t="s">
        <v>103</v>
      </c>
    </row>
    <row r="55" ht="25.5">
      <c r="A55" s="1" t="s">
        <v>101</v>
      </c>
      <c r="B55" s="1">
        <v>12</v>
      </c>
      <c r="C55" s="26" t="s">
        <v>1200</v>
      </c>
      <c r="D55" t="s">
        <v>103</v>
      </c>
      <c r="E55" s="27" t="s">
        <v>1201</v>
      </c>
      <c r="F55" s="28" t="s">
        <v>121</v>
      </c>
      <c r="G55" s="29">
        <v>4.3600000000000003</v>
      </c>
      <c r="H55" s="28">
        <v>0</v>
      </c>
      <c r="I55" s="30">
        <f>ROUND(G55*H55,P4)</f>
        <v>0</v>
      </c>
      <c r="L55" s="30">
        <v>0</v>
      </c>
      <c r="M55" s="24">
        <f>ROUND(G55*L55,P4)</f>
        <v>0</v>
      </c>
      <c r="N55" s="25" t="s">
        <v>103</v>
      </c>
      <c r="O55" s="31">
        <f>M55*AA55</f>
        <v>0</v>
      </c>
      <c r="P55" s="1">
        <v>3</v>
      </c>
      <c r="AA55" s="1">
        <f>IF(P55=1,$O$3,IF(P55=2,$O$4,$O$5))</f>
        <v>0</v>
      </c>
    </row>
    <row r="56">
      <c r="A56" s="1" t="s">
        <v>106</v>
      </c>
      <c r="E56" s="27" t="s">
        <v>103</v>
      </c>
    </row>
    <row r="57" ht="63.75">
      <c r="A57" s="1" t="s">
        <v>107</v>
      </c>
      <c r="E57" s="32" t="s">
        <v>1202</v>
      </c>
    </row>
    <row r="58">
      <c r="A58" s="1" t="s">
        <v>109</v>
      </c>
      <c r="E58" s="27" t="s">
        <v>103</v>
      </c>
    </row>
    <row r="59" ht="25.5">
      <c r="A59" s="1" t="s">
        <v>101</v>
      </c>
      <c r="B59" s="1">
        <v>13</v>
      </c>
      <c r="C59" s="26" t="s">
        <v>1203</v>
      </c>
      <c r="D59" t="s">
        <v>103</v>
      </c>
      <c r="E59" s="27" t="s">
        <v>1204</v>
      </c>
      <c r="F59" s="28" t="s">
        <v>121</v>
      </c>
      <c r="G59" s="29">
        <v>139.869</v>
      </c>
      <c r="H59" s="28">
        <v>0</v>
      </c>
      <c r="I59" s="30">
        <f>ROUND(G59*H59,P4)</f>
        <v>0</v>
      </c>
      <c r="L59" s="30">
        <v>0</v>
      </c>
      <c r="M59" s="24">
        <f>ROUND(G59*L59,P4)</f>
        <v>0</v>
      </c>
      <c r="N59" s="25" t="s">
        <v>103</v>
      </c>
      <c r="O59" s="31">
        <f>M59*AA59</f>
        <v>0</v>
      </c>
      <c r="P59" s="1">
        <v>3</v>
      </c>
      <c r="AA59" s="1">
        <f>IF(P59=1,$O$3,IF(P59=2,$O$4,$O$5))</f>
        <v>0</v>
      </c>
    </row>
    <row r="60">
      <c r="A60" s="1" t="s">
        <v>106</v>
      </c>
      <c r="E60" s="27" t="s">
        <v>103</v>
      </c>
    </row>
    <row r="61" ht="280.5">
      <c r="A61" s="1" t="s">
        <v>107</v>
      </c>
      <c r="E61" s="32" t="s">
        <v>1205</v>
      </c>
    </row>
    <row r="62">
      <c r="A62" s="1" t="s">
        <v>109</v>
      </c>
      <c r="E62" s="27" t="s">
        <v>103</v>
      </c>
    </row>
    <row r="63" ht="25.5">
      <c r="A63" s="1" t="s">
        <v>101</v>
      </c>
      <c r="B63" s="1">
        <v>14</v>
      </c>
      <c r="C63" s="26" t="s">
        <v>1206</v>
      </c>
      <c r="D63" t="s">
        <v>103</v>
      </c>
      <c r="E63" s="27" t="s">
        <v>1207</v>
      </c>
      <c r="F63" s="28" t="s">
        <v>121</v>
      </c>
      <c r="G63" s="29">
        <v>61.359999999999999</v>
      </c>
      <c r="H63" s="28">
        <v>0</v>
      </c>
      <c r="I63" s="30">
        <f>ROUND(G63*H63,P4)</f>
        <v>0</v>
      </c>
      <c r="L63" s="30">
        <v>0</v>
      </c>
      <c r="M63" s="24">
        <f>ROUND(G63*L63,P4)</f>
        <v>0</v>
      </c>
      <c r="N63" s="25" t="s">
        <v>103</v>
      </c>
      <c r="O63" s="31">
        <f>M63*AA63</f>
        <v>0</v>
      </c>
      <c r="P63" s="1">
        <v>3</v>
      </c>
      <c r="AA63" s="1">
        <f>IF(P63=1,$O$3,IF(P63=2,$O$4,$O$5))</f>
        <v>0</v>
      </c>
    </row>
    <row r="64">
      <c r="A64" s="1" t="s">
        <v>106</v>
      </c>
      <c r="E64" s="27" t="s">
        <v>103</v>
      </c>
    </row>
    <row r="65" ht="127.5">
      <c r="A65" s="1" t="s">
        <v>107</v>
      </c>
      <c r="E65" s="32" t="s">
        <v>1208</v>
      </c>
    </row>
    <row r="66">
      <c r="A66" s="1" t="s">
        <v>109</v>
      </c>
      <c r="E66" s="27" t="s">
        <v>103</v>
      </c>
    </row>
    <row r="67">
      <c r="A67" s="1" t="s">
        <v>101</v>
      </c>
      <c r="B67" s="1">
        <v>15</v>
      </c>
      <c r="C67" s="26" t="s">
        <v>1209</v>
      </c>
      <c r="D67" t="s">
        <v>103</v>
      </c>
      <c r="E67" s="27" t="s">
        <v>1210</v>
      </c>
      <c r="F67" s="28" t="s">
        <v>121</v>
      </c>
      <c r="G67" s="29">
        <v>23.16</v>
      </c>
      <c r="H67" s="28">
        <v>0</v>
      </c>
      <c r="I67" s="30">
        <f>ROUND(G67*H67,P4)</f>
        <v>0</v>
      </c>
      <c r="L67" s="30">
        <v>0</v>
      </c>
      <c r="M67" s="24">
        <f>ROUND(G67*L67,P4)</f>
        <v>0</v>
      </c>
      <c r="N67" s="25" t="s">
        <v>103</v>
      </c>
      <c r="O67" s="31">
        <f>M67*AA67</f>
        <v>0</v>
      </c>
      <c r="P67" s="1">
        <v>3</v>
      </c>
      <c r="AA67" s="1">
        <f>IF(P67=1,$O$3,IF(P67=2,$O$4,$O$5))</f>
        <v>0</v>
      </c>
    </row>
    <row r="68">
      <c r="A68" s="1" t="s">
        <v>106</v>
      </c>
      <c r="E68" s="27" t="s">
        <v>103</v>
      </c>
    </row>
    <row r="69" ht="140.25">
      <c r="A69" s="1" t="s">
        <v>107</v>
      </c>
      <c r="E69" s="32" t="s">
        <v>1211</v>
      </c>
    </row>
    <row r="70">
      <c r="A70" s="1" t="s">
        <v>109</v>
      </c>
      <c r="E70" s="27" t="s">
        <v>103</v>
      </c>
    </row>
    <row r="71">
      <c r="A71" s="1" t="s">
        <v>101</v>
      </c>
      <c r="B71" s="1">
        <v>16</v>
      </c>
      <c r="C71" s="26" t="s">
        <v>1212</v>
      </c>
      <c r="D71" t="s">
        <v>103</v>
      </c>
      <c r="E71" s="27" t="s">
        <v>1213</v>
      </c>
      <c r="F71" s="28" t="s">
        <v>121</v>
      </c>
      <c r="G71" s="29">
        <v>205.589</v>
      </c>
      <c r="H71" s="28">
        <v>0</v>
      </c>
      <c r="I71" s="30">
        <f>ROUND(G71*H71,P4)</f>
        <v>0</v>
      </c>
      <c r="L71" s="30">
        <v>0</v>
      </c>
      <c r="M71" s="24">
        <f>ROUND(G71*L71,P4)</f>
        <v>0</v>
      </c>
      <c r="N71" s="25" t="s">
        <v>103</v>
      </c>
      <c r="O71" s="31">
        <f>M71*AA71</f>
        <v>0</v>
      </c>
      <c r="P71" s="1">
        <v>3</v>
      </c>
      <c r="AA71" s="1">
        <f>IF(P71=1,$O$3,IF(P71=2,$O$4,$O$5))</f>
        <v>0</v>
      </c>
    </row>
    <row r="72">
      <c r="A72" s="1" t="s">
        <v>106</v>
      </c>
      <c r="E72" s="27" t="s">
        <v>103</v>
      </c>
    </row>
    <row r="73" ht="409.5">
      <c r="A73" s="1" t="s">
        <v>107</v>
      </c>
      <c r="E73" s="32" t="s">
        <v>1214</v>
      </c>
    </row>
    <row r="74">
      <c r="A74" s="1" t="s">
        <v>109</v>
      </c>
      <c r="E74" s="27" t="s">
        <v>103</v>
      </c>
    </row>
    <row r="75" ht="25.5">
      <c r="A75" s="1" t="s">
        <v>101</v>
      </c>
      <c r="B75" s="1">
        <v>17</v>
      </c>
      <c r="C75" s="26" t="s">
        <v>1215</v>
      </c>
      <c r="D75" t="s">
        <v>103</v>
      </c>
      <c r="E75" s="27" t="s">
        <v>1216</v>
      </c>
      <c r="F75" s="28" t="s">
        <v>1217</v>
      </c>
      <c r="G75" s="29">
        <v>62.326000000000001</v>
      </c>
      <c r="H75" s="28">
        <v>0</v>
      </c>
      <c r="I75" s="30">
        <f>ROUND(G75*H75,P4)</f>
        <v>0</v>
      </c>
      <c r="L75" s="30">
        <v>0</v>
      </c>
      <c r="M75" s="24">
        <f>ROUND(G75*L75,P4)</f>
        <v>0</v>
      </c>
      <c r="N75" s="25" t="s">
        <v>103</v>
      </c>
      <c r="O75" s="31">
        <f>M75*AA75</f>
        <v>0</v>
      </c>
      <c r="P75" s="1">
        <v>3</v>
      </c>
      <c r="AA75" s="1">
        <f>IF(P75=1,$O$3,IF(P75=2,$O$4,$O$5))</f>
        <v>0</v>
      </c>
    </row>
    <row r="76">
      <c r="A76" s="1" t="s">
        <v>106</v>
      </c>
      <c r="E76" s="27" t="s">
        <v>103</v>
      </c>
    </row>
    <row r="77" ht="153">
      <c r="A77" s="1" t="s">
        <v>107</v>
      </c>
      <c r="E77" s="32" t="s">
        <v>1218</v>
      </c>
    </row>
    <row r="78">
      <c r="A78" s="1" t="s">
        <v>109</v>
      </c>
      <c r="E78" s="27" t="s">
        <v>103</v>
      </c>
    </row>
    <row r="79" ht="25.5">
      <c r="A79" s="1" t="s">
        <v>101</v>
      </c>
      <c r="B79" s="1">
        <v>18</v>
      </c>
      <c r="C79" s="26" t="s">
        <v>1219</v>
      </c>
      <c r="D79" t="s">
        <v>103</v>
      </c>
      <c r="E79" s="27" t="s">
        <v>1220</v>
      </c>
      <c r="F79" s="28" t="s">
        <v>1217</v>
      </c>
      <c r="G79" s="29">
        <v>2.1280000000000001</v>
      </c>
      <c r="H79" s="28">
        <v>0</v>
      </c>
      <c r="I79" s="30">
        <f>ROUND(G79*H79,P4)</f>
        <v>0</v>
      </c>
      <c r="L79" s="30">
        <v>0</v>
      </c>
      <c r="M79" s="24">
        <f>ROUND(G79*L79,P4)</f>
        <v>0</v>
      </c>
      <c r="N79" s="25" t="s">
        <v>103</v>
      </c>
      <c r="O79" s="31">
        <f>M79*AA79</f>
        <v>0</v>
      </c>
      <c r="P79" s="1">
        <v>3</v>
      </c>
      <c r="AA79" s="1">
        <f>IF(P79=1,$O$3,IF(P79=2,$O$4,$O$5))</f>
        <v>0</v>
      </c>
    </row>
    <row r="80">
      <c r="A80" s="1" t="s">
        <v>106</v>
      </c>
      <c r="E80" s="27" t="s">
        <v>103</v>
      </c>
    </row>
    <row r="81" ht="63.75">
      <c r="A81" s="1" t="s">
        <v>107</v>
      </c>
      <c r="E81" s="32" t="s">
        <v>1221</v>
      </c>
    </row>
    <row r="82">
      <c r="A82" s="1" t="s">
        <v>109</v>
      </c>
      <c r="E82" s="27" t="s">
        <v>103</v>
      </c>
    </row>
    <row r="83" ht="25.5">
      <c r="A83" s="1" t="s">
        <v>101</v>
      </c>
      <c r="B83" s="1">
        <v>19</v>
      </c>
      <c r="C83" s="26" t="s">
        <v>1222</v>
      </c>
      <c r="D83" t="s">
        <v>103</v>
      </c>
      <c r="E83" s="27" t="s">
        <v>1223</v>
      </c>
      <c r="F83" s="28" t="s">
        <v>1217</v>
      </c>
      <c r="G83" s="29">
        <v>14.643000000000001</v>
      </c>
      <c r="H83" s="28">
        <v>0</v>
      </c>
      <c r="I83" s="30">
        <f>ROUND(G83*H83,P4)</f>
        <v>0</v>
      </c>
      <c r="L83" s="30">
        <v>0</v>
      </c>
      <c r="M83" s="24">
        <f>ROUND(G83*L83,P4)</f>
        <v>0</v>
      </c>
      <c r="N83" s="25" t="s">
        <v>103</v>
      </c>
      <c r="O83" s="31">
        <f>M83*AA83</f>
        <v>0</v>
      </c>
      <c r="P83" s="1">
        <v>3</v>
      </c>
      <c r="AA83" s="1">
        <f>IF(P83=1,$O$3,IF(P83=2,$O$4,$O$5))</f>
        <v>0</v>
      </c>
    </row>
    <row r="84">
      <c r="A84" s="1" t="s">
        <v>106</v>
      </c>
      <c r="E84" s="27" t="s">
        <v>103</v>
      </c>
    </row>
    <row r="85" ht="63.75">
      <c r="A85" s="1" t="s">
        <v>107</v>
      </c>
      <c r="E85" s="32" t="s">
        <v>1224</v>
      </c>
    </row>
    <row r="86">
      <c r="A86" s="1" t="s">
        <v>109</v>
      </c>
      <c r="E86" s="27" t="s">
        <v>103</v>
      </c>
    </row>
    <row r="87">
      <c r="A87" s="1" t="s">
        <v>101</v>
      </c>
      <c r="B87" s="1">
        <v>20</v>
      </c>
      <c r="C87" s="26" t="s">
        <v>1225</v>
      </c>
      <c r="D87" t="s">
        <v>103</v>
      </c>
      <c r="E87" s="27" t="s">
        <v>1226</v>
      </c>
      <c r="F87" s="28" t="s">
        <v>1188</v>
      </c>
      <c r="G87" s="29">
        <v>86.058999999999997</v>
      </c>
      <c r="H87" s="28">
        <v>0</v>
      </c>
      <c r="I87" s="30">
        <f>ROUND(G87*H87,P4)</f>
        <v>0</v>
      </c>
      <c r="L87" s="30">
        <v>0</v>
      </c>
      <c r="M87" s="24">
        <f>ROUND(G87*L87,P4)</f>
        <v>0</v>
      </c>
      <c r="N87" s="25" t="s">
        <v>103</v>
      </c>
      <c r="O87" s="31">
        <f>M87*AA87</f>
        <v>0</v>
      </c>
      <c r="P87" s="1">
        <v>3</v>
      </c>
      <c r="AA87" s="1">
        <f>IF(P87=1,$O$3,IF(P87=2,$O$4,$O$5))</f>
        <v>0</v>
      </c>
    </row>
    <row r="88">
      <c r="A88" s="1" t="s">
        <v>106</v>
      </c>
      <c r="E88" s="27" t="s">
        <v>103</v>
      </c>
    </row>
    <row r="89" ht="102">
      <c r="A89" s="1" t="s">
        <v>107</v>
      </c>
      <c r="E89" s="32" t="s">
        <v>1227</v>
      </c>
    </row>
    <row r="90">
      <c r="A90" s="1" t="s">
        <v>109</v>
      </c>
      <c r="E90" s="27" t="s">
        <v>103</v>
      </c>
    </row>
    <row r="91">
      <c r="A91" s="1" t="s">
        <v>101</v>
      </c>
      <c r="B91" s="1">
        <v>21</v>
      </c>
      <c r="C91" s="26" t="s">
        <v>1228</v>
      </c>
      <c r="D91" t="s">
        <v>103</v>
      </c>
      <c r="E91" s="27" t="s">
        <v>1229</v>
      </c>
      <c r="F91" s="28" t="s">
        <v>1188</v>
      </c>
      <c r="G91" s="29">
        <v>86.058999999999997</v>
      </c>
      <c r="H91" s="28">
        <v>0</v>
      </c>
      <c r="I91" s="30">
        <f>ROUND(G91*H91,P4)</f>
        <v>0</v>
      </c>
      <c r="L91" s="30">
        <v>0</v>
      </c>
      <c r="M91" s="24">
        <f>ROUND(G91*L91,P4)</f>
        <v>0</v>
      </c>
      <c r="N91" s="25" t="s">
        <v>103</v>
      </c>
      <c r="O91" s="31">
        <f>M91*AA91</f>
        <v>0</v>
      </c>
      <c r="P91" s="1">
        <v>3</v>
      </c>
      <c r="AA91" s="1">
        <f>IF(P91=1,$O$3,IF(P91=2,$O$4,$O$5))</f>
        <v>0</v>
      </c>
    </row>
    <row r="92">
      <c r="A92" s="1" t="s">
        <v>106</v>
      </c>
      <c r="E92" s="27" t="s">
        <v>103</v>
      </c>
    </row>
    <row r="93" ht="102">
      <c r="A93" s="1" t="s">
        <v>107</v>
      </c>
      <c r="E93" s="32" t="s">
        <v>1227</v>
      </c>
    </row>
    <row r="94">
      <c r="A94" s="1" t="s">
        <v>109</v>
      </c>
      <c r="E94" s="27" t="s">
        <v>103</v>
      </c>
    </row>
    <row r="95">
      <c r="A95" s="1" t="s">
        <v>101</v>
      </c>
      <c r="B95" s="1">
        <v>22</v>
      </c>
      <c r="C95" s="26" t="s">
        <v>1230</v>
      </c>
      <c r="D95" t="s">
        <v>103</v>
      </c>
      <c r="E95" s="27" t="s">
        <v>1231</v>
      </c>
      <c r="F95" s="28" t="s">
        <v>1188</v>
      </c>
      <c r="G95" s="29">
        <v>1.3500000000000001</v>
      </c>
      <c r="H95" s="28">
        <v>0</v>
      </c>
      <c r="I95" s="30">
        <f>ROUND(G95*H95,P4)</f>
        <v>0</v>
      </c>
      <c r="L95" s="30">
        <v>0</v>
      </c>
      <c r="M95" s="24">
        <f>ROUND(G95*L95,P4)</f>
        <v>0</v>
      </c>
      <c r="N95" s="25" t="s">
        <v>103</v>
      </c>
      <c r="O95" s="31">
        <f>M95*AA95</f>
        <v>0</v>
      </c>
      <c r="P95" s="1">
        <v>3</v>
      </c>
      <c r="AA95" s="1">
        <f>IF(P95=1,$O$3,IF(P95=2,$O$4,$O$5))</f>
        <v>0</v>
      </c>
    </row>
    <row r="96">
      <c r="A96" s="1" t="s">
        <v>106</v>
      </c>
      <c r="E96" s="27" t="s">
        <v>103</v>
      </c>
    </row>
    <row r="97" ht="63.75">
      <c r="A97" s="1" t="s">
        <v>107</v>
      </c>
      <c r="E97" s="32" t="s">
        <v>1232</v>
      </c>
    </row>
    <row r="98">
      <c r="A98" s="1" t="s">
        <v>109</v>
      </c>
      <c r="E98" s="27" t="s">
        <v>103</v>
      </c>
    </row>
    <row r="99">
      <c r="A99" s="1" t="s">
        <v>101</v>
      </c>
      <c r="B99" s="1">
        <v>23</v>
      </c>
      <c r="C99" s="26" t="s">
        <v>1233</v>
      </c>
      <c r="D99" t="s">
        <v>103</v>
      </c>
      <c r="E99" s="27" t="s">
        <v>1234</v>
      </c>
      <c r="F99" s="28" t="s">
        <v>292</v>
      </c>
      <c r="G99" s="29">
        <v>0.81100000000000005</v>
      </c>
      <c r="H99" s="28">
        <v>0</v>
      </c>
      <c r="I99" s="30">
        <f>ROUND(G99*H99,P4)</f>
        <v>0</v>
      </c>
      <c r="L99" s="30">
        <v>0</v>
      </c>
      <c r="M99" s="24">
        <f>ROUND(G99*L99,P4)</f>
        <v>0</v>
      </c>
      <c r="N99" s="25" t="s">
        <v>103</v>
      </c>
      <c r="O99" s="31">
        <f>M99*AA99</f>
        <v>0</v>
      </c>
      <c r="P99" s="1">
        <v>3</v>
      </c>
      <c r="AA99" s="1">
        <f>IF(P99=1,$O$3,IF(P99=2,$O$4,$O$5))</f>
        <v>0</v>
      </c>
    </row>
    <row r="100">
      <c r="A100" s="1" t="s">
        <v>106</v>
      </c>
      <c r="E100" s="27" t="s">
        <v>103</v>
      </c>
    </row>
    <row r="101" ht="114.75">
      <c r="A101" s="1" t="s">
        <v>107</v>
      </c>
      <c r="E101" s="32" t="s">
        <v>1235</v>
      </c>
    </row>
    <row r="102">
      <c r="A102" s="1" t="s">
        <v>109</v>
      </c>
      <c r="E102" s="27" t="s">
        <v>103</v>
      </c>
    </row>
    <row r="103">
      <c r="A103" s="1" t="s">
        <v>101</v>
      </c>
      <c r="B103" s="1">
        <v>24</v>
      </c>
      <c r="C103" s="26" t="s">
        <v>1233</v>
      </c>
      <c r="D103" t="s">
        <v>413</v>
      </c>
      <c r="E103" s="27" t="s">
        <v>1234</v>
      </c>
      <c r="F103" s="28" t="s">
        <v>292</v>
      </c>
      <c r="G103" s="29">
        <v>0.106</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ht="63.75">
      <c r="A105" s="1" t="s">
        <v>107</v>
      </c>
      <c r="E105" s="32" t="s">
        <v>1236</v>
      </c>
    </row>
    <row r="106">
      <c r="A106" s="1" t="s">
        <v>109</v>
      </c>
      <c r="E106" s="27" t="s">
        <v>103</v>
      </c>
    </row>
    <row r="107">
      <c r="A107" s="1" t="s">
        <v>101</v>
      </c>
      <c r="B107" s="1">
        <v>25</v>
      </c>
      <c r="C107" s="26" t="s">
        <v>1237</v>
      </c>
      <c r="D107" t="s">
        <v>103</v>
      </c>
      <c r="E107" s="27" t="s">
        <v>1238</v>
      </c>
      <c r="F107" s="28" t="s">
        <v>1217</v>
      </c>
      <c r="G107" s="29">
        <v>11.266</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ht="63.75">
      <c r="A109" s="1" t="s">
        <v>107</v>
      </c>
      <c r="E109" s="32" t="s">
        <v>1239</v>
      </c>
    </row>
    <row r="110">
      <c r="A110" s="1" t="s">
        <v>109</v>
      </c>
      <c r="E110" s="27" t="s">
        <v>103</v>
      </c>
    </row>
    <row r="111" ht="25.5">
      <c r="A111" s="1" t="s">
        <v>101</v>
      </c>
      <c r="B111" s="1">
        <v>26</v>
      </c>
      <c r="C111" s="26" t="s">
        <v>1222</v>
      </c>
      <c r="D111" t="s">
        <v>413</v>
      </c>
      <c r="E111" s="27" t="s">
        <v>1223</v>
      </c>
      <c r="F111" s="28" t="s">
        <v>1217</v>
      </c>
      <c r="G111" s="29">
        <v>60.880000000000003</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ht="127.5">
      <c r="A113" s="1" t="s">
        <v>107</v>
      </c>
      <c r="E113" s="32" t="s">
        <v>1240</v>
      </c>
    </row>
    <row r="114">
      <c r="A114" s="1" t="s">
        <v>109</v>
      </c>
      <c r="E114" s="27" t="s">
        <v>103</v>
      </c>
    </row>
    <row r="115">
      <c r="A115" s="1" t="s">
        <v>101</v>
      </c>
      <c r="B115" s="1">
        <v>27</v>
      </c>
      <c r="C115" s="26" t="s">
        <v>1241</v>
      </c>
      <c r="D115" t="s">
        <v>103</v>
      </c>
      <c r="E115" s="27" t="s">
        <v>1242</v>
      </c>
      <c r="F115" s="28" t="s">
        <v>1188</v>
      </c>
      <c r="G115" s="29">
        <v>53.707999999999998</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ht="76.5">
      <c r="A117" s="1" t="s">
        <v>107</v>
      </c>
      <c r="E117" s="32" t="s">
        <v>1243</v>
      </c>
    </row>
    <row r="118">
      <c r="A118" s="1" t="s">
        <v>109</v>
      </c>
      <c r="E118" s="27" t="s">
        <v>103</v>
      </c>
    </row>
    <row r="119" ht="25.5">
      <c r="A119" s="1" t="s">
        <v>101</v>
      </c>
      <c r="B119" s="1">
        <v>28</v>
      </c>
      <c r="C119" s="26" t="s">
        <v>1244</v>
      </c>
      <c r="D119" t="s">
        <v>103</v>
      </c>
      <c r="E119" s="27" t="s">
        <v>1245</v>
      </c>
      <c r="F119" s="28" t="s">
        <v>1188</v>
      </c>
      <c r="G119" s="29">
        <v>53.707999999999998</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ht="76.5">
      <c r="A121" s="1" t="s">
        <v>107</v>
      </c>
      <c r="E121" s="32" t="s">
        <v>1243</v>
      </c>
    </row>
    <row r="122">
      <c r="A122" s="1" t="s">
        <v>109</v>
      </c>
      <c r="E122" s="27" t="s">
        <v>103</v>
      </c>
    </row>
    <row r="123">
      <c r="A123" s="1" t="s">
        <v>101</v>
      </c>
      <c r="B123" s="1">
        <v>29</v>
      </c>
      <c r="C123" s="26" t="s">
        <v>1246</v>
      </c>
      <c r="D123" t="s">
        <v>103</v>
      </c>
      <c r="E123" s="27" t="s">
        <v>1247</v>
      </c>
      <c r="F123" s="28" t="s">
        <v>292</v>
      </c>
      <c r="G123" s="29">
        <v>10.827999999999999</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ht="63.75">
      <c r="A125" s="1" t="s">
        <v>107</v>
      </c>
      <c r="E125" s="32" t="s">
        <v>1248</v>
      </c>
    </row>
    <row r="126">
      <c r="A126" s="1" t="s">
        <v>109</v>
      </c>
      <c r="E126" s="27" t="s">
        <v>103</v>
      </c>
    </row>
    <row r="127">
      <c r="A127" s="1" t="s">
        <v>101</v>
      </c>
      <c r="B127" s="1">
        <v>30</v>
      </c>
      <c r="C127" s="26" t="s">
        <v>1249</v>
      </c>
      <c r="D127" t="s">
        <v>103</v>
      </c>
      <c r="E127" s="27" t="s">
        <v>1250</v>
      </c>
      <c r="F127" s="28" t="s">
        <v>1188</v>
      </c>
      <c r="G127" s="29">
        <v>32.122</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63.75">
      <c r="A129" s="1" t="s">
        <v>107</v>
      </c>
      <c r="E129" s="32" t="s">
        <v>1251</v>
      </c>
    </row>
    <row r="130">
      <c r="A130" s="1" t="s">
        <v>109</v>
      </c>
      <c r="E130" s="27" t="s">
        <v>103</v>
      </c>
    </row>
    <row r="131">
      <c r="A131" s="1" t="s">
        <v>101</v>
      </c>
      <c r="B131" s="1">
        <v>31</v>
      </c>
      <c r="C131" s="26" t="s">
        <v>1252</v>
      </c>
      <c r="D131" t="s">
        <v>103</v>
      </c>
      <c r="E131" s="27" t="s">
        <v>1253</v>
      </c>
      <c r="F131" s="28" t="s">
        <v>1188</v>
      </c>
      <c r="G131" s="29">
        <v>32.122</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63.75">
      <c r="A133" s="1" t="s">
        <v>107</v>
      </c>
      <c r="E133" s="32" t="s">
        <v>1251</v>
      </c>
    </row>
    <row r="134">
      <c r="A134" s="1" t="s">
        <v>109</v>
      </c>
      <c r="E134" s="27" t="s">
        <v>103</v>
      </c>
    </row>
    <row r="135" ht="25.5">
      <c r="A135" s="1" t="s">
        <v>101</v>
      </c>
      <c r="B135" s="1">
        <v>32</v>
      </c>
      <c r="C135" s="26" t="s">
        <v>1254</v>
      </c>
      <c r="D135" t="s">
        <v>103</v>
      </c>
      <c r="E135" s="27" t="s">
        <v>1255</v>
      </c>
      <c r="F135" s="28" t="s">
        <v>1217</v>
      </c>
      <c r="G135" s="29">
        <v>0.54000000000000004</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ht="63.75">
      <c r="A137" s="1" t="s">
        <v>107</v>
      </c>
      <c r="E137" s="32" t="s">
        <v>1256</v>
      </c>
    </row>
    <row r="138">
      <c r="A138" s="1" t="s">
        <v>109</v>
      </c>
      <c r="E138" s="27" t="s">
        <v>103</v>
      </c>
    </row>
    <row r="139" ht="25.5">
      <c r="A139" s="1" t="s">
        <v>101</v>
      </c>
      <c r="B139" s="1">
        <v>33</v>
      </c>
      <c r="C139" s="26" t="s">
        <v>1257</v>
      </c>
      <c r="D139" t="s">
        <v>103</v>
      </c>
      <c r="E139" s="27" t="s">
        <v>1258</v>
      </c>
      <c r="F139" s="28" t="s">
        <v>1217</v>
      </c>
      <c r="G139" s="29">
        <v>1.8080000000000001</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63.75">
      <c r="A141" s="1" t="s">
        <v>107</v>
      </c>
      <c r="E141" s="32" t="s">
        <v>1259</v>
      </c>
    </row>
    <row r="142">
      <c r="A142" s="1" t="s">
        <v>109</v>
      </c>
      <c r="E142" s="27" t="s">
        <v>103</v>
      </c>
    </row>
    <row r="143">
      <c r="A143" s="1" t="s">
        <v>101</v>
      </c>
      <c r="B143" s="1">
        <v>34</v>
      </c>
      <c r="C143" s="26" t="s">
        <v>1260</v>
      </c>
      <c r="D143" t="s">
        <v>103</v>
      </c>
      <c r="E143" s="27" t="s">
        <v>1261</v>
      </c>
      <c r="F143" s="28" t="s">
        <v>1188</v>
      </c>
      <c r="G143" s="29">
        <v>7.5439999999999996</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ht="25.5">
      <c r="A145" s="1" t="s">
        <v>107</v>
      </c>
      <c r="E145" s="32" t="s">
        <v>1262</v>
      </c>
    </row>
    <row r="146">
      <c r="A146" s="1" t="s">
        <v>109</v>
      </c>
      <c r="E146" s="27" t="s">
        <v>103</v>
      </c>
    </row>
    <row r="147">
      <c r="A147" s="1" t="s">
        <v>101</v>
      </c>
      <c r="B147" s="1">
        <v>35</v>
      </c>
      <c r="C147" s="26" t="s">
        <v>1263</v>
      </c>
      <c r="D147" t="s">
        <v>103</v>
      </c>
      <c r="E147" s="27" t="s">
        <v>1264</v>
      </c>
      <c r="F147" s="28" t="s">
        <v>1188</v>
      </c>
      <c r="G147" s="29">
        <v>7.5439999999999996</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25.5">
      <c r="A149" s="1" t="s">
        <v>107</v>
      </c>
      <c r="E149" s="32" t="s">
        <v>1262</v>
      </c>
    </row>
    <row r="150">
      <c r="A150" s="1" t="s">
        <v>109</v>
      </c>
      <c r="E150" s="27" t="s">
        <v>103</v>
      </c>
    </row>
    <row r="151" ht="25.5">
      <c r="A151" s="1" t="s">
        <v>101</v>
      </c>
      <c r="B151" s="1">
        <v>36</v>
      </c>
      <c r="C151" s="26" t="s">
        <v>1265</v>
      </c>
      <c r="D151" t="s">
        <v>103</v>
      </c>
      <c r="E151" s="27" t="s">
        <v>1266</v>
      </c>
      <c r="F151" s="28" t="s">
        <v>1188</v>
      </c>
      <c r="G151" s="29">
        <v>10.44</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ht="63.75">
      <c r="A153" s="1" t="s">
        <v>107</v>
      </c>
      <c r="E153" s="32" t="s">
        <v>1267</v>
      </c>
    </row>
    <row r="154">
      <c r="A154" s="1" t="s">
        <v>109</v>
      </c>
      <c r="E154" s="27" t="s">
        <v>103</v>
      </c>
    </row>
    <row r="155">
      <c r="A155" s="1" t="s">
        <v>101</v>
      </c>
      <c r="B155" s="1">
        <v>37</v>
      </c>
      <c r="C155" s="26" t="s">
        <v>1268</v>
      </c>
      <c r="D155" t="s">
        <v>103</v>
      </c>
      <c r="E155" s="27" t="s">
        <v>1269</v>
      </c>
      <c r="F155" s="28" t="s">
        <v>1188</v>
      </c>
      <c r="G155" s="29">
        <v>74.754000000000005</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ht="25.5">
      <c r="A157" s="1" t="s">
        <v>107</v>
      </c>
      <c r="E157" s="32" t="s">
        <v>1270</v>
      </c>
    </row>
    <row r="158">
      <c r="A158" s="1" t="s">
        <v>109</v>
      </c>
      <c r="E158" s="27" t="s">
        <v>103</v>
      </c>
    </row>
    <row r="159">
      <c r="A159" s="1" t="s">
        <v>98</v>
      </c>
      <c r="C159" s="22" t="s">
        <v>460</v>
      </c>
      <c r="E159" s="23" t="s">
        <v>1271</v>
      </c>
      <c r="L159" s="24">
        <f>SUMIFS(L160:L195,A160:A195,"P")</f>
        <v>0</v>
      </c>
      <c r="M159" s="24">
        <f>SUMIFS(M160:M195,A160:A195,"P")</f>
        <v>0</v>
      </c>
      <c r="N159" s="25"/>
    </row>
    <row r="160" ht="25.5">
      <c r="A160" s="1" t="s">
        <v>101</v>
      </c>
      <c r="B160" s="1">
        <v>38</v>
      </c>
      <c r="C160" s="26" t="s">
        <v>1272</v>
      </c>
      <c r="D160" t="s">
        <v>103</v>
      </c>
      <c r="E160" s="27" t="s">
        <v>1273</v>
      </c>
      <c r="F160" s="28" t="s">
        <v>1217</v>
      </c>
      <c r="G160" s="29">
        <v>0.67500000000000004</v>
      </c>
      <c r="H160" s="28">
        <v>0</v>
      </c>
      <c r="I160" s="30">
        <f>ROUND(G160*H160,P4)</f>
        <v>0</v>
      </c>
      <c r="L160" s="30">
        <v>0</v>
      </c>
      <c r="M160" s="24">
        <f>ROUND(G160*L160,P4)</f>
        <v>0</v>
      </c>
      <c r="N160" s="25" t="s">
        <v>103</v>
      </c>
      <c r="O160" s="31">
        <f>M160*AA160</f>
        <v>0</v>
      </c>
      <c r="P160" s="1">
        <v>3</v>
      </c>
      <c r="AA160" s="1">
        <f>IF(P160=1,$O$3,IF(P160=2,$O$4,$O$5))</f>
        <v>0</v>
      </c>
    </row>
    <row r="161">
      <c r="A161" s="1" t="s">
        <v>106</v>
      </c>
      <c r="E161" s="27" t="s">
        <v>103</v>
      </c>
    </row>
    <row r="162" ht="63.75">
      <c r="A162" s="1" t="s">
        <v>107</v>
      </c>
      <c r="E162" s="32" t="s">
        <v>1274</v>
      </c>
    </row>
    <row r="163">
      <c r="A163" s="1" t="s">
        <v>109</v>
      </c>
      <c r="E163" s="27" t="s">
        <v>103</v>
      </c>
    </row>
    <row r="164" ht="25.5">
      <c r="A164" s="1" t="s">
        <v>101</v>
      </c>
      <c r="B164" s="1">
        <v>39</v>
      </c>
      <c r="C164" s="26" t="s">
        <v>1275</v>
      </c>
      <c r="D164" t="s">
        <v>103</v>
      </c>
      <c r="E164" s="27" t="s">
        <v>1276</v>
      </c>
      <c r="F164" s="28" t="s">
        <v>1188</v>
      </c>
      <c r="G164" s="29">
        <v>18.27</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63.75">
      <c r="A166" s="1" t="s">
        <v>107</v>
      </c>
      <c r="E166" s="32" t="s">
        <v>1277</v>
      </c>
    </row>
    <row r="167">
      <c r="A167" s="1" t="s">
        <v>109</v>
      </c>
      <c r="E167" s="27" t="s">
        <v>103</v>
      </c>
    </row>
    <row r="168" ht="25.5">
      <c r="A168" s="1" t="s">
        <v>101</v>
      </c>
      <c r="B168" s="1">
        <v>40</v>
      </c>
      <c r="C168" s="26" t="s">
        <v>1278</v>
      </c>
      <c r="D168" t="s">
        <v>103</v>
      </c>
      <c r="E168" s="27" t="s">
        <v>1279</v>
      </c>
      <c r="F168" s="28" t="s">
        <v>1188</v>
      </c>
      <c r="G168" s="29">
        <v>18.27</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ht="63.75">
      <c r="A170" s="1" t="s">
        <v>107</v>
      </c>
      <c r="E170" s="32" t="s">
        <v>1277</v>
      </c>
    </row>
    <row r="171">
      <c r="A171" s="1" t="s">
        <v>109</v>
      </c>
      <c r="E171" s="27" t="s">
        <v>103</v>
      </c>
    </row>
    <row r="172" ht="25.5">
      <c r="A172" s="1" t="s">
        <v>101</v>
      </c>
      <c r="B172" s="1">
        <v>41</v>
      </c>
      <c r="C172" s="26" t="s">
        <v>1280</v>
      </c>
      <c r="D172" t="s">
        <v>103</v>
      </c>
      <c r="E172" s="27" t="s">
        <v>1281</v>
      </c>
      <c r="F172" s="28" t="s">
        <v>292</v>
      </c>
      <c r="G172" s="29">
        <v>10.851000000000001</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ht="102">
      <c r="A174" s="1" t="s">
        <v>107</v>
      </c>
      <c r="E174" s="32" t="s">
        <v>1282</v>
      </c>
    </row>
    <row r="175">
      <c r="A175" s="1" t="s">
        <v>109</v>
      </c>
      <c r="E175" s="27" t="s">
        <v>103</v>
      </c>
    </row>
    <row r="176" ht="25.5">
      <c r="A176" s="1" t="s">
        <v>101</v>
      </c>
      <c r="B176" s="1">
        <v>42</v>
      </c>
      <c r="C176" s="26" t="s">
        <v>1283</v>
      </c>
      <c r="D176" t="s">
        <v>103</v>
      </c>
      <c r="E176" s="27" t="s">
        <v>1284</v>
      </c>
      <c r="F176" s="28" t="s">
        <v>1217</v>
      </c>
      <c r="G176" s="29">
        <v>86.031999999999996</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ht="63.75">
      <c r="A178" s="1" t="s">
        <v>107</v>
      </c>
      <c r="E178" s="32" t="s">
        <v>1285</v>
      </c>
    </row>
    <row r="179">
      <c r="A179" s="1" t="s">
        <v>109</v>
      </c>
      <c r="E179" s="27" t="s">
        <v>103</v>
      </c>
    </row>
    <row r="180">
      <c r="A180" s="1" t="s">
        <v>101</v>
      </c>
      <c r="B180" s="1">
        <v>43</v>
      </c>
      <c r="C180" s="26" t="s">
        <v>1286</v>
      </c>
      <c r="D180" t="s">
        <v>103</v>
      </c>
      <c r="E180" s="27" t="s">
        <v>1287</v>
      </c>
      <c r="F180" s="28" t="s">
        <v>1188</v>
      </c>
      <c r="G180" s="29">
        <v>396.41300000000001</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ht="89.25">
      <c r="A182" s="1" t="s">
        <v>107</v>
      </c>
      <c r="E182" s="32" t="s">
        <v>1288</v>
      </c>
    </row>
    <row r="183">
      <c r="A183" s="1" t="s">
        <v>109</v>
      </c>
      <c r="E183" s="27" t="s">
        <v>103</v>
      </c>
    </row>
    <row r="184">
      <c r="A184" s="1" t="s">
        <v>101</v>
      </c>
      <c r="B184" s="1">
        <v>44</v>
      </c>
      <c r="C184" s="26" t="s">
        <v>1289</v>
      </c>
      <c r="D184" t="s">
        <v>103</v>
      </c>
      <c r="E184" s="27" t="s">
        <v>1290</v>
      </c>
      <c r="F184" s="28" t="s">
        <v>1188</v>
      </c>
      <c r="G184" s="29">
        <v>396.41300000000001</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ht="89.25">
      <c r="A186" s="1" t="s">
        <v>107</v>
      </c>
      <c r="E186" s="32" t="s">
        <v>1288</v>
      </c>
    </row>
    <row r="187">
      <c r="A187" s="1" t="s">
        <v>109</v>
      </c>
      <c r="E187" s="27" t="s">
        <v>103</v>
      </c>
    </row>
    <row r="188">
      <c r="A188" s="1" t="s">
        <v>101</v>
      </c>
      <c r="B188" s="1">
        <v>45</v>
      </c>
      <c r="C188" s="26" t="s">
        <v>1291</v>
      </c>
      <c r="D188" t="s">
        <v>103</v>
      </c>
      <c r="E188" s="27" t="s">
        <v>1292</v>
      </c>
      <c r="F188" s="28" t="s">
        <v>1188</v>
      </c>
      <c r="G188" s="29">
        <v>181.73400000000001</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ht="63.75">
      <c r="A190" s="1" t="s">
        <v>107</v>
      </c>
      <c r="E190" s="32" t="s">
        <v>1293</v>
      </c>
    </row>
    <row r="191">
      <c r="A191" s="1" t="s">
        <v>109</v>
      </c>
      <c r="E191" s="27" t="s">
        <v>103</v>
      </c>
    </row>
    <row r="192" ht="25.5">
      <c r="A192" s="1" t="s">
        <v>101</v>
      </c>
      <c r="B192" s="1">
        <v>46</v>
      </c>
      <c r="C192" s="26" t="s">
        <v>1294</v>
      </c>
      <c r="D192" t="s">
        <v>103</v>
      </c>
      <c r="E192" s="27" t="s">
        <v>1295</v>
      </c>
      <c r="F192" s="28" t="s">
        <v>1217</v>
      </c>
      <c r="G192" s="29">
        <v>18.864000000000001</v>
      </c>
      <c r="H192" s="28">
        <v>0</v>
      </c>
      <c r="I192" s="30">
        <f>ROUND(G192*H192,P4)</f>
        <v>0</v>
      </c>
      <c r="L192" s="30">
        <v>0</v>
      </c>
      <c r="M192" s="24">
        <f>ROUND(G192*L192,P4)</f>
        <v>0</v>
      </c>
      <c r="N192" s="25" t="s">
        <v>103</v>
      </c>
      <c r="O192" s="31">
        <f>M192*AA192</f>
        <v>0</v>
      </c>
      <c r="P192" s="1">
        <v>3</v>
      </c>
      <c r="AA192" s="1">
        <f>IF(P192=1,$O$3,IF(P192=2,$O$4,$O$5))</f>
        <v>0</v>
      </c>
    </row>
    <row r="193">
      <c r="A193" s="1" t="s">
        <v>106</v>
      </c>
      <c r="E193" s="27" t="s">
        <v>103</v>
      </c>
    </row>
    <row r="194" ht="63.75">
      <c r="A194" s="1" t="s">
        <v>107</v>
      </c>
      <c r="E194" s="32" t="s">
        <v>1296</v>
      </c>
    </row>
    <row r="195">
      <c r="A195" s="1" t="s">
        <v>109</v>
      </c>
      <c r="E195" s="27" t="s">
        <v>103</v>
      </c>
    </row>
    <row r="196">
      <c r="A196" s="1" t="s">
        <v>98</v>
      </c>
      <c r="C196" s="22" t="s">
        <v>588</v>
      </c>
      <c r="E196" s="23" t="s">
        <v>1297</v>
      </c>
      <c r="L196" s="24">
        <f>SUMIFS(L197:L260,A197:A260,"P")</f>
        <v>0</v>
      </c>
      <c r="M196" s="24">
        <f>SUMIFS(M197:M260,A197:A260,"P")</f>
        <v>0</v>
      </c>
      <c r="N196" s="25"/>
    </row>
    <row r="197" ht="25.5">
      <c r="A197" s="1" t="s">
        <v>101</v>
      </c>
      <c r="B197" s="1">
        <v>47</v>
      </c>
      <c r="C197" s="26" t="s">
        <v>1298</v>
      </c>
      <c r="D197" t="s">
        <v>103</v>
      </c>
      <c r="E197" s="27" t="s">
        <v>1299</v>
      </c>
      <c r="F197" s="28" t="s">
        <v>1217</v>
      </c>
      <c r="G197" s="29">
        <v>1.462</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76.5">
      <c r="A199" s="1" t="s">
        <v>107</v>
      </c>
      <c r="E199" s="32" t="s">
        <v>1300</v>
      </c>
    </row>
    <row r="200">
      <c r="A200" s="1" t="s">
        <v>109</v>
      </c>
      <c r="E200" s="27" t="s">
        <v>103</v>
      </c>
    </row>
    <row r="201" ht="25.5">
      <c r="A201" s="1" t="s">
        <v>101</v>
      </c>
      <c r="B201" s="1">
        <v>48</v>
      </c>
      <c r="C201" s="26" t="s">
        <v>1298</v>
      </c>
      <c r="D201" t="s">
        <v>413</v>
      </c>
      <c r="E201" s="27" t="s">
        <v>1299</v>
      </c>
      <c r="F201" s="28" t="s">
        <v>1217</v>
      </c>
      <c r="G201" s="29">
        <v>15.564</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63.75">
      <c r="A203" s="1" t="s">
        <v>107</v>
      </c>
      <c r="E203" s="32" t="s">
        <v>1301</v>
      </c>
    </row>
    <row r="204">
      <c r="A204" s="1" t="s">
        <v>109</v>
      </c>
      <c r="E204" s="27" t="s">
        <v>103</v>
      </c>
    </row>
    <row r="205" ht="25.5">
      <c r="A205" s="1" t="s">
        <v>101</v>
      </c>
      <c r="B205" s="1">
        <v>49</v>
      </c>
      <c r="C205" s="26" t="s">
        <v>1302</v>
      </c>
      <c r="D205" t="s">
        <v>103</v>
      </c>
      <c r="E205" s="27" t="s">
        <v>1303</v>
      </c>
      <c r="F205" s="28" t="s">
        <v>1188</v>
      </c>
      <c r="G205" s="29">
        <v>70.626999999999995</v>
      </c>
      <c r="H205" s="28">
        <v>0</v>
      </c>
      <c r="I205" s="30">
        <f>ROUND(G205*H205,P4)</f>
        <v>0</v>
      </c>
      <c r="L205" s="30">
        <v>0</v>
      </c>
      <c r="M205" s="24">
        <f>ROUND(G205*L205,P4)</f>
        <v>0</v>
      </c>
      <c r="N205" s="25" t="s">
        <v>103</v>
      </c>
      <c r="O205" s="31">
        <f>M205*AA205</f>
        <v>0</v>
      </c>
      <c r="P205" s="1">
        <v>3</v>
      </c>
      <c r="AA205" s="1">
        <f>IF(P205=1,$O$3,IF(P205=2,$O$4,$O$5))</f>
        <v>0</v>
      </c>
    </row>
    <row r="206">
      <c r="A206" s="1" t="s">
        <v>106</v>
      </c>
      <c r="E206" s="27" t="s">
        <v>103</v>
      </c>
    </row>
    <row r="207" ht="25.5">
      <c r="A207" s="1" t="s">
        <v>107</v>
      </c>
      <c r="E207" s="32" t="s">
        <v>1304</v>
      </c>
    </row>
    <row r="208">
      <c r="A208" s="1" t="s">
        <v>109</v>
      </c>
      <c r="E208" s="27" t="s">
        <v>103</v>
      </c>
    </row>
    <row r="209" ht="25.5">
      <c r="A209" s="1" t="s">
        <v>101</v>
      </c>
      <c r="B209" s="1">
        <v>50</v>
      </c>
      <c r="C209" s="26" t="s">
        <v>1305</v>
      </c>
      <c r="D209" t="s">
        <v>103</v>
      </c>
      <c r="E209" s="27" t="s">
        <v>1306</v>
      </c>
      <c r="F209" s="28" t="s">
        <v>1188</v>
      </c>
      <c r="G209" s="29">
        <v>70.626999999999995</v>
      </c>
      <c r="H209" s="28">
        <v>0</v>
      </c>
      <c r="I209" s="30">
        <f>ROUND(G209*H209,P4)</f>
        <v>0</v>
      </c>
      <c r="L209" s="30">
        <v>0</v>
      </c>
      <c r="M209" s="24">
        <f>ROUND(G209*L209,P4)</f>
        <v>0</v>
      </c>
      <c r="N209" s="25" t="s">
        <v>103</v>
      </c>
      <c r="O209" s="31">
        <f>M209*AA209</f>
        <v>0</v>
      </c>
      <c r="P209" s="1">
        <v>3</v>
      </c>
      <c r="AA209" s="1">
        <f>IF(P209=1,$O$3,IF(P209=2,$O$4,$O$5))</f>
        <v>0</v>
      </c>
    </row>
    <row r="210">
      <c r="A210" s="1" t="s">
        <v>106</v>
      </c>
      <c r="E210" s="27" t="s">
        <v>103</v>
      </c>
    </row>
    <row r="211" ht="25.5">
      <c r="A211" s="1" t="s">
        <v>107</v>
      </c>
      <c r="E211" s="32" t="s">
        <v>1304</v>
      </c>
    </row>
    <row r="212">
      <c r="A212" s="1" t="s">
        <v>109</v>
      </c>
      <c r="E212" s="27" t="s">
        <v>103</v>
      </c>
    </row>
    <row r="213" ht="25.5">
      <c r="A213" s="1" t="s">
        <v>101</v>
      </c>
      <c r="B213" s="1">
        <v>51</v>
      </c>
      <c r="C213" s="26" t="s">
        <v>1307</v>
      </c>
      <c r="D213" t="s">
        <v>103</v>
      </c>
      <c r="E213" s="27" t="s">
        <v>1308</v>
      </c>
      <c r="F213" s="28" t="s">
        <v>1188</v>
      </c>
      <c r="G213" s="29">
        <v>62.216999999999999</v>
      </c>
      <c r="H213" s="28">
        <v>0</v>
      </c>
      <c r="I213" s="30">
        <f>ROUND(G213*H213,P4)</f>
        <v>0</v>
      </c>
      <c r="L213" s="30">
        <v>0</v>
      </c>
      <c r="M213" s="24">
        <f>ROUND(G213*L213,P4)</f>
        <v>0</v>
      </c>
      <c r="N213" s="25" t="s">
        <v>103</v>
      </c>
      <c r="O213" s="31">
        <f>M213*AA213</f>
        <v>0</v>
      </c>
      <c r="P213" s="1">
        <v>3</v>
      </c>
      <c r="AA213" s="1">
        <f>IF(P213=1,$O$3,IF(P213=2,$O$4,$O$5))</f>
        <v>0</v>
      </c>
    </row>
    <row r="214">
      <c r="A214" s="1" t="s">
        <v>106</v>
      </c>
      <c r="E214" s="27" t="s">
        <v>103</v>
      </c>
    </row>
    <row r="215" ht="25.5">
      <c r="A215" s="1" t="s">
        <v>107</v>
      </c>
      <c r="E215" s="32" t="s">
        <v>1309</v>
      </c>
    </row>
    <row r="216">
      <c r="A216" s="1" t="s">
        <v>109</v>
      </c>
      <c r="E216" s="27" t="s">
        <v>103</v>
      </c>
    </row>
    <row r="217" ht="25.5">
      <c r="A217" s="1" t="s">
        <v>101</v>
      </c>
      <c r="B217" s="1">
        <v>52</v>
      </c>
      <c r="C217" s="26" t="s">
        <v>1310</v>
      </c>
      <c r="D217" t="s">
        <v>103</v>
      </c>
      <c r="E217" s="27" t="s">
        <v>1311</v>
      </c>
      <c r="F217" s="28" t="s">
        <v>1188</v>
      </c>
      <c r="G217" s="29">
        <v>62.216999999999999</v>
      </c>
      <c r="H217" s="28">
        <v>0</v>
      </c>
      <c r="I217" s="30">
        <f>ROUND(G217*H217,P4)</f>
        <v>0</v>
      </c>
      <c r="L217" s="30">
        <v>0</v>
      </c>
      <c r="M217" s="24">
        <f>ROUND(G217*L217,P4)</f>
        <v>0</v>
      </c>
      <c r="N217" s="25" t="s">
        <v>103</v>
      </c>
      <c r="O217" s="31">
        <f>M217*AA217</f>
        <v>0</v>
      </c>
      <c r="P217" s="1">
        <v>3</v>
      </c>
      <c r="AA217" s="1">
        <f>IF(P217=1,$O$3,IF(P217=2,$O$4,$O$5))</f>
        <v>0</v>
      </c>
    </row>
    <row r="218">
      <c r="A218" s="1" t="s">
        <v>106</v>
      </c>
      <c r="E218" s="27" t="s">
        <v>103</v>
      </c>
    </row>
    <row r="219" ht="25.5">
      <c r="A219" s="1" t="s">
        <v>107</v>
      </c>
      <c r="E219" s="32" t="s">
        <v>1309</v>
      </c>
    </row>
    <row r="220">
      <c r="A220" s="1" t="s">
        <v>109</v>
      </c>
      <c r="E220" s="27" t="s">
        <v>103</v>
      </c>
    </row>
    <row r="221" ht="38.25">
      <c r="A221" s="1" t="s">
        <v>101</v>
      </c>
      <c r="B221" s="1">
        <v>53</v>
      </c>
      <c r="C221" s="26" t="s">
        <v>1312</v>
      </c>
      <c r="D221" t="s">
        <v>103</v>
      </c>
      <c r="E221" s="27" t="s">
        <v>1313</v>
      </c>
      <c r="F221" s="28" t="s">
        <v>292</v>
      </c>
      <c r="G221" s="29">
        <v>2.9249999999999998</v>
      </c>
      <c r="H221" s="28">
        <v>0</v>
      </c>
      <c r="I221" s="30">
        <f>ROUND(G221*H221,P4)</f>
        <v>0</v>
      </c>
      <c r="L221" s="30">
        <v>0</v>
      </c>
      <c r="M221" s="24">
        <f>ROUND(G221*L221,P4)</f>
        <v>0</v>
      </c>
      <c r="N221" s="25" t="s">
        <v>103</v>
      </c>
      <c r="O221" s="31">
        <f>M221*AA221</f>
        <v>0</v>
      </c>
      <c r="P221" s="1">
        <v>3</v>
      </c>
      <c r="AA221" s="1">
        <f>IF(P221=1,$O$3,IF(P221=2,$O$4,$O$5))</f>
        <v>0</v>
      </c>
    </row>
    <row r="222">
      <c r="A222" s="1" t="s">
        <v>106</v>
      </c>
      <c r="E222" s="27" t="s">
        <v>103</v>
      </c>
    </row>
    <row r="223" ht="76.5">
      <c r="A223" s="1" t="s">
        <v>107</v>
      </c>
      <c r="E223" s="32" t="s">
        <v>1314</v>
      </c>
    </row>
    <row r="224">
      <c r="A224" s="1" t="s">
        <v>109</v>
      </c>
      <c r="E224" s="27" t="s">
        <v>103</v>
      </c>
    </row>
    <row r="225" ht="25.5">
      <c r="A225" s="1" t="s">
        <v>101</v>
      </c>
      <c r="B225" s="1">
        <v>54</v>
      </c>
      <c r="C225" s="26" t="s">
        <v>1315</v>
      </c>
      <c r="D225" t="s">
        <v>103</v>
      </c>
      <c r="E225" s="27" t="s">
        <v>1316</v>
      </c>
      <c r="F225" s="28" t="s">
        <v>1188</v>
      </c>
      <c r="G225" s="29">
        <v>1.71</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ht="63.75">
      <c r="A227" s="1" t="s">
        <v>107</v>
      </c>
      <c r="E227" s="32" t="s">
        <v>1317</v>
      </c>
    </row>
    <row r="228">
      <c r="A228" s="1" t="s">
        <v>109</v>
      </c>
      <c r="E228" s="27" t="s">
        <v>103</v>
      </c>
    </row>
    <row r="229" ht="25.5">
      <c r="A229" s="1" t="s">
        <v>101</v>
      </c>
      <c r="B229" s="1">
        <v>55</v>
      </c>
      <c r="C229" s="26" t="s">
        <v>1318</v>
      </c>
      <c r="D229" t="s">
        <v>103</v>
      </c>
      <c r="E229" s="27" t="s">
        <v>1319</v>
      </c>
      <c r="F229" s="28" t="s">
        <v>1188</v>
      </c>
      <c r="G229" s="29">
        <v>1.71</v>
      </c>
      <c r="H229" s="28">
        <v>0</v>
      </c>
      <c r="I229" s="30">
        <f>ROUND(G229*H229,P4)</f>
        <v>0</v>
      </c>
      <c r="L229" s="30">
        <v>0</v>
      </c>
      <c r="M229" s="24">
        <f>ROUND(G229*L229,P4)</f>
        <v>0</v>
      </c>
      <c r="N229" s="25" t="s">
        <v>103</v>
      </c>
      <c r="O229" s="31">
        <f>M229*AA229</f>
        <v>0</v>
      </c>
      <c r="P229" s="1">
        <v>3</v>
      </c>
      <c r="AA229" s="1">
        <f>IF(P229=1,$O$3,IF(P229=2,$O$4,$O$5))</f>
        <v>0</v>
      </c>
    </row>
    <row r="230">
      <c r="A230" s="1" t="s">
        <v>106</v>
      </c>
      <c r="E230" s="27" t="s">
        <v>103</v>
      </c>
    </row>
    <row r="231" ht="63.75">
      <c r="A231" s="1" t="s">
        <v>107</v>
      </c>
      <c r="E231" s="32" t="s">
        <v>1317</v>
      </c>
    </row>
    <row r="232">
      <c r="A232" s="1" t="s">
        <v>109</v>
      </c>
      <c r="E232" s="27" t="s">
        <v>103</v>
      </c>
    </row>
    <row r="233" ht="25.5">
      <c r="A233" s="1" t="s">
        <v>101</v>
      </c>
      <c r="B233" s="1">
        <v>56</v>
      </c>
      <c r="C233" s="26" t="s">
        <v>1320</v>
      </c>
      <c r="D233" t="s">
        <v>103</v>
      </c>
      <c r="E233" s="27" t="s">
        <v>1321</v>
      </c>
      <c r="F233" s="28" t="s">
        <v>1188</v>
      </c>
      <c r="G233" s="29">
        <v>0.76000000000000001</v>
      </c>
      <c r="H233" s="28">
        <v>0</v>
      </c>
      <c r="I233" s="30">
        <f>ROUND(G233*H233,P4)</f>
        <v>0</v>
      </c>
      <c r="L233" s="30">
        <v>0</v>
      </c>
      <c r="M233" s="24">
        <f>ROUND(G233*L233,P4)</f>
        <v>0</v>
      </c>
      <c r="N233" s="25" t="s">
        <v>103</v>
      </c>
      <c r="O233" s="31">
        <f>M233*AA233</f>
        <v>0</v>
      </c>
      <c r="P233" s="1">
        <v>3</v>
      </c>
      <c r="AA233" s="1">
        <f>IF(P233=1,$O$3,IF(P233=2,$O$4,$O$5))</f>
        <v>0</v>
      </c>
    </row>
    <row r="234">
      <c r="A234" s="1" t="s">
        <v>106</v>
      </c>
      <c r="E234" s="27" t="s">
        <v>103</v>
      </c>
    </row>
    <row r="235" ht="63.75">
      <c r="A235" s="1" t="s">
        <v>107</v>
      </c>
      <c r="E235" s="32" t="s">
        <v>1322</v>
      </c>
    </row>
    <row r="236">
      <c r="A236" s="1" t="s">
        <v>109</v>
      </c>
      <c r="E236" s="27" t="s">
        <v>103</v>
      </c>
    </row>
    <row r="237" ht="25.5">
      <c r="A237" s="1" t="s">
        <v>101</v>
      </c>
      <c r="B237" s="1">
        <v>57</v>
      </c>
      <c r="C237" s="26" t="s">
        <v>1323</v>
      </c>
      <c r="D237" t="s">
        <v>103</v>
      </c>
      <c r="E237" s="27" t="s">
        <v>1324</v>
      </c>
      <c r="F237" s="28" t="s">
        <v>1188</v>
      </c>
      <c r="G237" s="29">
        <v>0.76000000000000001</v>
      </c>
      <c r="H237" s="28">
        <v>0</v>
      </c>
      <c r="I237" s="30">
        <f>ROUND(G237*H237,P4)</f>
        <v>0</v>
      </c>
      <c r="L237" s="30">
        <v>0</v>
      </c>
      <c r="M237" s="24">
        <f>ROUND(G237*L237,P4)</f>
        <v>0</v>
      </c>
      <c r="N237" s="25" t="s">
        <v>103</v>
      </c>
      <c r="O237" s="31">
        <f>M237*AA237</f>
        <v>0</v>
      </c>
      <c r="P237" s="1">
        <v>3</v>
      </c>
      <c r="AA237" s="1">
        <f>IF(P237=1,$O$3,IF(P237=2,$O$4,$O$5))</f>
        <v>0</v>
      </c>
    </row>
    <row r="238">
      <c r="A238" s="1" t="s">
        <v>106</v>
      </c>
      <c r="E238" s="27" t="s">
        <v>103</v>
      </c>
    </row>
    <row r="239" ht="63.75">
      <c r="A239" s="1" t="s">
        <v>107</v>
      </c>
      <c r="E239" s="32" t="s">
        <v>1322</v>
      </c>
    </row>
    <row r="240">
      <c r="A240" s="1" t="s">
        <v>109</v>
      </c>
      <c r="E240" s="27" t="s">
        <v>103</v>
      </c>
    </row>
    <row r="241">
      <c r="A241" s="1" t="s">
        <v>101</v>
      </c>
      <c r="B241" s="1">
        <v>58</v>
      </c>
      <c r="C241" s="26" t="s">
        <v>1325</v>
      </c>
      <c r="D241" t="s">
        <v>103</v>
      </c>
      <c r="E241" s="27" t="s">
        <v>1326</v>
      </c>
      <c r="F241" s="28" t="s">
        <v>1188</v>
      </c>
      <c r="G241" s="29">
        <v>11.263999999999999</v>
      </c>
      <c r="H241" s="28">
        <v>0</v>
      </c>
      <c r="I241" s="30">
        <f>ROUND(G241*H241,P4)</f>
        <v>0</v>
      </c>
      <c r="L241" s="30">
        <v>0</v>
      </c>
      <c r="M241" s="24">
        <f>ROUND(G241*L241,P4)</f>
        <v>0</v>
      </c>
      <c r="N241" s="25" t="s">
        <v>103</v>
      </c>
      <c r="O241" s="31">
        <f>M241*AA241</f>
        <v>0</v>
      </c>
      <c r="P241" s="1">
        <v>3</v>
      </c>
      <c r="AA241" s="1">
        <f>IF(P241=1,$O$3,IF(P241=2,$O$4,$O$5))</f>
        <v>0</v>
      </c>
    </row>
    <row r="242">
      <c r="A242" s="1" t="s">
        <v>106</v>
      </c>
      <c r="E242" s="27" t="s">
        <v>103</v>
      </c>
    </row>
    <row r="243" ht="25.5">
      <c r="A243" s="1" t="s">
        <v>107</v>
      </c>
      <c r="E243" s="32" t="s">
        <v>1327</v>
      </c>
    </row>
    <row r="244">
      <c r="A244" s="1" t="s">
        <v>109</v>
      </c>
      <c r="E244" s="27" t="s">
        <v>103</v>
      </c>
    </row>
    <row r="245">
      <c r="A245" s="1" t="s">
        <v>101</v>
      </c>
      <c r="B245" s="1">
        <v>59</v>
      </c>
      <c r="C245" s="26" t="s">
        <v>1328</v>
      </c>
      <c r="D245" t="s">
        <v>103</v>
      </c>
      <c r="E245" s="27" t="s">
        <v>1329</v>
      </c>
      <c r="F245" s="28" t="s">
        <v>1188</v>
      </c>
      <c r="G245" s="29">
        <v>11.263999999999999</v>
      </c>
      <c r="H245" s="28">
        <v>0</v>
      </c>
      <c r="I245" s="30">
        <f>ROUND(G245*H245,P4)</f>
        <v>0</v>
      </c>
      <c r="L245" s="30">
        <v>0</v>
      </c>
      <c r="M245" s="24">
        <f>ROUND(G245*L245,P4)</f>
        <v>0</v>
      </c>
      <c r="N245" s="25" t="s">
        <v>103</v>
      </c>
      <c r="O245" s="31">
        <f>M245*AA245</f>
        <v>0</v>
      </c>
      <c r="P245" s="1">
        <v>3</v>
      </c>
      <c r="AA245" s="1">
        <f>IF(P245=1,$O$3,IF(P245=2,$O$4,$O$5))</f>
        <v>0</v>
      </c>
    </row>
    <row r="246">
      <c r="A246" s="1" t="s">
        <v>106</v>
      </c>
      <c r="E246" s="27" t="s">
        <v>103</v>
      </c>
    </row>
    <row r="247" ht="25.5">
      <c r="A247" s="1" t="s">
        <v>107</v>
      </c>
      <c r="E247" s="32" t="s">
        <v>1327</v>
      </c>
    </row>
    <row r="248">
      <c r="A248" s="1" t="s">
        <v>109</v>
      </c>
      <c r="E248" s="27" t="s">
        <v>103</v>
      </c>
    </row>
    <row r="249" ht="25.5">
      <c r="A249" s="1" t="s">
        <v>101</v>
      </c>
      <c r="B249" s="1">
        <v>60</v>
      </c>
      <c r="C249" s="26" t="s">
        <v>1330</v>
      </c>
      <c r="D249" t="s">
        <v>103</v>
      </c>
      <c r="E249" s="27" t="s">
        <v>1331</v>
      </c>
      <c r="F249" s="28" t="s">
        <v>292</v>
      </c>
      <c r="G249" s="29">
        <v>1.1919999999999999</v>
      </c>
      <c r="H249" s="28">
        <v>0</v>
      </c>
      <c r="I249" s="30">
        <f>ROUND(G249*H249,P4)</f>
        <v>0</v>
      </c>
      <c r="L249" s="30">
        <v>0</v>
      </c>
      <c r="M249" s="24">
        <f>ROUND(G249*L249,P4)</f>
        <v>0</v>
      </c>
      <c r="N249" s="25" t="s">
        <v>103</v>
      </c>
      <c r="O249" s="31">
        <f>M249*AA249</f>
        <v>0</v>
      </c>
      <c r="P249" s="1">
        <v>3</v>
      </c>
      <c r="AA249" s="1">
        <f>IF(P249=1,$O$3,IF(P249=2,$O$4,$O$5))</f>
        <v>0</v>
      </c>
    </row>
    <row r="250">
      <c r="A250" s="1" t="s">
        <v>106</v>
      </c>
      <c r="E250" s="27" t="s">
        <v>103</v>
      </c>
    </row>
    <row r="251" ht="63.75">
      <c r="A251" s="1" t="s">
        <v>107</v>
      </c>
      <c r="E251" s="32" t="s">
        <v>1332</v>
      </c>
    </row>
    <row r="252">
      <c r="A252" s="1" t="s">
        <v>109</v>
      </c>
      <c r="E252" s="27" t="s">
        <v>103</v>
      </c>
    </row>
    <row r="253" ht="25.5">
      <c r="A253" s="1" t="s">
        <v>101</v>
      </c>
      <c r="B253" s="1">
        <v>61</v>
      </c>
      <c r="C253" s="26" t="s">
        <v>1333</v>
      </c>
      <c r="D253" t="s">
        <v>103</v>
      </c>
      <c r="E253" s="27" t="s">
        <v>1334</v>
      </c>
      <c r="F253" s="28" t="s">
        <v>1188</v>
      </c>
      <c r="G253" s="29">
        <v>11.472</v>
      </c>
      <c r="H253" s="28">
        <v>0</v>
      </c>
      <c r="I253" s="30">
        <f>ROUND(G253*H253,P4)</f>
        <v>0</v>
      </c>
      <c r="L253" s="30">
        <v>0</v>
      </c>
      <c r="M253" s="24">
        <f>ROUND(G253*L253,P4)</f>
        <v>0</v>
      </c>
      <c r="N253" s="25" t="s">
        <v>103</v>
      </c>
      <c r="O253" s="31">
        <f>M253*AA253</f>
        <v>0</v>
      </c>
      <c r="P253" s="1">
        <v>3</v>
      </c>
      <c r="AA253" s="1">
        <f>IF(P253=1,$O$3,IF(P253=2,$O$4,$O$5))</f>
        <v>0</v>
      </c>
    </row>
    <row r="254">
      <c r="A254" s="1" t="s">
        <v>106</v>
      </c>
      <c r="E254" s="27" t="s">
        <v>103</v>
      </c>
    </row>
    <row r="255" ht="25.5">
      <c r="A255" s="1" t="s">
        <v>107</v>
      </c>
      <c r="E255" s="32" t="s">
        <v>1335</v>
      </c>
    </row>
    <row r="256">
      <c r="A256" s="1" t="s">
        <v>109</v>
      </c>
      <c r="E256" s="27" t="s">
        <v>103</v>
      </c>
    </row>
    <row r="257" ht="25.5">
      <c r="A257" s="1" t="s">
        <v>101</v>
      </c>
      <c r="B257" s="1">
        <v>62</v>
      </c>
      <c r="C257" s="26" t="s">
        <v>1336</v>
      </c>
      <c r="D257" t="s">
        <v>103</v>
      </c>
      <c r="E257" s="27" t="s">
        <v>1337</v>
      </c>
      <c r="F257" s="28" t="s">
        <v>1188</v>
      </c>
      <c r="G257" s="29">
        <v>11.472</v>
      </c>
      <c r="H257" s="28">
        <v>0</v>
      </c>
      <c r="I257" s="30">
        <f>ROUND(G257*H257,P4)</f>
        <v>0</v>
      </c>
      <c r="L257" s="30">
        <v>0</v>
      </c>
      <c r="M257" s="24">
        <f>ROUND(G257*L257,P4)</f>
        <v>0</v>
      </c>
      <c r="N257" s="25" t="s">
        <v>103</v>
      </c>
      <c r="O257" s="31">
        <f>M257*AA257</f>
        <v>0</v>
      </c>
      <c r="P257" s="1">
        <v>3</v>
      </c>
      <c r="AA257" s="1">
        <f>IF(P257=1,$O$3,IF(P257=2,$O$4,$O$5))</f>
        <v>0</v>
      </c>
    </row>
    <row r="258">
      <c r="A258" s="1" t="s">
        <v>106</v>
      </c>
      <c r="E258" s="27" t="s">
        <v>103</v>
      </c>
    </row>
    <row r="259" ht="25.5">
      <c r="A259" s="1" t="s">
        <v>107</v>
      </c>
      <c r="E259" s="32" t="s">
        <v>1335</v>
      </c>
    </row>
    <row r="260">
      <c r="A260" s="1" t="s">
        <v>109</v>
      </c>
      <c r="E260" s="27" t="s">
        <v>103</v>
      </c>
    </row>
    <row r="261">
      <c r="A261" s="1" t="s">
        <v>98</v>
      </c>
      <c r="C261" s="22" t="s">
        <v>1338</v>
      </c>
      <c r="E261" s="23" t="s">
        <v>1339</v>
      </c>
      <c r="L261" s="24">
        <f>SUMIFS(L262:L269,A262:A269,"P")</f>
        <v>0</v>
      </c>
      <c r="M261" s="24">
        <f>SUMIFS(M262:M269,A262:A269,"P")</f>
        <v>0</v>
      </c>
      <c r="N261" s="25"/>
    </row>
    <row r="262" ht="38.25">
      <c r="A262" s="1" t="s">
        <v>101</v>
      </c>
      <c r="B262" s="1">
        <v>63</v>
      </c>
      <c r="C262" s="26" t="s">
        <v>1340</v>
      </c>
      <c r="D262" t="s">
        <v>103</v>
      </c>
      <c r="E262" s="27" t="s">
        <v>1341</v>
      </c>
      <c r="F262" s="28" t="s">
        <v>1188</v>
      </c>
      <c r="G262" s="29">
        <v>2.3199999999999998</v>
      </c>
      <c r="H262" s="28">
        <v>0</v>
      </c>
      <c r="I262" s="30">
        <f>ROUND(G262*H262,P4)</f>
        <v>0</v>
      </c>
      <c r="L262" s="30">
        <v>0</v>
      </c>
      <c r="M262" s="24">
        <f>ROUND(G262*L262,P4)</f>
        <v>0</v>
      </c>
      <c r="N262" s="25" t="s">
        <v>103</v>
      </c>
      <c r="O262" s="31">
        <f>M262*AA262</f>
        <v>0</v>
      </c>
      <c r="P262" s="1">
        <v>3</v>
      </c>
      <c r="AA262" s="1">
        <f>IF(P262=1,$O$3,IF(P262=2,$O$4,$O$5))</f>
        <v>0</v>
      </c>
    </row>
    <row r="263">
      <c r="A263" s="1" t="s">
        <v>106</v>
      </c>
      <c r="E263" s="27" t="s">
        <v>103</v>
      </c>
    </row>
    <row r="264" ht="63.75">
      <c r="A264" s="1" t="s">
        <v>107</v>
      </c>
      <c r="E264" s="32" t="s">
        <v>1342</v>
      </c>
    </row>
    <row r="265">
      <c r="A265" s="1" t="s">
        <v>109</v>
      </c>
      <c r="E265" s="27" t="s">
        <v>103</v>
      </c>
    </row>
    <row r="266">
      <c r="A266" s="1" t="s">
        <v>101</v>
      </c>
      <c r="B266" s="1">
        <v>64</v>
      </c>
      <c r="C266" s="26" t="s">
        <v>1343</v>
      </c>
      <c r="D266" t="s">
        <v>103</v>
      </c>
      <c r="E266" s="27" t="s">
        <v>1344</v>
      </c>
      <c r="F266" s="28" t="s">
        <v>1188</v>
      </c>
      <c r="G266" s="29">
        <v>2.3900000000000001</v>
      </c>
      <c r="H266" s="28">
        <v>0</v>
      </c>
      <c r="I266" s="30">
        <f>ROUND(G266*H266,P4)</f>
        <v>0</v>
      </c>
      <c r="L266" s="30">
        <v>0</v>
      </c>
      <c r="M266" s="24">
        <f>ROUND(G266*L266,P4)</f>
        <v>0</v>
      </c>
      <c r="N266" s="25" t="s">
        <v>103</v>
      </c>
      <c r="O266" s="31">
        <f>M266*AA266</f>
        <v>0</v>
      </c>
      <c r="P266" s="1">
        <v>3</v>
      </c>
      <c r="AA266" s="1">
        <f>IF(P266=1,$O$3,IF(P266=2,$O$4,$O$5))</f>
        <v>0</v>
      </c>
    </row>
    <row r="267">
      <c r="A267" s="1" t="s">
        <v>106</v>
      </c>
      <c r="E267" s="27" t="s">
        <v>103</v>
      </c>
    </row>
    <row r="268" ht="25.5">
      <c r="A268" s="1" t="s">
        <v>107</v>
      </c>
      <c r="E268" s="32" t="s">
        <v>1345</v>
      </c>
    </row>
    <row r="269">
      <c r="A269" s="1" t="s">
        <v>109</v>
      </c>
      <c r="E269" s="27" t="s">
        <v>103</v>
      </c>
    </row>
    <row r="270">
      <c r="A270" s="1" t="s">
        <v>98</v>
      </c>
      <c r="C270" s="22" t="s">
        <v>1346</v>
      </c>
      <c r="E270" s="23" t="s">
        <v>1347</v>
      </c>
      <c r="L270" s="24">
        <f>SUMIFS(L271:L330,A271:A330,"P")</f>
        <v>0</v>
      </c>
      <c r="M270" s="24">
        <f>SUMIFS(M271:M330,A271:A330,"P")</f>
        <v>0</v>
      </c>
      <c r="N270" s="25"/>
    </row>
    <row r="271">
      <c r="A271" s="1" t="s">
        <v>101</v>
      </c>
      <c r="B271" s="1">
        <v>65</v>
      </c>
      <c r="C271" s="26" t="s">
        <v>1348</v>
      </c>
      <c r="D271" t="s">
        <v>103</v>
      </c>
      <c r="E271" s="27" t="s">
        <v>1349</v>
      </c>
      <c r="F271" s="28" t="s">
        <v>1188</v>
      </c>
      <c r="G271" s="29">
        <v>60.200000000000003</v>
      </c>
      <c r="H271" s="28">
        <v>0</v>
      </c>
      <c r="I271" s="30">
        <f>ROUND(G271*H271,P4)</f>
        <v>0</v>
      </c>
      <c r="L271" s="30">
        <v>0</v>
      </c>
      <c r="M271" s="24">
        <f>ROUND(G271*L271,P4)</f>
        <v>0</v>
      </c>
      <c r="N271" s="25" t="s">
        <v>103</v>
      </c>
      <c r="O271" s="31">
        <f>M271*AA271</f>
        <v>0</v>
      </c>
      <c r="P271" s="1">
        <v>3</v>
      </c>
      <c r="AA271" s="1">
        <f>IF(P271=1,$O$3,IF(P271=2,$O$4,$O$5))</f>
        <v>0</v>
      </c>
    </row>
    <row r="272">
      <c r="A272" s="1" t="s">
        <v>106</v>
      </c>
      <c r="E272" s="27" t="s">
        <v>103</v>
      </c>
    </row>
    <row r="273" ht="63.75">
      <c r="A273" s="1" t="s">
        <v>107</v>
      </c>
      <c r="E273" s="32" t="s">
        <v>1350</v>
      </c>
    </row>
    <row r="274">
      <c r="A274" s="1" t="s">
        <v>109</v>
      </c>
      <c r="E274" s="27" t="s">
        <v>103</v>
      </c>
    </row>
    <row r="275" ht="38.25">
      <c r="A275" s="1" t="s">
        <v>101</v>
      </c>
      <c r="B275" s="1">
        <v>66</v>
      </c>
      <c r="C275" s="26" t="s">
        <v>1351</v>
      </c>
      <c r="D275" t="s">
        <v>103</v>
      </c>
      <c r="E275" s="27" t="s">
        <v>1352</v>
      </c>
      <c r="F275" s="28" t="s">
        <v>1188</v>
      </c>
      <c r="G275" s="29">
        <v>60.200000000000003</v>
      </c>
      <c r="H275" s="28">
        <v>0</v>
      </c>
      <c r="I275" s="30">
        <f>ROUND(G275*H275,P4)</f>
        <v>0</v>
      </c>
      <c r="L275" s="30">
        <v>0</v>
      </c>
      <c r="M275" s="24">
        <f>ROUND(G275*L275,P4)</f>
        <v>0</v>
      </c>
      <c r="N275" s="25" t="s">
        <v>103</v>
      </c>
      <c r="O275" s="31">
        <f>M275*AA275</f>
        <v>0</v>
      </c>
      <c r="P275" s="1">
        <v>3</v>
      </c>
      <c r="AA275" s="1">
        <f>IF(P275=1,$O$3,IF(P275=2,$O$4,$O$5))</f>
        <v>0</v>
      </c>
    </row>
    <row r="276">
      <c r="A276" s="1" t="s">
        <v>106</v>
      </c>
      <c r="E276" s="27" t="s">
        <v>103</v>
      </c>
    </row>
    <row r="277" ht="63.75">
      <c r="A277" s="1" t="s">
        <v>107</v>
      </c>
      <c r="E277" s="32" t="s">
        <v>1350</v>
      </c>
    </row>
    <row r="278">
      <c r="A278" s="1" t="s">
        <v>109</v>
      </c>
      <c r="E278" s="27" t="s">
        <v>103</v>
      </c>
    </row>
    <row r="279" ht="25.5">
      <c r="A279" s="1" t="s">
        <v>101</v>
      </c>
      <c r="B279" s="1">
        <v>67</v>
      </c>
      <c r="C279" s="26" t="s">
        <v>1353</v>
      </c>
      <c r="D279" t="s">
        <v>103</v>
      </c>
      <c r="E279" s="27" t="s">
        <v>1354</v>
      </c>
      <c r="F279" s="28" t="s">
        <v>1188</v>
      </c>
      <c r="G279" s="29">
        <v>63.210000000000001</v>
      </c>
      <c r="H279" s="28">
        <v>0</v>
      </c>
      <c r="I279" s="30">
        <f>ROUND(G279*H279,P4)</f>
        <v>0</v>
      </c>
      <c r="L279" s="30">
        <v>0</v>
      </c>
      <c r="M279" s="24">
        <f>ROUND(G279*L279,P4)</f>
        <v>0</v>
      </c>
      <c r="N279" s="25" t="s">
        <v>103</v>
      </c>
      <c r="O279" s="31">
        <f>M279*AA279</f>
        <v>0</v>
      </c>
      <c r="P279" s="1">
        <v>3</v>
      </c>
      <c r="AA279" s="1">
        <f>IF(P279=1,$O$3,IF(P279=2,$O$4,$O$5))</f>
        <v>0</v>
      </c>
    </row>
    <row r="280">
      <c r="A280" s="1" t="s">
        <v>106</v>
      </c>
      <c r="E280" s="27" t="s">
        <v>103</v>
      </c>
    </row>
    <row r="281" ht="25.5">
      <c r="A281" s="1" t="s">
        <v>107</v>
      </c>
      <c r="E281" s="32" t="s">
        <v>1355</v>
      </c>
    </row>
    <row r="282">
      <c r="A282" s="1" t="s">
        <v>109</v>
      </c>
      <c r="E282" s="27" t="s">
        <v>103</v>
      </c>
    </row>
    <row r="283" ht="25.5">
      <c r="A283" s="1" t="s">
        <v>101</v>
      </c>
      <c r="B283" s="1">
        <v>68</v>
      </c>
      <c r="C283" s="26" t="s">
        <v>1356</v>
      </c>
      <c r="D283" t="s">
        <v>103</v>
      </c>
      <c r="E283" s="27" t="s">
        <v>1357</v>
      </c>
      <c r="F283" s="28" t="s">
        <v>1188</v>
      </c>
      <c r="G283" s="29">
        <v>60.200000000000003</v>
      </c>
      <c r="H283" s="28">
        <v>0</v>
      </c>
      <c r="I283" s="30">
        <f>ROUND(G283*H283,P4)</f>
        <v>0</v>
      </c>
      <c r="L283" s="30">
        <v>0</v>
      </c>
      <c r="M283" s="24">
        <f>ROUND(G283*L283,P4)</f>
        <v>0</v>
      </c>
      <c r="N283" s="25" t="s">
        <v>103</v>
      </c>
      <c r="O283" s="31">
        <f>M283*AA283</f>
        <v>0</v>
      </c>
      <c r="P283" s="1">
        <v>3</v>
      </c>
      <c r="AA283" s="1">
        <f>IF(P283=1,$O$3,IF(P283=2,$O$4,$O$5))</f>
        <v>0</v>
      </c>
    </row>
    <row r="284">
      <c r="A284" s="1" t="s">
        <v>106</v>
      </c>
      <c r="E284" s="27" t="s">
        <v>103</v>
      </c>
    </row>
    <row r="285" ht="63.75">
      <c r="A285" s="1" t="s">
        <v>107</v>
      </c>
      <c r="E285" s="32" t="s">
        <v>1350</v>
      </c>
    </row>
    <row r="286">
      <c r="A286" s="1" t="s">
        <v>109</v>
      </c>
      <c r="E286" s="27" t="s">
        <v>103</v>
      </c>
    </row>
    <row r="287">
      <c r="A287" s="1" t="s">
        <v>101</v>
      </c>
      <c r="B287" s="1">
        <v>69</v>
      </c>
      <c r="C287" s="26" t="s">
        <v>1358</v>
      </c>
      <c r="D287" t="s">
        <v>103</v>
      </c>
      <c r="E287" s="27" t="s">
        <v>1359</v>
      </c>
      <c r="F287" s="28" t="s">
        <v>1188</v>
      </c>
      <c r="G287" s="29">
        <v>12.987</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ht="114.75">
      <c r="A289" s="1" t="s">
        <v>107</v>
      </c>
      <c r="E289" s="32" t="s">
        <v>1360</v>
      </c>
    </row>
    <row r="290">
      <c r="A290" s="1" t="s">
        <v>109</v>
      </c>
      <c r="E290" s="27" t="s">
        <v>103</v>
      </c>
    </row>
    <row r="291" ht="38.25">
      <c r="A291" s="1" t="s">
        <v>101</v>
      </c>
      <c r="B291" s="1">
        <v>70</v>
      </c>
      <c r="C291" s="26" t="s">
        <v>1361</v>
      </c>
      <c r="D291" t="s">
        <v>103</v>
      </c>
      <c r="E291" s="27" t="s">
        <v>1362</v>
      </c>
      <c r="F291" s="28" t="s">
        <v>1188</v>
      </c>
      <c r="G291" s="29">
        <v>2.7999999999999998</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ht="63.75">
      <c r="A293" s="1" t="s">
        <v>107</v>
      </c>
      <c r="E293" s="32" t="s">
        <v>1363</v>
      </c>
    </row>
    <row r="294">
      <c r="A294" s="1" t="s">
        <v>109</v>
      </c>
      <c r="E294" s="27" t="s">
        <v>103</v>
      </c>
    </row>
    <row r="295" ht="25.5">
      <c r="A295" s="1" t="s">
        <v>101</v>
      </c>
      <c r="B295" s="1">
        <v>71</v>
      </c>
      <c r="C295" s="26" t="s">
        <v>1364</v>
      </c>
      <c r="D295" t="s">
        <v>103</v>
      </c>
      <c r="E295" s="27" t="s">
        <v>1365</v>
      </c>
      <c r="F295" s="28" t="s">
        <v>1188</v>
      </c>
      <c r="G295" s="29">
        <v>2.9399999999999999</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ht="25.5">
      <c r="A297" s="1" t="s">
        <v>107</v>
      </c>
      <c r="E297" s="32" t="s">
        <v>1366</v>
      </c>
    </row>
    <row r="298">
      <c r="A298" s="1" t="s">
        <v>109</v>
      </c>
      <c r="E298" s="27" t="s">
        <v>103</v>
      </c>
    </row>
    <row r="299" ht="25.5">
      <c r="A299" s="1" t="s">
        <v>101</v>
      </c>
      <c r="B299" s="1">
        <v>72</v>
      </c>
      <c r="C299" s="26" t="s">
        <v>1367</v>
      </c>
      <c r="D299" t="s">
        <v>103</v>
      </c>
      <c r="E299" s="27" t="s">
        <v>1368</v>
      </c>
      <c r="F299" s="28" t="s">
        <v>1188</v>
      </c>
      <c r="G299" s="29">
        <v>10.186999999999999</v>
      </c>
      <c r="H299" s="28">
        <v>0</v>
      </c>
      <c r="I299" s="30">
        <f>ROUND(G299*H299,P4)</f>
        <v>0</v>
      </c>
      <c r="L299" s="30">
        <v>0</v>
      </c>
      <c r="M299" s="24">
        <f>ROUND(G299*L299,P4)</f>
        <v>0</v>
      </c>
      <c r="N299" s="25" t="s">
        <v>103</v>
      </c>
      <c r="O299" s="31">
        <f>M299*AA299</f>
        <v>0</v>
      </c>
      <c r="P299" s="1">
        <v>3</v>
      </c>
      <c r="AA299" s="1">
        <f>IF(P299=1,$O$3,IF(P299=2,$O$4,$O$5))</f>
        <v>0</v>
      </c>
    </row>
    <row r="300">
      <c r="A300" s="1" t="s">
        <v>106</v>
      </c>
      <c r="E300" s="27" t="s">
        <v>103</v>
      </c>
    </row>
    <row r="301" ht="76.5">
      <c r="A301" s="1" t="s">
        <v>107</v>
      </c>
      <c r="E301" s="32" t="s">
        <v>1369</v>
      </c>
    </row>
    <row r="302">
      <c r="A302" s="1" t="s">
        <v>109</v>
      </c>
      <c r="E302" s="27" t="s">
        <v>103</v>
      </c>
    </row>
    <row r="303" ht="25.5">
      <c r="A303" s="1" t="s">
        <v>101</v>
      </c>
      <c r="B303" s="1">
        <v>73</v>
      </c>
      <c r="C303" s="26" t="s">
        <v>1370</v>
      </c>
      <c r="D303" t="s">
        <v>103</v>
      </c>
      <c r="E303" s="27" t="s">
        <v>1371</v>
      </c>
      <c r="F303" s="28" t="s">
        <v>1188</v>
      </c>
      <c r="G303" s="29">
        <v>12.987</v>
      </c>
      <c r="H303" s="28">
        <v>0</v>
      </c>
      <c r="I303" s="30">
        <f>ROUND(G303*H303,P4)</f>
        <v>0</v>
      </c>
      <c r="L303" s="30">
        <v>0</v>
      </c>
      <c r="M303" s="24">
        <f>ROUND(G303*L303,P4)</f>
        <v>0</v>
      </c>
      <c r="N303" s="25" t="s">
        <v>103</v>
      </c>
      <c r="O303" s="31">
        <f>M303*AA303</f>
        <v>0</v>
      </c>
      <c r="P303" s="1">
        <v>3</v>
      </c>
      <c r="AA303" s="1">
        <f>IF(P303=1,$O$3,IF(P303=2,$O$4,$O$5))</f>
        <v>0</v>
      </c>
    </row>
    <row r="304">
      <c r="A304" s="1" t="s">
        <v>106</v>
      </c>
      <c r="E304" s="27" t="s">
        <v>103</v>
      </c>
    </row>
    <row r="305" ht="114.75">
      <c r="A305" s="1" t="s">
        <v>107</v>
      </c>
      <c r="E305" s="32" t="s">
        <v>1360</v>
      </c>
    </row>
    <row r="306">
      <c r="A306" s="1" t="s">
        <v>109</v>
      </c>
      <c r="E306" s="27" t="s">
        <v>103</v>
      </c>
    </row>
    <row r="307" ht="25.5">
      <c r="A307" s="1" t="s">
        <v>101</v>
      </c>
      <c r="B307" s="1">
        <v>74</v>
      </c>
      <c r="C307" s="26" t="s">
        <v>1372</v>
      </c>
      <c r="D307" t="s">
        <v>103</v>
      </c>
      <c r="E307" s="27" t="s">
        <v>1373</v>
      </c>
      <c r="F307" s="28" t="s">
        <v>1217</v>
      </c>
      <c r="G307" s="29">
        <v>0.094</v>
      </c>
      <c r="H307" s="28">
        <v>0</v>
      </c>
      <c r="I307" s="30">
        <f>ROUND(G307*H307,P4)</f>
        <v>0</v>
      </c>
      <c r="L307" s="30">
        <v>0</v>
      </c>
      <c r="M307" s="24">
        <f>ROUND(G307*L307,P4)</f>
        <v>0</v>
      </c>
      <c r="N307" s="25" t="s">
        <v>103</v>
      </c>
      <c r="O307" s="31">
        <f>M307*AA307</f>
        <v>0</v>
      </c>
      <c r="P307" s="1">
        <v>3</v>
      </c>
      <c r="AA307" s="1">
        <f>IF(P307=1,$O$3,IF(P307=2,$O$4,$O$5))</f>
        <v>0</v>
      </c>
    </row>
    <row r="308">
      <c r="A308" s="1" t="s">
        <v>106</v>
      </c>
      <c r="E308" s="27" t="s">
        <v>103</v>
      </c>
    </row>
    <row r="309" ht="102">
      <c r="A309" s="1" t="s">
        <v>107</v>
      </c>
      <c r="E309" s="32" t="s">
        <v>1374</v>
      </c>
    </row>
    <row r="310">
      <c r="A310" s="1" t="s">
        <v>109</v>
      </c>
      <c r="E310" s="27" t="s">
        <v>103</v>
      </c>
    </row>
    <row r="311" ht="25.5">
      <c r="A311" s="1" t="s">
        <v>101</v>
      </c>
      <c r="B311" s="1">
        <v>75</v>
      </c>
      <c r="C311" s="26" t="s">
        <v>1375</v>
      </c>
      <c r="D311" t="s">
        <v>103</v>
      </c>
      <c r="E311" s="27" t="s">
        <v>1376</v>
      </c>
      <c r="F311" s="28" t="s">
        <v>1217</v>
      </c>
      <c r="G311" s="29">
        <v>7.3159999999999998</v>
      </c>
      <c r="H311" s="28">
        <v>0</v>
      </c>
      <c r="I311" s="30">
        <f>ROUND(G311*H311,P4)</f>
        <v>0</v>
      </c>
      <c r="L311" s="30">
        <v>0</v>
      </c>
      <c r="M311" s="24">
        <f>ROUND(G311*L311,P4)</f>
        <v>0</v>
      </c>
      <c r="N311" s="25" t="s">
        <v>103</v>
      </c>
      <c r="O311" s="31">
        <f>M311*AA311</f>
        <v>0</v>
      </c>
      <c r="P311" s="1">
        <v>3</v>
      </c>
      <c r="AA311" s="1">
        <f>IF(P311=1,$O$3,IF(P311=2,$O$4,$O$5))</f>
        <v>0</v>
      </c>
    </row>
    <row r="312">
      <c r="A312" s="1" t="s">
        <v>106</v>
      </c>
      <c r="E312" s="27" t="s">
        <v>103</v>
      </c>
    </row>
    <row r="313" ht="63.75">
      <c r="A313" s="1" t="s">
        <v>107</v>
      </c>
      <c r="E313" s="32" t="s">
        <v>1377</v>
      </c>
    </row>
    <row r="314">
      <c r="A314" s="1" t="s">
        <v>109</v>
      </c>
      <c r="E314" s="27" t="s">
        <v>103</v>
      </c>
    </row>
    <row r="315" ht="25.5">
      <c r="A315" s="1" t="s">
        <v>101</v>
      </c>
      <c r="B315" s="1">
        <v>76</v>
      </c>
      <c r="C315" s="26" t="s">
        <v>1378</v>
      </c>
      <c r="D315" t="s">
        <v>103</v>
      </c>
      <c r="E315" s="27" t="s">
        <v>1379</v>
      </c>
      <c r="F315" s="28" t="s">
        <v>1217</v>
      </c>
      <c r="G315" s="29">
        <v>7.3159999999999998</v>
      </c>
      <c r="H315" s="28">
        <v>0</v>
      </c>
      <c r="I315" s="30">
        <f>ROUND(G315*H315,P4)</f>
        <v>0</v>
      </c>
      <c r="L315" s="30">
        <v>0</v>
      </c>
      <c r="M315" s="24">
        <f>ROUND(G315*L315,P4)</f>
        <v>0</v>
      </c>
      <c r="N315" s="25" t="s">
        <v>103</v>
      </c>
      <c r="O315" s="31">
        <f>M315*AA315</f>
        <v>0</v>
      </c>
      <c r="P315" s="1">
        <v>3</v>
      </c>
      <c r="AA315" s="1">
        <f>IF(P315=1,$O$3,IF(P315=2,$O$4,$O$5))</f>
        <v>0</v>
      </c>
    </row>
    <row r="316">
      <c r="A316" s="1" t="s">
        <v>106</v>
      </c>
      <c r="E316" s="27" t="s">
        <v>103</v>
      </c>
    </row>
    <row r="317" ht="63.75">
      <c r="A317" s="1" t="s">
        <v>107</v>
      </c>
      <c r="E317" s="32" t="s">
        <v>1377</v>
      </c>
    </row>
    <row r="318">
      <c r="A318" s="1" t="s">
        <v>109</v>
      </c>
      <c r="E318" s="27" t="s">
        <v>103</v>
      </c>
    </row>
    <row r="319">
      <c r="A319" s="1" t="s">
        <v>101</v>
      </c>
      <c r="B319" s="1">
        <v>77</v>
      </c>
      <c r="C319" s="26" t="s">
        <v>1380</v>
      </c>
      <c r="D319" t="s">
        <v>103</v>
      </c>
      <c r="E319" s="27" t="s">
        <v>1381</v>
      </c>
      <c r="F319" s="28" t="s">
        <v>292</v>
      </c>
      <c r="G319" s="29">
        <v>0.27600000000000002</v>
      </c>
      <c r="H319" s="28">
        <v>0</v>
      </c>
      <c r="I319" s="30">
        <f>ROUND(G319*H319,P4)</f>
        <v>0</v>
      </c>
      <c r="L319" s="30">
        <v>0</v>
      </c>
      <c r="M319" s="24">
        <f>ROUND(G319*L319,P4)</f>
        <v>0</v>
      </c>
      <c r="N319" s="25" t="s">
        <v>103</v>
      </c>
      <c r="O319" s="31">
        <f>M319*AA319</f>
        <v>0</v>
      </c>
      <c r="P319" s="1">
        <v>3</v>
      </c>
      <c r="AA319" s="1">
        <f>IF(P319=1,$O$3,IF(P319=2,$O$4,$O$5))</f>
        <v>0</v>
      </c>
    </row>
    <row r="320">
      <c r="A320" s="1" t="s">
        <v>106</v>
      </c>
      <c r="E320" s="27" t="s">
        <v>103</v>
      </c>
    </row>
    <row r="321" ht="63.75">
      <c r="A321" s="1" t="s">
        <v>107</v>
      </c>
      <c r="E321" s="32" t="s">
        <v>1382</v>
      </c>
    </row>
    <row r="322">
      <c r="A322" s="1" t="s">
        <v>109</v>
      </c>
      <c r="E322" s="27" t="s">
        <v>103</v>
      </c>
    </row>
    <row r="323">
      <c r="A323" s="1" t="s">
        <v>101</v>
      </c>
      <c r="B323" s="1">
        <v>78</v>
      </c>
      <c r="C323" s="26" t="s">
        <v>1383</v>
      </c>
      <c r="D323" t="s">
        <v>103</v>
      </c>
      <c r="E323" s="27" t="s">
        <v>1384</v>
      </c>
      <c r="F323" s="28" t="s">
        <v>1188</v>
      </c>
      <c r="G323" s="29">
        <v>143.102</v>
      </c>
      <c r="H323" s="28">
        <v>0</v>
      </c>
      <c r="I323" s="30">
        <f>ROUND(G323*H323,P4)</f>
        <v>0</v>
      </c>
      <c r="L323" s="30">
        <v>0</v>
      </c>
      <c r="M323" s="24">
        <f>ROUND(G323*L323,P4)</f>
        <v>0</v>
      </c>
      <c r="N323" s="25" t="s">
        <v>103</v>
      </c>
      <c r="O323" s="31">
        <f>M323*AA323</f>
        <v>0</v>
      </c>
      <c r="P323" s="1">
        <v>3</v>
      </c>
      <c r="AA323" s="1">
        <f>IF(P323=1,$O$3,IF(P323=2,$O$4,$O$5))</f>
        <v>0</v>
      </c>
    </row>
    <row r="324">
      <c r="A324" s="1" t="s">
        <v>106</v>
      </c>
      <c r="E324" s="27" t="s">
        <v>103</v>
      </c>
    </row>
    <row r="325" ht="76.5">
      <c r="A325" s="1" t="s">
        <v>107</v>
      </c>
      <c r="E325" s="32" t="s">
        <v>1385</v>
      </c>
    </row>
    <row r="326">
      <c r="A326" s="1" t="s">
        <v>109</v>
      </c>
      <c r="E326" s="27" t="s">
        <v>103</v>
      </c>
    </row>
    <row r="327" ht="25.5">
      <c r="A327" s="1" t="s">
        <v>101</v>
      </c>
      <c r="B327" s="1">
        <v>79</v>
      </c>
      <c r="C327" s="26" t="s">
        <v>1386</v>
      </c>
      <c r="D327" t="s">
        <v>103</v>
      </c>
      <c r="E327" s="27" t="s">
        <v>1387</v>
      </c>
      <c r="F327" s="28" t="s">
        <v>121</v>
      </c>
      <c r="G327" s="29">
        <v>33.609999999999999</v>
      </c>
      <c r="H327" s="28">
        <v>0</v>
      </c>
      <c r="I327" s="30">
        <f>ROUND(G327*H327,P4)</f>
        <v>0</v>
      </c>
      <c r="L327" s="30">
        <v>0</v>
      </c>
      <c r="M327" s="24">
        <f>ROUND(G327*L327,P4)</f>
        <v>0</v>
      </c>
      <c r="N327" s="25" t="s">
        <v>103</v>
      </c>
      <c r="O327" s="31">
        <f>M327*AA327</f>
        <v>0</v>
      </c>
      <c r="P327" s="1">
        <v>3</v>
      </c>
      <c r="AA327" s="1">
        <f>IF(P327=1,$O$3,IF(P327=2,$O$4,$O$5))</f>
        <v>0</v>
      </c>
    </row>
    <row r="328">
      <c r="A328" s="1" t="s">
        <v>106</v>
      </c>
      <c r="E328" s="27" t="s">
        <v>103</v>
      </c>
    </row>
    <row r="329" ht="63.75">
      <c r="A329" s="1" t="s">
        <v>107</v>
      </c>
      <c r="E329" s="32" t="s">
        <v>1388</v>
      </c>
    </row>
    <row r="330">
      <c r="A330" s="1" t="s">
        <v>109</v>
      </c>
      <c r="E330" s="27" t="s">
        <v>103</v>
      </c>
    </row>
    <row r="331">
      <c r="A331" s="1" t="s">
        <v>98</v>
      </c>
      <c r="C331" s="22" t="s">
        <v>1389</v>
      </c>
      <c r="E331" s="23" t="s">
        <v>1390</v>
      </c>
      <c r="L331" s="24">
        <f>SUMIFS(L332:L371,A332:A371,"P")</f>
        <v>0</v>
      </c>
      <c r="M331" s="24">
        <f>SUMIFS(M332:M371,A332:A371,"P")</f>
        <v>0</v>
      </c>
      <c r="N331" s="25"/>
    </row>
    <row r="332" ht="25.5">
      <c r="A332" s="1" t="s">
        <v>101</v>
      </c>
      <c r="B332" s="1">
        <v>98</v>
      </c>
      <c r="C332" s="26" t="s">
        <v>1391</v>
      </c>
      <c r="D332" t="s">
        <v>103</v>
      </c>
      <c r="E332" s="27" t="s">
        <v>1392</v>
      </c>
      <c r="F332" s="28" t="s">
        <v>1188</v>
      </c>
      <c r="G332" s="29">
        <v>230.14400000000001</v>
      </c>
      <c r="H332" s="28">
        <v>0</v>
      </c>
      <c r="I332" s="30">
        <f>ROUND(G332*H332,P4)</f>
        <v>0</v>
      </c>
      <c r="L332" s="30">
        <v>0</v>
      </c>
      <c r="M332" s="24">
        <f>ROUND(G332*L332,P4)</f>
        <v>0</v>
      </c>
      <c r="N332" s="25" t="s">
        <v>103</v>
      </c>
      <c r="O332" s="31">
        <f>M332*AA332</f>
        <v>0</v>
      </c>
      <c r="P332" s="1">
        <v>3</v>
      </c>
      <c r="AA332" s="1">
        <f>IF(P332=1,$O$3,IF(P332=2,$O$4,$O$5))</f>
        <v>0</v>
      </c>
    </row>
    <row r="333">
      <c r="A333" s="1" t="s">
        <v>106</v>
      </c>
      <c r="E333" s="27" t="s">
        <v>103</v>
      </c>
    </row>
    <row r="334" ht="76.5">
      <c r="A334" s="1" t="s">
        <v>107</v>
      </c>
      <c r="E334" s="32" t="s">
        <v>1393</v>
      </c>
    </row>
    <row r="335">
      <c r="A335" s="1" t="s">
        <v>109</v>
      </c>
      <c r="E335" s="27" t="s">
        <v>103</v>
      </c>
    </row>
    <row r="336">
      <c r="A336" s="1" t="s">
        <v>101</v>
      </c>
      <c r="B336" s="1">
        <v>99</v>
      </c>
      <c r="C336" s="26" t="s">
        <v>1394</v>
      </c>
      <c r="D336" t="s">
        <v>103</v>
      </c>
      <c r="E336" s="27" t="s">
        <v>1395</v>
      </c>
      <c r="F336" s="28" t="s">
        <v>1396</v>
      </c>
      <c r="G336" s="29">
        <v>92.058000000000007</v>
      </c>
      <c r="H336" s="28">
        <v>0</v>
      </c>
      <c r="I336" s="30">
        <f>ROUND(G336*H336,P4)</f>
        <v>0</v>
      </c>
      <c r="L336" s="30">
        <v>0</v>
      </c>
      <c r="M336" s="24">
        <f>ROUND(G336*L336,P4)</f>
        <v>0</v>
      </c>
      <c r="N336" s="25" t="s">
        <v>103</v>
      </c>
      <c r="O336" s="31">
        <f>M336*AA336</f>
        <v>0</v>
      </c>
      <c r="P336" s="1">
        <v>3</v>
      </c>
      <c r="AA336" s="1">
        <f>IF(P336=1,$O$3,IF(P336=2,$O$4,$O$5))</f>
        <v>0</v>
      </c>
    </row>
    <row r="337">
      <c r="A337" s="1" t="s">
        <v>106</v>
      </c>
      <c r="E337" s="27" t="s">
        <v>103</v>
      </c>
    </row>
    <row r="338" ht="25.5">
      <c r="A338" s="1" t="s">
        <v>107</v>
      </c>
      <c r="E338" s="32" t="s">
        <v>1397</v>
      </c>
    </row>
    <row r="339">
      <c r="A339" s="1" t="s">
        <v>109</v>
      </c>
      <c r="E339" s="27" t="s">
        <v>103</v>
      </c>
    </row>
    <row r="340" ht="25.5">
      <c r="A340" s="1" t="s">
        <v>101</v>
      </c>
      <c r="B340" s="1">
        <v>100</v>
      </c>
      <c r="C340" s="26" t="s">
        <v>1398</v>
      </c>
      <c r="D340" t="s">
        <v>103</v>
      </c>
      <c r="E340" s="27" t="s">
        <v>1399</v>
      </c>
      <c r="F340" s="28" t="s">
        <v>1188</v>
      </c>
      <c r="G340" s="29">
        <v>347.41500000000002</v>
      </c>
      <c r="H340" s="28">
        <v>0</v>
      </c>
      <c r="I340" s="30">
        <f>ROUND(G340*H340,P4)</f>
        <v>0</v>
      </c>
      <c r="L340" s="30">
        <v>0</v>
      </c>
      <c r="M340" s="24">
        <f>ROUND(G340*L340,P4)</f>
        <v>0</v>
      </c>
      <c r="N340" s="25" t="s">
        <v>103</v>
      </c>
      <c r="O340" s="31">
        <f>M340*AA340</f>
        <v>0</v>
      </c>
      <c r="P340" s="1">
        <v>3</v>
      </c>
      <c r="AA340" s="1">
        <f>IF(P340=1,$O$3,IF(P340=2,$O$4,$O$5))</f>
        <v>0</v>
      </c>
    </row>
    <row r="341">
      <c r="A341" s="1" t="s">
        <v>106</v>
      </c>
      <c r="E341" s="27" t="s">
        <v>103</v>
      </c>
    </row>
    <row r="342" ht="89.25">
      <c r="A342" s="1" t="s">
        <v>107</v>
      </c>
      <c r="E342" s="32" t="s">
        <v>1400</v>
      </c>
    </row>
    <row r="343">
      <c r="A343" s="1" t="s">
        <v>109</v>
      </c>
      <c r="E343" s="27" t="s">
        <v>103</v>
      </c>
    </row>
    <row r="344">
      <c r="A344" s="1" t="s">
        <v>101</v>
      </c>
      <c r="B344" s="1">
        <v>101</v>
      </c>
      <c r="C344" s="26" t="s">
        <v>1394</v>
      </c>
      <c r="D344" t="s">
        <v>413</v>
      </c>
      <c r="E344" s="27" t="s">
        <v>1395</v>
      </c>
      <c r="F344" s="28" t="s">
        <v>1396</v>
      </c>
      <c r="G344" s="29">
        <v>138.96600000000001</v>
      </c>
      <c r="H344" s="28">
        <v>0</v>
      </c>
      <c r="I344" s="30">
        <f>ROUND(G344*H344,P4)</f>
        <v>0</v>
      </c>
      <c r="L344" s="30">
        <v>0</v>
      </c>
      <c r="M344" s="24">
        <f>ROUND(G344*L344,P4)</f>
        <v>0</v>
      </c>
      <c r="N344" s="25" t="s">
        <v>103</v>
      </c>
      <c r="O344" s="31">
        <f>M344*AA344</f>
        <v>0</v>
      </c>
      <c r="P344" s="1">
        <v>3</v>
      </c>
      <c r="AA344" s="1">
        <f>IF(P344=1,$O$3,IF(P344=2,$O$4,$O$5))</f>
        <v>0</v>
      </c>
    </row>
    <row r="345">
      <c r="A345" s="1" t="s">
        <v>106</v>
      </c>
      <c r="E345" s="27" t="s">
        <v>103</v>
      </c>
    </row>
    <row r="346" ht="25.5">
      <c r="A346" s="1" t="s">
        <v>107</v>
      </c>
      <c r="E346" s="32" t="s">
        <v>1401</v>
      </c>
    </row>
    <row r="347">
      <c r="A347" s="1" t="s">
        <v>109</v>
      </c>
      <c r="E347" s="27" t="s">
        <v>103</v>
      </c>
    </row>
    <row r="348">
      <c r="A348" s="1" t="s">
        <v>101</v>
      </c>
      <c r="B348" s="1">
        <v>102</v>
      </c>
      <c r="C348" s="26" t="s">
        <v>1402</v>
      </c>
      <c r="D348" t="s">
        <v>103</v>
      </c>
      <c r="E348" s="27" t="s">
        <v>1403</v>
      </c>
      <c r="F348" s="28" t="s">
        <v>1188</v>
      </c>
      <c r="G348" s="29">
        <v>230.14400000000001</v>
      </c>
      <c r="H348" s="28">
        <v>0</v>
      </c>
      <c r="I348" s="30">
        <f>ROUND(G348*H348,P4)</f>
        <v>0</v>
      </c>
      <c r="L348" s="30">
        <v>0</v>
      </c>
      <c r="M348" s="24">
        <f>ROUND(G348*L348,P4)</f>
        <v>0</v>
      </c>
      <c r="N348" s="25" t="s">
        <v>103</v>
      </c>
      <c r="O348" s="31">
        <f>M348*AA348</f>
        <v>0</v>
      </c>
      <c r="P348" s="1">
        <v>3</v>
      </c>
      <c r="AA348" s="1">
        <f>IF(P348=1,$O$3,IF(P348=2,$O$4,$O$5))</f>
        <v>0</v>
      </c>
    </row>
    <row r="349">
      <c r="A349" s="1" t="s">
        <v>106</v>
      </c>
      <c r="E349" s="27" t="s">
        <v>103</v>
      </c>
    </row>
    <row r="350" ht="76.5">
      <c r="A350" s="1" t="s">
        <v>107</v>
      </c>
      <c r="E350" s="32" t="s">
        <v>1393</v>
      </c>
    </row>
    <row r="351">
      <c r="A351" s="1" t="s">
        <v>109</v>
      </c>
      <c r="E351" s="27" t="s">
        <v>103</v>
      </c>
    </row>
    <row r="352" ht="25.5">
      <c r="A352" s="1" t="s">
        <v>101</v>
      </c>
      <c r="B352" s="1">
        <v>103</v>
      </c>
      <c r="C352" s="26" t="s">
        <v>1404</v>
      </c>
      <c r="D352" t="s">
        <v>103</v>
      </c>
      <c r="E352" s="27" t="s">
        <v>1405</v>
      </c>
      <c r="F352" s="28" t="s">
        <v>1188</v>
      </c>
      <c r="G352" s="29">
        <v>268.233</v>
      </c>
      <c r="H352" s="28">
        <v>0</v>
      </c>
      <c r="I352" s="30">
        <f>ROUND(G352*H352,P4)</f>
        <v>0</v>
      </c>
      <c r="L352" s="30">
        <v>0</v>
      </c>
      <c r="M352" s="24">
        <f>ROUND(G352*L352,P4)</f>
        <v>0</v>
      </c>
      <c r="N352" s="25" t="s">
        <v>103</v>
      </c>
      <c r="O352" s="31">
        <f>M352*AA352</f>
        <v>0</v>
      </c>
      <c r="P352" s="1">
        <v>3</v>
      </c>
      <c r="AA352" s="1">
        <f>IF(P352=1,$O$3,IF(P352=2,$O$4,$O$5))</f>
        <v>0</v>
      </c>
    </row>
    <row r="353">
      <c r="A353" s="1" t="s">
        <v>106</v>
      </c>
      <c r="E353" s="27" t="s">
        <v>103</v>
      </c>
    </row>
    <row r="354" ht="25.5">
      <c r="A354" s="1" t="s">
        <v>107</v>
      </c>
      <c r="E354" s="32" t="s">
        <v>1406</v>
      </c>
    </row>
    <row r="355">
      <c r="A355" s="1" t="s">
        <v>109</v>
      </c>
      <c r="E355" s="27" t="s">
        <v>103</v>
      </c>
    </row>
    <row r="356">
      <c r="A356" s="1" t="s">
        <v>101</v>
      </c>
      <c r="B356" s="1">
        <v>104</v>
      </c>
      <c r="C356" s="26" t="s">
        <v>1407</v>
      </c>
      <c r="D356" t="s">
        <v>103</v>
      </c>
      <c r="E356" s="27" t="s">
        <v>1408</v>
      </c>
      <c r="F356" s="28" t="s">
        <v>1188</v>
      </c>
      <c r="G356" s="29">
        <v>347.41500000000002</v>
      </c>
      <c r="H356" s="28">
        <v>0</v>
      </c>
      <c r="I356" s="30">
        <f>ROUND(G356*H356,P4)</f>
        <v>0</v>
      </c>
      <c r="L356" s="30">
        <v>0</v>
      </c>
      <c r="M356" s="24">
        <f>ROUND(G356*L356,P4)</f>
        <v>0</v>
      </c>
      <c r="N356" s="25" t="s">
        <v>103</v>
      </c>
      <c r="O356" s="31">
        <f>M356*AA356</f>
        <v>0</v>
      </c>
      <c r="P356" s="1">
        <v>3</v>
      </c>
      <c r="AA356" s="1">
        <f>IF(P356=1,$O$3,IF(P356=2,$O$4,$O$5))</f>
        <v>0</v>
      </c>
    </row>
    <row r="357">
      <c r="A357" s="1" t="s">
        <v>106</v>
      </c>
      <c r="E357" s="27" t="s">
        <v>103</v>
      </c>
    </row>
    <row r="358" ht="89.25">
      <c r="A358" s="1" t="s">
        <v>107</v>
      </c>
      <c r="E358" s="32" t="s">
        <v>1400</v>
      </c>
    </row>
    <row r="359">
      <c r="A359" s="1" t="s">
        <v>109</v>
      </c>
      <c r="E359" s="27" t="s">
        <v>103</v>
      </c>
    </row>
    <row r="360" ht="25.5">
      <c r="A360" s="1" t="s">
        <v>101</v>
      </c>
      <c r="B360" s="1">
        <v>105</v>
      </c>
      <c r="C360" s="26" t="s">
        <v>1404</v>
      </c>
      <c r="D360" t="s">
        <v>413</v>
      </c>
      <c r="E360" s="27" t="s">
        <v>1405</v>
      </c>
      <c r="F360" s="28" t="s">
        <v>1188</v>
      </c>
      <c r="G360" s="29">
        <v>424.19400000000002</v>
      </c>
      <c r="H360" s="28">
        <v>0</v>
      </c>
      <c r="I360" s="30">
        <f>ROUND(G360*H360,P4)</f>
        <v>0</v>
      </c>
      <c r="L360" s="30">
        <v>0</v>
      </c>
      <c r="M360" s="24">
        <f>ROUND(G360*L360,P4)</f>
        <v>0</v>
      </c>
      <c r="N360" s="25" t="s">
        <v>103</v>
      </c>
      <c r="O360" s="31">
        <f>M360*AA360</f>
        <v>0</v>
      </c>
      <c r="P360" s="1">
        <v>3</v>
      </c>
      <c r="AA360" s="1">
        <f>IF(P360=1,$O$3,IF(P360=2,$O$4,$O$5))</f>
        <v>0</v>
      </c>
    </row>
    <row r="361">
      <c r="A361" s="1" t="s">
        <v>106</v>
      </c>
      <c r="E361" s="27" t="s">
        <v>103</v>
      </c>
    </row>
    <row r="362" ht="25.5">
      <c r="A362" s="1" t="s">
        <v>107</v>
      </c>
      <c r="E362" s="32" t="s">
        <v>1409</v>
      </c>
    </row>
    <row r="363">
      <c r="A363" s="1" t="s">
        <v>109</v>
      </c>
      <c r="E363" s="27" t="s">
        <v>103</v>
      </c>
    </row>
    <row r="364" ht="38.25">
      <c r="A364" s="1" t="s">
        <v>101</v>
      </c>
      <c r="B364" s="1">
        <v>106</v>
      </c>
      <c r="C364" s="26" t="s">
        <v>1410</v>
      </c>
      <c r="D364" t="s">
        <v>103</v>
      </c>
      <c r="E364" s="27" t="s">
        <v>1411</v>
      </c>
      <c r="F364" s="28" t="s">
        <v>1188</v>
      </c>
      <c r="G364" s="29">
        <v>43.676000000000002</v>
      </c>
      <c r="H364" s="28">
        <v>0</v>
      </c>
      <c r="I364" s="30">
        <f>ROUND(G364*H364,P4)</f>
        <v>0</v>
      </c>
      <c r="L364" s="30">
        <v>0</v>
      </c>
      <c r="M364" s="24">
        <f>ROUND(G364*L364,P4)</f>
        <v>0</v>
      </c>
      <c r="N364" s="25" t="s">
        <v>103</v>
      </c>
      <c r="O364" s="31">
        <f>M364*AA364</f>
        <v>0</v>
      </c>
      <c r="P364" s="1">
        <v>3</v>
      </c>
      <c r="AA364" s="1">
        <f>IF(P364=1,$O$3,IF(P364=2,$O$4,$O$5))</f>
        <v>0</v>
      </c>
    </row>
    <row r="365">
      <c r="A365" s="1" t="s">
        <v>106</v>
      </c>
      <c r="E365" s="27" t="s">
        <v>103</v>
      </c>
    </row>
    <row r="366" ht="63.75">
      <c r="A366" s="1" t="s">
        <v>107</v>
      </c>
      <c r="E366" s="32" t="s">
        <v>1412</v>
      </c>
    </row>
    <row r="367">
      <c r="A367" s="1" t="s">
        <v>109</v>
      </c>
      <c r="E367" s="27" t="s">
        <v>103</v>
      </c>
    </row>
    <row r="368" ht="38.25">
      <c r="A368" s="1" t="s">
        <v>101</v>
      </c>
      <c r="B368" s="1">
        <v>107</v>
      </c>
      <c r="C368" s="26" t="s">
        <v>1413</v>
      </c>
      <c r="D368" t="s">
        <v>103</v>
      </c>
      <c r="E368" s="27" t="s">
        <v>1414</v>
      </c>
      <c r="F368" s="28" t="s">
        <v>292</v>
      </c>
      <c r="G368" s="29">
        <v>4.2290000000000001</v>
      </c>
      <c r="H368" s="28">
        <v>0</v>
      </c>
      <c r="I368" s="30">
        <f>ROUND(G368*H368,P4)</f>
        <v>0</v>
      </c>
      <c r="L368" s="30">
        <v>0</v>
      </c>
      <c r="M368" s="24">
        <f>ROUND(G368*L368,P4)</f>
        <v>0</v>
      </c>
      <c r="N368" s="25" t="s">
        <v>103</v>
      </c>
      <c r="O368" s="31">
        <f>M368*AA368</f>
        <v>0</v>
      </c>
      <c r="P368" s="1">
        <v>3</v>
      </c>
      <c r="AA368" s="1">
        <f>IF(P368=1,$O$3,IF(P368=2,$O$4,$O$5))</f>
        <v>0</v>
      </c>
    </row>
    <row r="369">
      <c r="A369" s="1" t="s">
        <v>106</v>
      </c>
      <c r="E369" s="27" t="s">
        <v>103</v>
      </c>
    </row>
    <row r="370">
      <c r="A370" s="1" t="s">
        <v>107</v>
      </c>
    </row>
    <row r="371">
      <c r="A371" s="1" t="s">
        <v>109</v>
      </c>
      <c r="E371" s="27" t="s">
        <v>103</v>
      </c>
    </row>
    <row r="372">
      <c r="A372" s="1" t="s">
        <v>98</v>
      </c>
      <c r="C372" s="22" t="s">
        <v>1415</v>
      </c>
      <c r="E372" s="23" t="s">
        <v>1416</v>
      </c>
      <c r="L372" s="24">
        <f>SUMIFS(L373:L416,A373:A416,"P")</f>
        <v>0</v>
      </c>
      <c r="M372" s="24">
        <f>SUMIFS(M373:M416,A373:A416,"P")</f>
        <v>0</v>
      </c>
      <c r="N372" s="25"/>
    </row>
    <row r="373" ht="25.5">
      <c r="A373" s="1" t="s">
        <v>101</v>
      </c>
      <c r="B373" s="1">
        <v>108</v>
      </c>
      <c r="C373" s="26" t="s">
        <v>1417</v>
      </c>
      <c r="D373" t="s">
        <v>103</v>
      </c>
      <c r="E373" s="27" t="s">
        <v>1418</v>
      </c>
      <c r="F373" s="28" t="s">
        <v>1188</v>
      </c>
      <c r="G373" s="29">
        <v>10.868</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ht="76.5">
      <c r="A375" s="1" t="s">
        <v>107</v>
      </c>
      <c r="E375" s="32" t="s">
        <v>1419</v>
      </c>
    </row>
    <row r="376">
      <c r="A376" s="1" t="s">
        <v>109</v>
      </c>
      <c r="E376" s="27" t="s">
        <v>103</v>
      </c>
    </row>
    <row r="377">
      <c r="A377" s="1" t="s">
        <v>101</v>
      </c>
      <c r="B377" s="1">
        <v>109</v>
      </c>
      <c r="C377" s="26" t="s">
        <v>1420</v>
      </c>
      <c r="D377" t="s">
        <v>103</v>
      </c>
      <c r="E377" s="27" t="s">
        <v>1421</v>
      </c>
      <c r="F377" s="28" t="s">
        <v>1188</v>
      </c>
      <c r="G377" s="29">
        <v>11.411</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ht="25.5">
      <c r="A379" s="1" t="s">
        <v>107</v>
      </c>
      <c r="E379" s="32" t="s">
        <v>1422</v>
      </c>
    </row>
    <row r="380">
      <c r="A380" s="1" t="s">
        <v>109</v>
      </c>
      <c r="E380" s="27" t="s">
        <v>103</v>
      </c>
    </row>
    <row r="381" ht="25.5">
      <c r="A381" s="1" t="s">
        <v>101</v>
      </c>
      <c r="B381" s="1">
        <v>110</v>
      </c>
      <c r="C381" s="26" t="s">
        <v>1423</v>
      </c>
      <c r="D381" t="s">
        <v>103</v>
      </c>
      <c r="E381" s="27" t="s">
        <v>1424</v>
      </c>
      <c r="F381" s="28" t="s">
        <v>1188</v>
      </c>
      <c r="G381" s="29">
        <v>2.3199999999999998</v>
      </c>
      <c r="H381" s="28">
        <v>0</v>
      </c>
      <c r="I381" s="30">
        <f>ROUND(G381*H381,P4)</f>
        <v>0</v>
      </c>
      <c r="L381" s="30">
        <v>0</v>
      </c>
      <c r="M381" s="24">
        <f>ROUND(G381*L381,P4)</f>
        <v>0</v>
      </c>
      <c r="N381" s="25" t="s">
        <v>103</v>
      </c>
      <c r="O381" s="31">
        <f>M381*AA381</f>
        <v>0</v>
      </c>
      <c r="P381" s="1">
        <v>3</v>
      </c>
      <c r="AA381" s="1">
        <f>IF(P381=1,$O$3,IF(P381=2,$O$4,$O$5))</f>
        <v>0</v>
      </c>
    </row>
    <row r="382">
      <c r="A382" s="1" t="s">
        <v>106</v>
      </c>
      <c r="E382" s="27" t="s">
        <v>103</v>
      </c>
    </row>
    <row r="383" ht="63.75">
      <c r="A383" s="1" t="s">
        <v>107</v>
      </c>
      <c r="E383" s="32" t="s">
        <v>1425</v>
      </c>
    </row>
    <row r="384">
      <c r="A384" s="1" t="s">
        <v>109</v>
      </c>
      <c r="E384" s="27" t="s">
        <v>103</v>
      </c>
    </row>
    <row r="385">
      <c r="A385" s="1" t="s">
        <v>101</v>
      </c>
      <c r="B385" s="1">
        <v>111</v>
      </c>
      <c r="C385" s="26" t="s">
        <v>1426</v>
      </c>
      <c r="D385" t="s">
        <v>103</v>
      </c>
      <c r="E385" s="27" t="s">
        <v>1427</v>
      </c>
      <c r="F385" s="28" t="s">
        <v>1188</v>
      </c>
      <c r="G385" s="29">
        <v>2.5059999999999998</v>
      </c>
      <c r="H385" s="28">
        <v>0</v>
      </c>
      <c r="I385" s="30">
        <f>ROUND(G385*H385,P4)</f>
        <v>0</v>
      </c>
      <c r="L385" s="30">
        <v>0</v>
      </c>
      <c r="M385" s="24">
        <f>ROUND(G385*L385,P4)</f>
        <v>0</v>
      </c>
      <c r="N385" s="25" t="s">
        <v>103</v>
      </c>
      <c r="O385" s="31">
        <f>M385*AA385</f>
        <v>0</v>
      </c>
      <c r="P385" s="1">
        <v>3</v>
      </c>
      <c r="AA385" s="1">
        <f>IF(P385=1,$O$3,IF(P385=2,$O$4,$O$5))</f>
        <v>0</v>
      </c>
    </row>
    <row r="386">
      <c r="A386" s="1" t="s">
        <v>106</v>
      </c>
      <c r="E386" s="27" t="s">
        <v>103</v>
      </c>
    </row>
    <row r="387" ht="25.5">
      <c r="A387" s="1" t="s">
        <v>107</v>
      </c>
      <c r="E387" s="32" t="s">
        <v>1428</v>
      </c>
    </row>
    <row r="388">
      <c r="A388" s="1" t="s">
        <v>109</v>
      </c>
      <c r="E388" s="27" t="s">
        <v>103</v>
      </c>
    </row>
    <row r="389" ht="25.5">
      <c r="A389" s="1" t="s">
        <v>101</v>
      </c>
      <c r="B389" s="1">
        <v>112</v>
      </c>
      <c r="C389" s="26" t="s">
        <v>1429</v>
      </c>
      <c r="D389" t="s">
        <v>103</v>
      </c>
      <c r="E389" s="27" t="s">
        <v>1430</v>
      </c>
      <c r="F389" s="28" t="s">
        <v>1188</v>
      </c>
      <c r="G389" s="29">
        <v>62.481000000000002</v>
      </c>
      <c r="H389" s="28">
        <v>0</v>
      </c>
      <c r="I389" s="30">
        <f>ROUND(G389*H389,P4)</f>
        <v>0</v>
      </c>
      <c r="L389" s="30">
        <v>0</v>
      </c>
      <c r="M389" s="24">
        <f>ROUND(G389*L389,P4)</f>
        <v>0</v>
      </c>
      <c r="N389" s="25" t="s">
        <v>103</v>
      </c>
      <c r="O389" s="31">
        <f>M389*AA389</f>
        <v>0</v>
      </c>
      <c r="P389" s="1">
        <v>3</v>
      </c>
      <c r="AA389" s="1">
        <f>IF(P389=1,$O$3,IF(P389=2,$O$4,$O$5))</f>
        <v>0</v>
      </c>
    </row>
    <row r="390">
      <c r="A390" s="1" t="s">
        <v>106</v>
      </c>
      <c r="E390" s="27" t="s">
        <v>103</v>
      </c>
    </row>
    <row r="391" ht="63.75">
      <c r="A391" s="1" t="s">
        <v>107</v>
      </c>
      <c r="E391" s="32" t="s">
        <v>1431</v>
      </c>
    </row>
    <row r="392">
      <c r="A392" s="1" t="s">
        <v>109</v>
      </c>
      <c r="E392" s="27" t="s">
        <v>103</v>
      </c>
    </row>
    <row r="393">
      <c r="A393" s="1" t="s">
        <v>101</v>
      </c>
      <c r="B393" s="1">
        <v>113</v>
      </c>
      <c r="C393" s="26" t="s">
        <v>1432</v>
      </c>
      <c r="D393" t="s">
        <v>103</v>
      </c>
      <c r="E393" s="27" t="s">
        <v>1433</v>
      </c>
      <c r="F393" s="28" t="s">
        <v>1188</v>
      </c>
      <c r="G393" s="29">
        <v>65.605000000000004</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ht="25.5">
      <c r="A395" s="1" t="s">
        <v>107</v>
      </c>
      <c r="E395" s="32" t="s">
        <v>1434</v>
      </c>
    </row>
    <row r="396">
      <c r="A396" s="1" t="s">
        <v>109</v>
      </c>
      <c r="E396" s="27" t="s">
        <v>103</v>
      </c>
    </row>
    <row r="397" ht="25.5">
      <c r="A397" s="1" t="s">
        <v>101</v>
      </c>
      <c r="B397" s="1">
        <v>114</v>
      </c>
      <c r="C397" s="26" t="s">
        <v>1429</v>
      </c>
      <c r="D397" t="s">
        <v>466</v>
      </c>
      <c r="E397" s="27" t="s">
        <v>1430</v>
      </c>
      <c r="F397" s="28" t="s">
        <v>1188</v>
      </c>
      <c r="G397" s="29">
        <v>43.676000000000002</v>
      </c>
      <c r="H397" s="28">
        <v>0</v>
      </c>
      <c r="I397" s="30">
        <f>ROUND(G397*H397,P4)</f>
        <v>0</v>
      </c>
      <c r="L397" s="30">
        <v>0</v>
      </c>
      <c r="M397" s="24">
        <f>ROUND(G397*L397,P4)</f>
        <v>0</v>
      </c>
      <c r="N397" s="25" t="s">
        <v>103</v>
      </c>
      <c r="O397" s="31">
        <f>M397*AA397</f>
        <v>0</v>
      </c>
      <c r="P397" s="1">
        <v>3</v>
      </c>
      <c r="AA397" s="1">
        <f>IF(P397=1,$O$3,IF(P397=2,$O$4,$O$5))</f>
        <v>0</v>
      </c>
    </row>
    <row r="398">
      <c r="A398" s="1" t="s">
        <v>106</v>
      </c>
      <c r="E398" s="27" t="s">
        <v>103</v>
      </c>
    </row>
    <row r="399" ht="63.75">
      <c r="A399" s="1" t="s">
        <v>107</v>
      </c>
      <c r="E399" s="32" t="s">
        <v>1412</v>
      </c>
    </row>
    <row r="400">
      <c r="A400" s="1" t="s">
        <v>109</v>
      </c>
      <c r="E400" s="27" t="s">
        <v>103</v>
      </c>
    </row>
    <row r="401">
      <c r="A401" s="1" t="s">
        <v>101</v>
      </c>
      <c r="B401" s="1">
        <v>115</v>
      </c>
      <c r="C401" s="26" t="s">
        <v>1435</v>
      </c>
      <c r="D401" t="s">
        <v>103</v>
      </c>
      <c r="E401" s="27" t="s">
        <v>1436</v>
      </c>
      <c r="F401" s="28" t="s">
        <v>1188</v>
      </c>
      <c r="G401" s="29">
        <v>45.859999999999999</v>
      </c>
      <c r="H401" s="28">
        <v>0</v>
      </c>
      <c r="I401" s="30">
        <f>ROUND(G401*H401,P4)</f>
        <v>0</v>
      </c>
      <c r="L401" s="30">
        <v>0</v>
      </c>
      <c r="M401" s="24">
        <f>ROUND(G401*L401,P4)</f>
        <v>0</v>
      </c>
      <c r="N401" s="25" t="s">
        <v>103</v>
      </c>
      <c r="O401" s="31">
        <f>M401*AA401</f>
        <v>0</v>
      </c>
      <c r="P401" s="1">
        <v>3</v>
      </c>
      <c r="AA401" s="1">
        <f>IF(P401=1,$O$3,IF(P401=2,$O$4,$O$5))</f>
        <v>0</v>
      </c>
    </row>
    <row r="402">
      <c r="A402" s="1" t="s">
        <v>106</v>
      </c>
      <c r="E402" s="27" t="s">
        <v>103</v>
      </c>
    </row>
    <row r="403" ht="25.5">
      <c r="A403" s="1" t="s">
        <v>107</v>
      </c>
      <c r="E403" s="32" t="s">
        <v>1437</v>
      </c>
    </row>
    <row r="404">
      <c r="A404" s="1" t="s">
        <v>109</v>
      </c>
      <c r="E404" s="27" t="s">
        <v>103</v>
      </c>
    </row>
    <row r="405" ht="25.5">
      <c r="A405" s="1" t="s">
        <v>101</v>
      </c>
      <c r="B405" s="1">
        <v>116</v>
      </c>
      <c r="C405" s="26" t="s">
        <v>1429</v>
      </c>
      <c r="D405" t="s">
        <v>413</v>
      </c>
      <c r="E405" s="27" t="s">
        <v>1430</v>
      </c>
      <c r="F405" s="28" t="s">
        <v>1188</v>
      </c>
      <c r="G405" s="29">
        <v>206.97999999999999</v>
      </c>
      <c r="H405" s="28">
        <v>0</v>
      </c>
      <c r="I405" s="30">
        <f>ROUND(G405*H405,P4)</f>
        <v>0</v>
      </c>
      <c r="L405" s="30">
        <v>0</v>
      </c>
      <c r="M405" s="24">
        <f>ROUND(G405*L405,P4)</f>
        <v>0</v>
      </c>
      <c r="N405" s="25" t="s">
        <v>103</v>
      </c>
      <c r="O405" s="31">
        <f>M405*AA405</f>
        <v>0</v>
      </c>
      <c r="P405" s="1">
        <v>3</v>
      </c>
      <c r="AA405" s="1">
        <f>IF(P405=1,$O$3,IF(P405=2,$O$4,$O$5))</f>
        <v>0</v>
      </c>
    </row>
    <row r="406">
      <c r="A406" s="1" t="s">
        <v>106</v>
      </c>
      <c r="E406" s="27" t="s">
        <v>103</v>
      </c>
    </row>
    <row r="407" ht="63.75">
      <c r="A407" s="1" t="s">
        <v>107</v>
      </c>
      <c r="E407" s="32" t="s">
        <v>1438</v>
      </c>
    </row>
    <row r="408">
      <c r="A408" s="1" t="s">
        <v>109</v>
      </c>
      <c r="E408" s="27" t="s">
        <v>103</v>
      </c>
    </row>
    <row r="409">
      <c r="A409" s="1" t="s">
        <v>101</v>
      </c>
      <c r="B409" s="1">
        <v>117</v>
      </c>
      <c r="C409" s="26" t="s">
        <v>1439</v>
      </c>
      <c r="D409" t="s">
        <v>103</v>
      </c>
      <c r="E409" s="27" t="s">
        <v>1440</v>
      </c>
      <c r="F409" s="28" t="s">
        <v>1188</v>
      </c>
      <c r="G409" s="29">
        <v>217.32900000000001</v>
      </c>
      <c r="H409" s="28">
        <v>0</v>
      </c>
      <c r="I409" s="30">
        <f>ROUND(G409*H409,P4)</f>
        <v>0</v>
      </c>
      <c r="L409" s="30">
        <v>0</v>
      </c>
      <c r="M409" s="24">
        <f>ROUND(G409*L409,P4)</f>
        <v>0</v>
      </c>
      <c r="N409" s="25" t="s">
        <v>103</v>
      </c>
      <c r="O409" s="31">
        <f>M409*AA409</f>
        <v>0</v>
      </c>
      <c r="P409" s="1">
        <v>3</v>
      </c>
      <c r="AA409" s="1">
        <f>IF(P409=1,$O$3,IF(P409=2,$O$4,$O$5))</f>
        <v>0</v>
      </c>
    </row>
    <row r="410">
      <c r="A410" s="1" t="s">
        <v>106</v>
      </c>
      <c r="E410" s="27" t="s">
        <v>103</v>
      </c>
    </row>
    <row r="411" ht="25.5">
      <c r="A411" s="1" t="s">
        <v>107</v>
      </c>
      <c r="E411" s="32" t="s">
        <v>1441</v>
      </c>
    </row>
    <row r="412">
      <c r="A412" s="1" t="s">
        <v>109</v>
      </c>
      <c r="E412" s="27" t="s">
        <v>103</v>
      </c>
    </row>
    <row r="413" ht="25.5">
      <c r="A413" s="1" t="s">
        <v>101</v>
      </c>
      <c r="B413" s="1">
        <v>118</v>
      </c>
      <c r="C413" s="26" t="s">
        <v>1442</v>
      </c>
      <c r="D413" t="s">
        <v>103</v>
      </c>
      <c r="E413" s="27" t="s">
        <v>1443</v>
      </c>
      <c r="F413" s="28" t="s">
        <v>292</v>
      </c>
      <c r="G413" s="29">
        <v>2.7269999999999999</v>
      </c>
      <c r="H413" s="28">
        <v>0</v>
      </c>
      <c r="I413" s="30">
        <f>ROUND(G413*H413,P4)</f>
        <v>0</v>
      </c>
      <c r="L413" s="30">
        <v>0</v>
      </c>
      <c r="M413" s="24">
        <f>ROUND(G413*L413,P4)</f>
        <v>0</v>
      </c>
      <c r="N413" s="25" t="s">
        <v>103</v>
      </c>
      <c r="O413" s="31">
        <f>M413*AA413</f>
        <v>0</v>
      </c>
      <c r="P413" s="1">
        <v>3</v>
      </c>
      <c r="AA413" s="1">
        <f>IF(P413=1,$O$3,IF(P413=2,$O$4,$O$5))</f>
        <v>0</v>
      </c>
    </row>
    <row r="414">
      <c r="A414" s="1" t="s">
        <v>106</v>
      </c>
      <c r="E414" s="27" t="s">
        <v>103</v>
      </c>
    </row>
    <row r="415">
      <c r="A415" s="1" t="s">
        <v>107</v>
      </c>
    </row>
    <row r="416">
      <c r="A416" s="1" t="s">
        <v>109</v>
      </c>
      <c r="E416" s="27" t="s">
        <v>103</v>
      </c>
    </row>
    <row r="417">
      <c r="A417" s="1" t="s">
        <v>98</v>
      </c>
      <c r="C417" s="22" t="s">
        <v>1155</v>
      </c>
      <c r="E417" s="23" t="s">
        <v>1156</v>
      </c>
      <c r="L417" s="24">
        <f>SUMIFS(L418:L425,A418:A425,"P")</f>
        <v>0</v>
      </c>
      <c r="M417" s="24">
        <f>SUMIFS(M418:M425,A418:A425,"P")</f>
        <v>0</v>
      </c>
      <c r="N417" s="25"/>
    </row>
    <row r="418">
      <c r="A418" s="1" t="s">
        <v>101</v>
      </c>
      <c r="B418" s="1">
        <v>119</v>
      </c>
      <c r="C418" s="26" t="s">
        <v>1444</v>
      </c>
      <c r="D418" t="s">
        <v>103</v>
      </c>
      <c r="E418" s="27" t="s">
        <v>1445</v>
      </c>
      <c r="F418" s="28" t="s">
        <v>105</v>
      </c>
      <c r="G418" s="29">
        <v>1</v>
      </c>
      <c r="H418" s="28">
        <v>0</v>
      </c>
      <c r="I418" s="30">
        <f>ROUND(G418*H418,P4)</f>
        <v>0</v>
      </c>
      <c r="L418" s="30">
        <v>0</v>
      </c>
      <c r="M418" s="24">
        <f>ROUND(G418*L418,P4)</f>
        <v>0</v>
      </c>
      <c r="N418" s="25" t="s">
        <v>103</v>
      </c>
      <c r="O418" s="31">
        <f>M418*AA418</f>
        <v>0</v>
      </c>
      <c r="P418" s="1">
        <v>3</v>
      </c>
      <c r="AA418" s="1">
        <f>IF(P418=1,$O$3,IF(P418=2,$O$4,$O$5))</f>
        <v>0</v>
      </c>
    </row>
    <row r="419">
      <c r="A419" s="1" t="s">
        <v>106</v>
      </c>
      <c r="E419" s="27" t="s">
        <v>103</v>
      </c>
    </row>
    <row r="420">
      <c r="A420" s="1" t="s">
        <v>107</v>
      </c>
    </row>
    <row r="421" ht="51">
      <c r="A421" s="1" t="s">
        <v>109</v>
      </c>
      <c r="E421" s="27" t="s">
        <v>1446</v>
      </c>
    </row>
    <row r="422" ht="25.5">
      <c r="A422" s="1" t="s">
        <v>101</v>
      </c>
      <c r="B422" s="1">
        <v>120</v>
      </c>
      <c r="C422" s="26" t="s">
        <v>1162</v>
      </c>
      <c r="D422" t="s">
        <v>103</v>
      </c>
      <c r="E422" s="27" t="s">
        <v>1163</v>
      </c>
      <c r="F422" s="28" t="s">
        <v>292</v>
      </c>
      <c r="G422" s="29">
        <v>1.1499999999999999</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c r="A424" s="1" t="s">
        <v>107</v>
      </c>
    </row>
    <row r="425">
      <c r="A425" s="1" t="s">
        <v>109</v>
      </c>
      <c r="E425" s="27" t="s">
        <v>103</v>
      </c>
    </row>
    <row r="426">
      <c r="A426" s="1" t="s">
        <v>98</v>
      </c>
      <c r="C426" s="22" t="s">
        <v>1447</v>
      </c>
      <c r="E426" s="23" t="s">
        <v>1448</v>
      </c>
      <c r="L426" s="24">
        <f>SUMIFS(L427:L454,A427:A454,"P")</f>
        <v>0</v>
      </c>
      <c r="M426" s="24">
        <f>SUMIFS(M427:M454,A427:A454,"P")</f>
        <v>0</v>
      </c>
      <c r="N426" s="25"/>
    </row>
    <row r="427">
      <c r="A427" s="1" t="s">
        <v>101</v>
      </c>
      <c r="B427" s="1">
        <v>121</v>
      </c>
      <c r="C427" s="26" t="s">
        <v>1449</v>
      </c>
      <c r="D427" t="s">
        <v>103</v>
      </c>
      <c r="E427" s="27" t="s">
        <v>1450</v>
      </c>
      <c r="F427" s="28" t="s">
        <v>121</v>
      </c>
      <c r="G427" s="29">
        <v>88.400000000000006</v>
      </c>
      <c r="H427" s="28">
        <v>0</v>
      </c>
      <c r="I427" s="30">
        <f>ROUND(G427*H427,P4)</f>
        <v>0</v>
      </c>
      <c r="L427" s="30">
        <v>0</v>
      </c>
      <c r="M427" s="24">
        <f>ROUND(G427*L427,P4)</f>
        <v>0</v>
      </c>
      <c r="N427" s="25" t="s">
        <v>103</v>
      </c>
      <c r="O427" s="31">
        <f>M427*AA427</f>
        <v>0</v>
      </c>
      <c r="P427" s="1">
        <v>3</v>
      </c>
      <c r="AA427" s="1">
        <f>IF(P427=1,$O$3,IF(P427=2,$O$4,$O$5))</f>
        <v>0</v>
      </c>
    </row>
    <row r="428">
      <c r="A428" s="1" t="s">
        <v>106</v>
      </c>
      <c r="E428" s="27" t="s">
        <v>103</v>
      </c>
    </row>
    <row r="429" ht="76.5">
      <c r="A429" s="1" t="s">
        <v>107</v>
      </c>
      <c r="E429" s="32" t="s">
        <v>1451</v>
      </c>
    </row>
    <row r="430">
      <c r="A430" s="1" t="s">
        <v>109</v>
      </c>
      <c r="E430" s="27" t="s">
        <v>103</v>
      </c>
    </row>
    <row r="431">
      <c r="A431" s="1" t="s">
        <v>101</v>
      </c>
      <c r="B431" s="1">
        <v>122</v>
      </c>
      <c r="C431" s="26" t="s">
        <v>1452</v>
      </c>
      <c r="D431" t="s">
        <v>103</v>
      </c>
      <c r="E431" s="27" t="s">
        <v>1453</v>
      </c>
      <c r="F431" s="28" t="s">
        <v>121</v>
      </c>
      <c r="G431" s="29">
        <v>88.400000000000006</v>
      </c>
      <c r="H431" s="28">
        <v>0</v>
      </c>
      <c r="I431" s="30">
        <f>ROUND(G431*H431,P4)</f>
        <v>0</v>
      </c>
      <c r="L431" s="30">
        <v>0</v>
      </c>
      <c r="M431" s="24">
        <f>ROUND(G431*L431,P4)</f>
        <v>0</v>
      </c>
      <c r="N431" s="25" t="s">
        <v>103</v>
      </c>
      <c r="O431" s="31">
        <f>M431*AA431</f>
        <v>0</v>
      </c>
      <c r="P431" s="1">
        <v>3</v>
      </c>
      <c r="AA431" s="1">
        <f>IF(P431=1,$O$3,IF(P431=2,$O$4,$O$5))</f>
        <v>0</v>
      </c>
    </row>
    <row r="432">
      <c r="A432" s="1" t="s">
        <v>106</v>
      </c>
      <c r="E432" s="27" t="s">
        <v>103</v>
      </c>
    </row>
    <row r="433">
      <c r="A433" s="1" t="s">
        <v>107</v>
      </c>
    </row>
    <row r="434" ht="25.5">
      <c r="A434" s="1" t="s">
        <v>109</v>
      </c>
      <c r="E434" s="27" t="s">
        <v>1454</v>
      </c>
    </row>
    <row r="435">
      <c r="A435" s="1" t="s">
        <v>101</v>
      </c>
      <c r="B435" s="1">
        <v>123</v>
      </c>
      <c r="C435" s="26" t="s">
        <v>1455</v>
      </c>
      <c r="D435" t="s">
        <v>103</v>
      </c>
      <c r="E435" s="27" t="s">
        <v>1456</v>
      </c>
      <c r="F435" s="28" t="s">
        <v>105</v>
      </c>
      <c r="G435" s="29">
        <v>1</v>
      </c>
      <c r="H435" s="28">
        <v>0</v>
      </c>
      <c r="I435" s="30">
        <f>ROUND(G435*H435,P4)</f>
        <v>0</v>
      </c>
      <c r="L435" s="30">
        <v>0</v>
      </c>
      <c r="M435" s="24">
        <f>ROUND(G435*L435,P4)</f>
        <v>0</v>
      </c>
      <c r="N435" s="25" t="s">
        <v>103</v>
      </c>
      <c r="O435" s="31">
        <f>M435*AA435</f>
        <v>0</v>
      </c>
      <c r="P435" s="1">
        <v>3</v>
      </c>
      <c r="AA435" s="1">
        <f>IF(P435=1,$O$3,IF(P435=2,$O$4,$O$5))</f>
        <v>0</v>
      </c>
    </row>
    <row r="436">
      <c r="A436" s="1" t="s">
        <v>106</v>
      </c>
      <c r="E436" s="27" t="s">
        <v>103</v>
      </c>
    </row>
    <row r="437" ht="25.5">
      <c r="A437" s="1" t="s">
        <v>107</v>
      </c>
      <c r="E437" s="32" t="s">
        <v>1457</v>
      </c>
    </row>
    <row r="438">
      <c r="A438" s="1" t="s">
        <v>109</v>
      </c>
      <c r="E438" s="27" t="s">
        <v>103</v>
      </c>
    </row>
    <row r="439">
      <c r="A439" s="1" t="s">
        <v>101</v>
      </c>
      <c r="B439" s="1">
        <v>124</v>
      </c>
      <c r="C439" s="26" t="s">
        <v>1458</v>
      </c>
      <c r="D439" t="s">
        <v>103</v>
      </c>
      <c r="E439" s="27" t="s">
        <v>1459</v>
      </c>
      <c r="F439" s="28" t="s">
        <v>105</v>
      </c>
      <c r="G439" s="29">
        <v>1</v>
      </c>
      <c r="H439" s="28">
        <v>0</v>
      </c>
      <c r="I439" s="30">
        <f>ROUND(G439*H439,P4)</f>
        <v>0</v>
      </c>
      <c r="L439" s="30">
        <v>0</v>
      </c>
      <c r="M439" s="24">
        <f>ROUND(G439*L439,P4)</f>
        <v>0</v>
      </c>
      <c r="N439" s="25" t="s">
        <v>103</v>
      </c>
      <c r="O439" s="31">
        <f>M439*AA439</f>
        <v>0</v>
      </c>
      <c r="P439" s="1">
        <v>3</v>
      </c>
      <c r="AA439" s="1">
        <f>IF(P439=1,$O$3,IF(P439=2,$O$4,$O$5))</f>
        <v>0</v>
      </c>
    </row>
    <row r="440">
      <c r="A440" s="1" t="s">
        <v>106</v>
      </c>
      <c r="E440" s="27" t="s">
        <v>103</v>
      </c>
    </row>
    <row r="441">
      <c r="A441" s="1" t="s">
        <v>107</v>
      </c>
    </row>
    <row r="442">
      <c r="A442" s="1" t="s">
        <v>109</v>
      </c>
      <c r="E442" s="27" t="s">
        <v>103</v>
      </c>
    </row>
    <row r="443">
      <c r="A443" s="1" t="s">
        <v>101</v>
      </c>
      <c r="B443" s="1">
        <v>125</v>
      </c>
      <c r="C443" s="26" t="s">
        <v>1460</v>
      </c>
      <c r="D443" t="s">
        <v>103</v>
      </c>
      <c r="E443" s="27" t="s">
        <v>1461</v>
      </c>
      <c r="F443" s="28" t="s">
        <v>1462</v>
      </c>
      <c r="G443" s="29">
        <v>33.030000000000001</v>
      </c>
      <c r="H443" s="28">
        <v>0</v>
      </c>
      <c r="I443" s="30">
        <f>ROUND(G443*H443,P4)</f>
        <v>0</v>
      </c>
      <c r="L443" s="30">
        <v>0</v>
      </c>
      <c r="M443" s="24">
        <f>ROUND(G443*L443,P4)</f>
        <v>0</v>
      </c>
      <c r="N443" s="25" t="s">
        <v>103</v>
      </c>
      <c r="O443" s="31">
        <f>M443*AA443</f>
        <v>0</v>
      </c>
      <c r="P443" s="1">
        <v>3</v>
      </c>
      <c r="AA443" s="1">
        <f>IF(P443=1,$O$3,IF(P443=2,$O$4,$O$5))</f>
        <v>0</v>
      </c>
    </row>
    <row r="444">
      <c r="A444" s="1" t="s">
        <v>106</v>
      </c>
      <c r="E444" s="27" t="s">
        <v>103</v>
      </c>
    </row>
    <row r="445" ht="63.75">
      <c r="A445" s="1" t="s">
        <v>107</v>
      </c>
      <c r="E445" s="32" t="s">
        <v>1463</v>
      </c>
    </row>
    <row r="446">
      <c r="A446" s="1" t="s">
        <v>109</v>
      </c>
      <c r="E446" s="27" t="s">
        <v>103</v>
      </c>
    </row>
    <row r="447">
      <c r="A447" s="1" t="s">
        <v>101</v>
      </c>
      <c r="B447" s="1">
        <v>126</v>
      </c>
      <c r="C447" s="26" t="s">
        <v>1464</v>
      </c>
      <c r="D447" t="s">
        <v>103</v>
      </c>
      <c r="E447" s="27" t="s">
        <v>1465</v>
      </c>
      <c r="F447" s="28" t="s">
        <v>292</v>
      </c>
      <c r="G447" s="29">
        <v>0.035000000000000003</v>
      </c>
      <c r="H447" s="28">
        <v>0</v>
      </c>
      <c r="I447" s="30">
        <f>ROUND(G447*H447,P4)</f>
        <v>0</v>
      </c>
      <c r="L447" s="30">
        <v>0</v>
      </c>
      <c r="M447" s="24">
        <f>ROUND(G447*L447,P4)</f>
        <v>0</v>
      </c>
      <c r="N447" s="25" t="s">
        <v>103</v>
      </c>
      <c r="O447" s="31">
        <f>M447*AA447</f>
        <v>0</v>
      </c>
      <c r="P447" s="1">
        <v>3</v>
      </c>
      <c r="AA447" s="1">
        <f>IF(P447=1,$O$3,IF(P447=2,$O$4,$O$5))</f>
        <v>0</v>
      </c>
    </row>
    <row r="448">
      <c r="A448" s="1" t="s">
        <v>106</v>
      </c>
      <c r="E448" s="27" t="s">
        <v>103</v>
      </c>
    </row>
    <row r="449" ht="25.5">
      <c r="A449" s="1" t="s">
        <v>107</v>
      </c>
      <c r="E449" s="32" t="s">
        <v>1466</v>
      </c>
    </row>
    <row r="450" ht="38.25">
      <c r="A450" s="1" t="s">
        <v>109</v>
      </c>
      <c r="E450" s="27" t="s">
        <v>1467</v>
      </c>
    </row>
    <row r="451" ht="25.5">
      <c r="A451" s="1" t="s">
        <v>101</v>
      </c>
      <c r="B451" s="1">
        <v>127</v>
      </c>
      <c r="C451" s="26" t="s">
        <v>1468</v>
      </c>
      <c r="D451" t="s">
        <v>103</v>
      </c>
      <c r="E451" s="27" t="s">
        <v>1469</v>
      </c>
      <c r="F451" s="28" t="s">
        <v>292</v>
      </c>
      <c r="G451" s="29">
        <v>0.40100000000000002</v>
      </c>
      <c r="H451" s="28">
        <v>0</v>
      </c>
      <c r="I451" s="30">
        <f>ROUND(G451*H451,P4)</f>
        <v>0</v>
      </c>
      <c r="L451" s="30">
        <v>0</v>
      </c>
      <c r="M451" s="24">
        <f>ROUND(G451*L451,P4)</f>
        <v>0</v>
      </c>
      <c r="N451" s="25" t="s">
        <v>103</v>
      </c>
      <c r="O451" s="31">
        <f>M451*AA451</f>
        <v>0</v>
      </c>
      <c r="P451" s="1">
        <v>3</v>
      </c>
      <c r="AA451" s="1">
        <f>IF(P451=1,$O$3,IF(P451=2,$O$4,$O$5))</f>
        <v>0</v>
      </c>
    </row>
    <row r="452">
      <c r="A452" s="1" t="s">
        <v>106</v>
      </c>
      <c r="E452" s="27" t="s">
        <v>103</v>
      </c>
    </row>
    <row r="453">
      <c r="A453" s="1" t="s">
        <v>107</v>
      </c>
    </row>
    <row r="454">
      <c r="A454" s="1" t="s">
        <v>109</v>
      </c>
      <c r="E454" s="27" t="s">
        <v>103</v>
      </c>
    </row>
    <row r="455">
      <c r="A455" s="1" t="s">
        <v>98</v>
      </c>
      <c r="C455" s="22" t="s">
        <v>1470</v>
      </c>
      <c r="E455" s="23" t="s">
        <v>1471</v>
      </c>
      <c r="L455" s="24">
        <f>SUMIFS(L456:L511,A456:A511,"P")</f>
        <v>0</v>
      </c>
      <c r="M455" s="24">
        <f>SUMIFS(M456:M511,A456:A511,"P")</f>
        <v>0</v>
      </c>
      <c r="N455" s="25"/>
    </row>
    <row r="456" ht="38.25">
      <c r="A456" s="1" t="s">
        <v>101</v>
      </c>
      <c r="B456" s="1">
        <v>128</v>
      </c>
      <c r="C456" s="26" t="s">
        <v>1472</v>
      </c>
      <c r="D456" t="s">
        <v>103</v>
      </c>
      <c r="E456" s="27" t="s">
        <v>1473</v>
      </c>
      <c r="F456" s="28" t="s">
        <v>121</v>
      </c>
      <c r="G456" s="29">
        <v>156.59999999999999</v>
      </c>
      <c r="H456" s="28">
        <v>0</v>
      </c>
      <c r="I456" s="30">
        <f>ROUND(G456*H456,P4)</f>
        <v>0</v>
      </c>
      <c r="L456" s="30">
        <v>0</v>
      </c>
      <c r="M456" s="24">
        <f>ROUND(G456*L456,P4)</f>
        <v>0</v>
      </c>
      <c r="N456" s="25" t="s">
        <v>103</v>
      </c>
      <c r="O456" s="31">
        <f>M456*AA456</f>
        <v>0</v>
      </c>
      <c r="P456" s="1">
        <v>3</v>
      </c>
      <c r="AA456" s="1">
        <f>IF(P456=1,$O$3,IF(P456=2,$O$4,$O$5))</f>
        <v>0</v>
      </c>
    </row>
    <row r="457">
      <c r="A457" s="1" t="s">
        <v>106</v>
      </c>
      <c r="E457" s="27" t="s">
        <v>103</v>
      </c>
    </row>
    <row r="458" ht="76.5">
      <c r="A458" s="1" t="s">
        <v>107</v>
      </c>
      <c r="E458" s="32" t="s">
        <v>1474</v>
      </c>
    </row>
    <row r="459">
      <c r="A459" s="1" t="s">
        <v>109</v>
      </c>
      <c r="E459" s="27" t="s">
        <v>103</v>
      </c>
    </row>
    <row r="460">
      <c r="A460" s="1" t="s">
        <v>101</v>
      </c>
      <c r="B460" s="1">
        <v>129</v>
      </c>
      <c r="C460" s="26" t="s">
        <v>1475</v>
      </c>
      <c r="D460" t="s">
        <v>413</v>
      </c>
      <c r="E460" s="27" t="s">
        <v>1476</v>
      </c>
      <c r="F460" s="28" t="s">
        <v>1188</v>
      </c>
      <c r="G460" s="29">
        <v>50.488</v>
      </c>
      <c r="H460" s="28">
        <v>0</v>
      </c>
      <c r="I460" s="30">
        <f>ROUND(G460*H460,P4)</f>
        <v>0</v>
      </c>
      <c r="L460" s="30">
        <v>0</v>
      </c>
      <c r="M460" s="24">
        <f>ROUND(G460*L460,P4)</f>
        <v>0</v>
      </c>
      <c r="N460" s="25" t="s">
        <v>103</v>
      </c>
      <c r="O460" s="31">
        <f>M460*AA460</f>
        <v>0</v>
      </c>
      <c r="P460" s="1">
        <v>3</v>
      </c>
      <c r="AA460" s="1">
        <f>IF(P460=1,$O$3,IF(P460=2,$O$4,$O$5))</f>
        <v>0</v>
      </c>
    </row>
    <row r="461">
      <c r="A461" s="1" t="s">
        <v>106</v>
      </c>
      <c r="E461" s="27" t="s">
        <v>103</v>
      </c>
    </row>
    <row r="462" ht="89.25">
      <c r="A462" s="1" t="s">
        <v>107</v>
      </c>
      <c r="E462" s="32" t="s">
        <v>1477</v>
      </c>
    </row>
    <row r="463" ht="25.5">
      <c r="A463" s="1" t="s">
        <v>109</v>
      </c>
      <c r="E463" s="27" t="s">
        <v>1478</v>
      </c>
    </row>
    <row r="464" ht="38.25">
      <c r="A464" s="1" t="s">
        <v>101</v>
      </c>
      <c r="B464" s="1">
        <v>130</v>
      </c>
      <c r="C464" s="26" t="s">
        <v>1479</v>
      </c>
      <c r="D464" t="s">
        <v>103</v>
      </c>
      <c r="E464" s="27" t="s">
        <v>1480</v>
      </c>
      <c r="F464" s="28" t="s">
        <v>121</v>
      </c>
      <c r="G464" s="29">
        <v>162.40000000000001</v>
      </c>
      <c r="H464" s="28">
        <v>0</v>
      </c>
      <c r="I464" s="30">
        <f>ROUND(G464*H464,P4)</f>
        <v>0</v>
      </c>
      <c r="L464" s="30">
        <v>0</v>
      </c>
      <c r="M464" s="24">
        <f>ROUND(G464*L464,P4)</f>
        <v>0</v>
      </c>
      <c r="N464" s="25" t="s">
        <v>103</v>
      </c>
      <c r="O464" s="31">
        <f>M464*AA464</f>
        <v>0</v>
      </c>
      <c r="P464" s="1">
        <v>3</v>
      </c>
      <c r="AA464" s="1">
        <f>IF(P464=1,$O$3,IF(P464=2,$O$4,$O$5))</f>
        <v>0</v>
      </c>
    </row>
    <row r="465">
      <c r="A465" s="1" t="s">
        <v>106</v>
      </c>
      <c r="E465" s="27" t="s">
        <v>103</v>
      </c>
    </row>
    <row r="466" ht="76.5">
      <c r="A466" s="1" t="s">
        <v>107</v>
      </c>
      <c r="E466" s="32" t="s">
        <v>1481</v>
      </c>
    </row>
    <row r="467">
      <c r="A467" s="1" t="s">
        <v>109</v>
      </c>
      <c r="E467" s="27" t="s">
        <v>103</v>
      </c>
    </row>
    <row r="468">
      <c r="A468" s="1" t="s">
        <v>101</v>
      </c>
      <c r="B468" s="1">
        <v>131</v>
      </c>
      <c r="C468" s="26" t="s">
        <v>1475</v>
      </c>
      <c r="D468" t="s">
        <v>103</v>
      </c>
      <c r="E468" s="27" t="s">
        <v>1476</v>
      </c>
      <c r="F468" s="28" t="s">
        <v>1188</v>
      </c>
      <c r="G468" s="29">
        <v>25.288</v>
      </c>
      <c r="H468" s="28">
        <v>0</v>
      </c>
      <c r="I468" s="30">
        <f>ROUND(G468*H468,P4)</f>
        <v>0</v>
      </c>
      <c r="L468" s="30">
        <v>0</v>
      </c>
      <c r="M468" s="24">
        <f>ROUND(G468*L468,P4)</f>
        <v>0</v>
      </c>
      <c r="N468" s="25" t="s">
        <v>103</v>
      </c>
      <c r="O468" s="31">
        <f>M468*AA468</f>
        <v>0</v>
      </c>
      <c r="P468" s="1">
        <v>3</v>
      </c>
      <c r="AA468" s="1">
        <f>IF(P468=1,$O$3,IF(P468=2,$O$4,$O$5))</f>
        <v>0</v>
      </c>
    </row>
    <row r="469">
      <c r="A469" s="1" t="s">
        <v>106</v>
      </c>
      <c r="E469" s="27" t="s">
        <v>103</v>
      </c>
    </row>
    <row r="470" ht="76.5">
      <c r="A470" s="1" t="s">
        <v>107</v>
      </c>
      <c r="E470" s="32" t="s">
        <v>1482</v>
      </c>
    </row>
    <row r="471" ht="25.5">
      <c r="A471" s="1" t="s">
        <v>109</v>
      </c>
      <c r="E471" s="27" t="s">
        <v>1478</v>
      </c>
    </row>
    <row r="472" ht="25.5">
      <c r="A472" s="1" t="s">
        <v>101</v>
      </c>
      <c r="B472" s="1">
        <v>132</v>
      </c>
      <c r="C472" s="26" t="s">
        <v>1483</v>
      </c>
      <c r="D472" t="s">
        <v>103</v>
      </c>
      <c r="E472" s="27" t="s">
        <v>1484</v>
      </c>
      <c r="F472" s="28" t="s">
        <v>1188</v>
      </c>
      <c r="G472" s="29">
        <v>54.338000000000001</v>
      </c>
      <c r="H472" s="28">
        <v>0</v>
      </c>
      <c r="I472" s="30">
        <f>ROUND(G472*H472,P4)</f>
        <v>0</v>
      </c>
      <c r="L472" s="30">
        <v>0</v>
      </c>
      <c r="M472" s="24">
        <f>ROUND(G472*L472,P4)</f>
        <v>0</v>
      </c>
      <c r="N472" s="25" t="s">
        <v>103</v>
      </c>
      <c r="O472" s="31">
        <f>M472*AA472</f>
        <v>0</v>
      </c>
      <c r="P472" s="1">
        <v>3</v>
      </c>
      <c r="AA472" s="1">
        <f>IF(P472=1,$O$3,IF(P472=2,$O$4,$O$5))</f>
        <v>0</v>
      </c>
    </row>
    <row r="473">
      <c r="A473" s="1" t="s">
        <v>106</v>
      </c>
      <c r="E473" s="27" t="s">
        <v>103</v>
      </c>
    </row>
    <row r="474" ht="114.75">
      <c r="A474" s="1" t="s">
        <v>107</v>
      </c>
      <c r="E474" s="32" t="s">
        <v>1485</v>
      </c>
    </row>
    <row r="475">
      <c r="A475" s="1" t="s">
        <v>109</v>
      </c>
      <c r="E475" s="27" t="s">
        <v>103</v>
      </c>
    </row>
    <row r="476">
      <c r="A476" s="1" t="s">
        <v>101</v>
      </c>
      <c r="B476" s="1">
        <v>133</v>
      </c>
      <c r="C476" s="26" t="s">
        <v>1475</v>
      </c>
      <c r="D476" t="s">
        <v>466</v>
      </c>
      <c r="E476" s="27" t="s">
        <v>1476</v>
      </c>
      <c r="F476" s="28" t="s">
        <v>1188</v>
      </c>
      <c r="G476" s="29">
        <v>56.512</v>
      </c>
      <c r="H476" s="28">
        <v>0</v>
      </c>
      <c r="I476" s="30">
        <f>ROUND(G476*H476,P4)</f>
        <v>0</v>
      </c>
      <c r="L476" s="30">
        <v>0</v>
      </c>
      <c r="M476" s="24">
        <f>ROUND(G476*L476,P4)</f>
        <v>0</v>
      </c>
      <c r="N476" s="25" t="s">
        <v>103</v>
      </c>
      <c r="O476" s="31">
        <f>M476*AA476</f>
        <v>0</v>
      </c>
      <c r="P476" s="1">
        <v>3</v>
      </c>
      <c r="AA476" s="1">
        <f>IF(P476=1,$O$3,IF(P476=2,$O$4,$O$5))</f>
        <v>0</v>
      </c>
    </row>
    <row r="477">
      <c r="A477" s="1" t="s">
        <v>106</v>
      </c>
      <c r="E477" s="27" t="s">
        <v>103</v>
      </c>
    </row>
    <row r="478" ht="25.5">
      <c r="A478" s="1" t="s">
        <v>107</v>
      </c>
      <c r="E478" s="32" t="s">
        <v>1486</v>
      </c>
    </row>
    <row r="479" ht="25.5">
      <c r="A479" s="1" t="s">
        <v>109</v>
      </c>
      <c r="E479" s="27" t="s">
        <v>1478</v>
      </c>
    </row>
    <row r="480" ht="25.5">
      <c r="A480" s="1" t="s">
        <v>101</v>
      </c>
      <c r="B480" s="1">
        <v>134</v>
      </c>
      <c r="C480" s="26" t="s">
        <v>1487</v>
      </c>
      <c r="D480" t="s">
        <v>103</v>
      </c>
      <c r="E480" s="27" t="s">
        <v>1488</v>
      </c>
      <c r="F480" s="28" t="s">
        <v>121</v>
      </c>
      <c r="G480" s="29">
        <v>53.140000000000001</v>
      </c>
      <c r="H480" s="28">
        <v>0</v>
      </c>
      <c r="I480" s="30">
        <f>ROUND(G480*H480,P4)</f>
        <v>0</v>
      </c>
      <c r="L480" s="30">
        <v>0</v>
      </c>
      <c r="M480" s="24">
        <f>ROUND(G480*L480,P4)</f>
        <v>0</v>
      </c>
      <c r="N480" s="25" t="s">
        <v>103</v>
      </c>
      <c r="O480" s="31">
        <f>M480*AA480</f>
        <v>0</v>
      </c>
      <c r="P480" s="1">
        <v>3</v>
      </c>
      <c r="AA480" s="1">
        <f>IF(P480=1,$O$3,IF(P480=2,$O$4,$O$5))</f>
        <v>0</v>
      </c>
    </row>
    <row r="481">
      <c r="A481" s="1" t="s">
        <v>106</v>
      </c>
      <c r="E481" s="27" t="s">
        <v>103</v>
      </c>
    </row>
    <row r="482" ht="76.5">
      <c r="A482" s="1" t="s">
        <v>107</v>
      </c>
      <c r="E482" s="32" t="s">
        <v>1489</v>
      </c>
    </row>
    <row r="483">
      <c r="A483" s="1" t="s">
        <v>109</v>
      </c>
      <c r="E483" s="27" t="s">
        <v>103</v>
      </c>
    </row>
    <row r="484">
      <c r="A484" s="1" t="s">
        <v>101</v>
      </c>
      <c r="B484" s="1">
        <v>135</v>
      </c>
      <c r="C484" s="26" t="s">
        <v>1490</v>
      </c>
      <c r="D484" t="s">
        <v>103</v>
      </c>
      <c r="E484" s="27" t="s">
        <v>1491</v>
      </c>
      <c r="F484" s="28" t="s">
        <v>121</v>
      </c>
      <c r="G484" s="29">
        <v>55.265999999999998</v>
      </c>
      <c r="H484" s="28">
        <v>0</v>
      </c>
      <c r="I484" s="30">
        <f>ROUND(G484*H484,P4)</f>
        <v>0</v>
      </c>
      <c r="L484" s="30">
        <v>0</v>
      </c>
      <c r="M484" s="24">
        <f>ROUND(G484*L484,P4)</f>
        <v>0</v>
      </c>
      <c r="N484" s="25" t="s">
        <v>103</v>
      </c>
      <c r="O484" s="31">
        <f>M484*AA484</f>
        <v>0</v>
      </c>
      <c r="P484" s="1">
        <v>3</v>
      </c>
      <c r="AA484" s="1">
        <f>IF(P484=1,$O$3,IF(P484=2,$O$4,$O$5))</f>
        <v>0</v>
      </c>
    </row>
    <row r="485">
      <c r="A485" s="1" t="s">
        <v>106</v>
      </c>
      <c r="E485" s="27" t="s">
        <v>103</v>
      </c>
    </row>
    <row r="486" ht="25.5">
      <c r="A486" s="1" t="s">
        <v>107</v>
      </c>
      <c r="E486" s="32" t="s">
        <v>1492</v>
      </c>
    </row>
    <row r="487" ht="25.5">
      <c r="A487" s="1" t="s">
        <v>109</v>
      </c>
      <c r="E487" s="27" t="s">
        <v>1478</v>
      </c>
    </row>
    <row r="488" ht="25.5">
      <c r="A488" s="1" t="s">
        <v>101</v>
      </c>
      <c r="B488" s="1">
        <v>136</v>
      </c>
      <c r="C488" s="26" t="s">
        <v>1493</v>
      </c>
      <c r="D488" t="s">
        <v>103</v>
      </c>
      <c r="E488" s="27" t="s">
        <v>1494</v>
      </c>
      <c r="F488" s="28" t="s">
        <v>121</v>
      </c>
      <c r="G488" s="29">
        <v>21.600000000000001</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ht="63.75">
      <c r="A490" s="1" t="s">
        <v>107</v>
      </c>
      <c r="E490" s="32" t="s">
        <v>1495</v>
      </c>
    </row>
    <row r="491">
      <c r="A491" s="1" t="s">
        <v>109</v>
      </c>
      <c r="E491" s="27" t="s">
        <v>103</v>
      </c>
    </row>
    <row r="492">
      <c r="A492" s="1" t="s">
        <v>101</v>
      </c>
      <c r="B492" s="1">
        <v>137</v>
      </c>
      <c r="C492" s="26" t="s">
        <v>1490</v>
      </c>
      <c r="D492" t="s">
        <v>413</v>
      </c>
      <c r="E492" s="27" t="s">
        <v>1491</v>
      </c>
      <c r="F492" s="28" t="s">
        <v>121</v>
      </c>
      <c r="G492" s="29">
        <v>22.463999999999999</v>
      </c>
      <c r="H492" s="28">
        <v>0</v>
      </c>
      <c r="I492" s="30">
        <f>ROUND(G492*H492,P4)</f>
        <v>0</v>
      </c>
      <c r="L492" s="30">
        <v>0</v>
      </c>
      <c r="M492" s="24">
        <f>ROUND(G492*L492,P4)</f>
        <v>0</v>
      </c>
      <c r="N492" s="25" t="s">
        <v>103</v>
      </c>
      <c r="O492" s="31">
        <f>M492*AA492</f>
        <v>0</v>
      </c>
      <c r="P492" s="1">
        <v>3</v>
      </c>
      <c r="AA492" s="1">
        <f>IF(P492=1,$O$3,IF(P492=2,$O$4,$O$5))</f>
        <v>0</v>
      </c>
    </row>
    <row r="493">
      <c r="A493" s="1" t="s">
        <v>106</v>
      </c>
      <c r="E493" s="27" t="s">
        <v>103</v>
      </c>
    </row>
    <row r="494" ht="25.5">
      <c r="A494" s="1" t="s">
        <v>107</v>
      </c>
      <c r="E494" s="32" t="s">
        <v>1496</v>
      </c>
    </row>
    <row r="495" ht="25.5">
      <c r="A495" s="1" t="s">
        <v>109</v>
      </c>
      <c r="E495" s="27" t="s">
        <v>1478</v>
      </c>
    </row>
    <row r="496">
      <c r="A496" s="1" t="s">
        <v>101</v>
      </c>
      <c r="B496" s="1">
        <v>138</v>
      </c>
      <c r="C496" s="26" t="s">
        <v>1497</v>
      </c>
      <c r="D496" t="s">
        <v>103</v>
      </c>
      <c r="E496" s="27" t="s">
        <v>1498</v>
      </c>
      <c r="F496" s="28" t="s">
        <v>1188</v>
      </c>
      <c r="G496" s="29">
        <v>202.91200000000001</v>
      </c>
      <c r="H496" s="28">
        <v>0</v>
      </c>
      <c r="I496" s="30">
        <f>ROUND(G496*H496,P4)</f>
        <v>0</v>
      </c>
      <c r="L496" s="30">
        <v>0</v>
      </c>
      <c r="M496" s="24">
        <f>ROUND(G496*L496,P4)</f>
        <v>0</v>
      </c>
      <c r="N496" s="25" t="s">
        <v>103</v>
      </c>
      <c r="O496" s="31">
        <f>M496*AA496</f>
        <v>0</v>
      </c>
      <c r="P496" s="1">
        <v>3</v>
      </c>
      <c r="AA496" s="1">
        <f>IF(P496=1,$O$3,IF(P496=2,$O$4,$O$5))</f>
        <v>0</v>
      </c>
    </row>
    <row r="497">
      <c r="A497" s="1" t="s">
        <v>106</v>
      </c>
      <c r="E497" s="27" t="s">
        <v>103</v>
      </c>
    </row>
    <row r="498" ht="306">
      <c r="A498" s="1" t="s">
        <v>107</v>
      </c>
      <c r="E498" s="32" t="s">
        <v>1499</v>
      </c>
    </row>
    <row r="499">
      <c r="A499" s="1" t="s">
        <v>109</v>
      </c>
      <c r="E499" s="27" t="s">
        <v>103</v>
      </c>
    </row>
    <row r="500">
      <c r="A500" s="1" t="s">
        <v>101</v>
      </c>
      <c r="B500" s="1">
        <v>139</v>
      </c>
      <c r="C500" s="26" t="s">
        <v>1500</v>
      </c>
      <c r="D500" t="s">
        <v>103</v>
      </c>
      <c r="E500" s="27" t="s">
        <v>1501</v>
      </c>
      <c r="F500" s="28" t="s">
        <v>121</v>
      </c>
      <c r="G500" s="29">
        <v>393.74000000000001</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ht="216.75">
      <c r="A502" s="1" t="s">
        <v>107</v>
      </c>
      <c r="E502" s="32" t="s">
        <v>1502</v>
      </c>
    </row>
    <row r="503">
      <c r="A503" s="1" t="s">
        <v>109</v>
      </c>
      <c r="E503" s="27" t="s">
        <v>103</v>
      </c>
    </row>
    <row r="504">
      <c r="A504" s="1" t="s">
        <v>101</v>
      </c>
      <c r="B504" s="1">
        <v>140</v>
      </c>
      <c r="C504" s="26" t="s">
        <v>1503</v>
      </c>
      <c r="D504" t="s">
        <v>103</v>
      </c>
      <c r="E504" s="27" t="s">
        <v>1504</v>
      </c>
      <c r="F504" s="28" t="s">
        <v>1188</v>
      </c>
      <c r="G504" s="29">
        <v>202.91200000000001</v>
      </c>
      <c r="H504" s="28">
        <v>0</v>
      </c>
      <c r="I504" s="30">
        <f>ROUND(G504*H504,P4)</f>
        <v>0</v>
      </c>
      <c r="L504" s="30">
        <v>0</v>
      </c>
      <c r="M504" s="24">
        <f>ROUND(G504*L504,P4)</f>
        <v>0</v>
      </c>
      <c r="N504" s="25" t="s">
        <v>103</v>
      </c>
      <c r="O504" s="31">
        <f>M504*AA504</f>
        <v>0</v>
      </c>
      <c r="P504" s="1">
        <v>3</v>
      </c>
      <c r="AA504" s="1">
        <f>IF(P504=1,$O$3,IF(P504=2,$O$4,$O$5))</f>
        <v>0</v>
      </c>
    </row>
    <row r="505">
      <c r="A505" s="1" t="s">
        <v>106</v>
      </c>
      <c r="E505" s="27" t="s">
        <v>103</v>
      </c>
    </row>
    <row r="506" ht="306">
      <c r="A506" s="1" t="s">
        <v>107</v>
      </c>
      <c r="E506" s="32" t="s">
        <v>1499</v>
      </c>
    </row>
    <row r="507">
      <c r="A507" s="1" t="s">
        <v>109</v>
      </c>
      <c r="E507" s="27" t="s">
        <v>103</v>
      </c>
    </row>
    <row r="508" ht="38.25">
      <c r="A508" s="1" t="s">
        <v>101</v>
      </c>
      <c r="B508" s="1">
        <v>141</v>
      </c>
      <c r="C508" s="26" t="s">
        <v>1505</v>
      </c>
      <c r="D508" t="s">
        <v>103</v>
      </c>
      <c r="E508" s="27" t="s">
        <v>1506</v>
      </c>
      <c r="F508" s="28" t="s">
        <v>292</v>
      </c>
      <c r="G508" s="29">
        <v>17.533999999999999</v>
      </c>
      <c r="H508" s="28">
        <v>0</v>
      </c>
      <c r="I508" s="30">
        <f>ROUND(G508*H508,P4)</f>
        <v>0</v>
      </c>
      <c r="L508" s="30">
        <v>0</v>
      </c>
      <c r="M508" s="24">
        <f>ROUND(G508*L508,P4)</f>
        <v>0</v>
      </c>
      <c r="N508" s="25" t="s">
        <v>103</v>
      </c>
      <c r="O508" s="31">
        <f>M508*AA508</f>
        <v>0</v>
      </c>
      <c r="P508" s="1">
        <v>3</v>
      </c>
      <c r="AA508" s="1">
        <f>IF(P508=1,$O$3,IF(P508=2,$O$4,$O$5))</f>
        <v>0</v>
      </c>
    </row>
    <row r="509">
      <c r="A509" s="1" t="s">
        <v>106</v>
      </c>
      <c r="E509" s="27" t="s">
        <v>103</v>
      </c>
    </row>
    <row r="510">
      <c r="A510" s="1" t="s">
        <v>107</v>
      </c>
    </row>
    <row r="511">
      <c r="A511" s="1" t="s">
        <v>109</v>
      </c>
      <c r="E511" s="27" t="s">
        <v>103</v>
      </c>
    </row>
    <row r="512">
      <c r="A512" s="1" t="s">
        <v>98</v>
      </c>
      <c r="C512" s="22" t="s">
        <v>1507</v>
      </c>
      <c r="E512" s="23" t="s">
        <v>1508</v>
      </c>
      <c r="L512" s="24">
        <f>SUMIFS(L513:L524,A513:A524,"P")</f>
        <v>0</v>
      </c>
      <c r="M512" s="24">
        <f>SUMIFS(M513:M524,A513:A524,"P")</f>
        <v>0</v>
      </c>
      <c r="N512" s="25"/>
    </row>
    <row r="513">
      <c r="A513" s="1" t="s">
        <v>101</v>
      </c>
      <c r="B513" s="1">
        <v>142</v>
      </c>
      <c r="C513" s="26" t="s">
        <v>1509</v>
      </c>
      <c r="D513" t="s">
        <v>103</v>
      </c>
      <c r="E513" s="27" t="s">
        <v>1510</v>
      </c>
      <c r="F513" s="28" t="s">
        <v>1188</v>
      </c>
      <c r="G513" s="29">
        <v>181.73400000000001</v>
      </c>
      <c r="H513" s="28">
        <v>0</v>
      </c>
      <c r="I513" s="30">
        <f>ROUND(G513*H513,P4)</f>
        <v>0</v>
      </c>
      <c r="L513" s="30">
        <v>0</v>
      </c>
      <c r="M513" s="24">
        <f>ROUND(G513*L513,P4)</f>
        <v>0</v>
      </c>
      <c r="N513" s="25" t="s">
        <v>103</v>
      </c>
      <c r="O513" s="31">
        <f>M513*AA513</f>
        <v>0</v>
      </c>
      <c r="P513" s="1">
        <v>3</v>
      </c>
      <c r="AA513" s="1">
        <f>IF(P513=1,$O$3,IF(P513=2,$O$4,$O$5))</f>
        <v>0</v>
      </c>
    </row>
    <row r="514">
      <c r="A514" s="1" t="s">
        <v>106</v>
      </c>
      <c r="E514" s="27" t="s">
        <v>103</v>
      </c>
    </row>
    <row r="515" ht="63.75">
      <c r="A515" s="1" t="s">
        <v>107</v>
      </c>
      <c r="E515" s="32" t="s">
        <v>1293</v>
      </c>
    </row>
    <row r="516">
      <c r="A516" s="1" t="s">
        <v>109</v>
      </c>
      <c r="E516" s="27" t="s">
        <v>103</v>
      </c>
    </row>
    <row r="517">
      <c r="A517" s="1" t="s">
        <v>101</v>
      </c>
      <c r="B517" s="1">
        <v>143</v>
      </c>
      <c r="C517" s="26" t="s">
        <v>1511</v>
      </c>
      <c r="D517" t="s">
        <v>103</v>
      </c>
      <c r="E517" s="27" t="s">
        <v>1512</v>
      </c>
      <c r="F517" s="28" t="s">
        <v>1188</v>
      </c>
      <c r="G517" s="29">
        <v>181.73400000000001</v>
      </c>
      <c r="H517" s="28">
        <v>0</v>
      </c>
      <c r="I517" s="30">
        <f>ROUND(G517*H517,P4)</f>
        <v>0</v>
      </c>
      <c r="L517" s="30">
        <v>0</v>
      </c>
      <c r="M517" s="24">
        <f>ROUND(G517*L517,P4)</f>
        <v>0</v>
      </c>
      <c r="N517" s="25" t="s">
        <v>103</v>
      </c>
      <c r="O517" s="31">
        <f>M517*AA517</f>
        <v>0</v>
      </c>
      <c r="P517" s="1">
        <v>3</v>
      </c>
      <c r="AA517" s="1">
        <f>IF(P517=1,$O$3,IF(P517=2,$O$4,$O$5))</f>
        <v>0</v>
      </c>
    </row>
    <row r="518">
      <c r="A518" s="1" t="s">
        <v>106</v>
      </c>
      <c r="E518" s="27" t="s">
        <v>103</v>
      </c>
    </row>
    <row r="519" ht="63.75">
      <c r="A519" s="1" t="s">
        <v>107</v>
      </c>
      <c r="E519" s="32" t="s">
        <v>1293</v>
      </c>
    </row>
    <row r="520">
      <c r="A520" s="1" t="s">
        <v>109</v>
      </c>
      <c r="E520" s="27" t="s">
        <v>103</v>
      </c>
    </row>
    <row r="521" ht="25.5">
      <c r="A521" s="1" t="s">
        <v>101</v>
      </c>
      <c r="B521" s="1">
        <v>144</v>
      </c>
      <c r="C521" s="26" t="s">
        <v>1513</v>
      </c>
      <c r="D521" t="s">
        <v>103</v>
      </c>
      <c r="E521" s="27" t="s">
        <v>1514</v>
      </c>
      <c r="F521" s="28" t="s">
        <v>1188</v>
      </c>
      <c r="G521" s="29">
        <v>181.73400000000001</v>
      </c>
      <c r="H521" s="28">
        <v>0</v>
      </c>
      <c r="I521" s="30">
        <f>ROUND(G521*H521,P4)</f>
        <v>0</v>
      </c>
      <c r="L521" s="30">
        <v>0</v>
      </c>
      <c r="M521" s="24">
        <f>ROUND(G521*L521,P4)</f>
        <v>0</v>
      </c>
      <c r="N521" s="25" t="s">
        <v>103</v>
      </c>
      <c r="O521" s="31">
        <f>M521*AA521</f>
        <v>0</v>
      </c>
      <c r="P521" s="1">
        <v>3</v>
      </c>
      <c r="AA521" s="1">
        <f>IF(P521=1,$O$3,IF(P521=2,$O$4,$O$5))</f>
        <v>0</v>
      </c>
    </row>
    <row r="522">
      <c r="A522" s="1" t="s">
        <v>106</v>
      </c>
      <c r="E522" s="27" t="s">
        <v>103</v>
      </c>
    </row>
    <row r="523" ht="63.75">
      <c r="A523" s="1" t="s">
        <v>107</v>
      </c>
      <c r="E523" s="32" t="s">
        <v>1293</v>
      </c>
    </row>
    <row r="524">
      <c r="A524" s="1" t="s">
        <v>109</v>
      </c>
      <c r="E524" s="27" t="s">
        <v>103</v>
      </c>
    </row>
    <row r="525">
      <c r="A525" s="1" t="s">
        <v>98</v>
      </c>
      <c r="C525" s="22" t="s">
        <v>1515</v>
      </c>
      <c r="E525" s="23" t="s">
        <v>1516</v>
      </c>
      <c r="L525" s="24">
        <f>SUMIFS(L526:L561,A526:A561,"P")</f>
        <v>0</v>
      </c>
      <c r="M525" s="24">
        <f>SUMIFS(M526:M561,A526:A561,"P")</f>
        <v>0</v>
      </c>
      <c r="N525" s="25"/>
    </row>
    <row r="526">
      <c r="A526" s="1" t="s">
        <v>101</v>
      </c>
      <c r="B526" s="1">
        <v>145</v>
      </c>
      <c r="C526" s="26" t="s">
        <v>1517</v>
      </c>
      <c r="D526" t="s">
        <v>103</v>
      </c>
      <c r="E526" s="27" t="s">
        <v>1518</v>
      </c>
      <c r="F526" s="28" t="s">
        <v>1188</v>
      </c>
      <c r="G526" s="29">
        <v>45.100000000000001</v>
      </c>
      <c r="H526" s="28">
        <v>0</v>
      </c>
      <c r="I526" s="30">
        <f>ROUND(G526*H526,P4)</f>
        <v>0</v>
      </c>
      <c r="L526" s="30">
        <v>0</v>
      </c>
      <c r="M526" s="24">
        <f>ROUND(G526*L526,P4)</f>
        <v>0</v>
      </c>
      <c r="N526" s="25" t="s">
        <v>103</v>
      </c>
      <c r="O526" s="31">
        <f>M526*AA526</f>
        <v>0</v>
      </c>
      <c r="P526" s="1">
        <v>3</v>
      </c>
      <c r="AA526" s="1">
        <f>IF(P526=1,$O$3,IF(P526=2,$O$4,$O$5))</f>
        <v>0</v>
      </c>
    </row>
    <row r="527">
      <c r="A527" s="1" t="s">
        <v>106</v>
      </c>
      <c r="E527" s="27" t="s">
        <v>103</v>
      </c>
    </row>
    <row r="528" ht="63.75">
      <c r="A528" s="1" t="s">
        <v>107</v>
      </c>
      <c r="E528" s="32" t="s">
        <v>1519</v>
      </c>
    </row>
    <row r="529">
      <c r="A529" s="1" t="s">
        <v>109</v>
      </c>
      <c r="E529" s="27" t="s">
        <v>103</v>
      </c>
    </row>
    <row r="530">
      <c r="A530" s="1" t="s">
        <v>101</v>
      </c>
      <c r="B530" s="1">
        <v>146</v>
      </c>
      <c r="C530" s="26" t="s">
        <v>1520</v>
      </c>
      <c r="D530" t="s">
        <v>103</v>
      </c>
      <c r="E530" s="27" t="s">
        <v>1521</v>
      </c>
      <c r="F530" s="28" t="s">
        <v>1188</v>
      </c>
      <c r="G530" s="29">
        <v>20</v>
      </c>
      <c r="H530" s="28">
        <v>0</v>
      </c>
      <c r="I530" s="30">
        <f>ROUND(G530*H530,P4)</f>
        <v>0</v>
      </c>
      <c r="L530" s="30">
        <v>0</v>
      </c>
      <c r="M530" s="24">
        <f>ROUND(G530*L530,P4)</f>
        <v>0</v>
      </c>
      <c r="N530" s="25" t="s">
        <v>103</v>
      </c>
      <c r="O530" s="31">
        <f>M530*AA530</f>
        <v>0</v>
      </c>
      <c r="P530" s="1">
        <v>3</v>
      </c>
      <c r="AA530" s="1">
        <f>IF(P530=1,$O$3,IF(P530=2,$O$4,$O$5))</f>
        <v>0</v>
      </c>
    </row>
    <row r="531">
      <c r="A531" s="1" t="s">
        <v>106</v>
      </c>
      <c r="E531" s="27" t="s">
        <v>103</v>
      </c>
    </row>
    <row r="532" ht="63.75">
      <c r="A532" s="1" t="s">
        <v>107</v>
      </c>
      <c r="E532" s="32" t="s">
        <v>1522</v>
      </c>
    </row>
    <row r="533">
      <c r="A533" s="1" t="s">
        <v>109</v>
      </c>
      <c r="E533" s="27" t="s">
        <v>103</v>
      </c>
    </row>
    <row r="534">
      <c r="A534" s="1" t="s">
        <v>101</v>
      </c>
      <c r="B534" s="1">
        <v>147</v>
      </c>
      <c r="C534" s="26" t="s">
        <v>1523</v>
      </c>
      <c r="D534" t="s">
        <v>103</v>
      </c>
      <c r="E534" s="27" t="s">
        <v>1524</v>
      </c>
      <c r="F534" s="28" t="s">
        <v>1188</v>
      </c>
      <c r="G534" s="29">
        <v>21</v>
      </c>
      <c r="H534" s="28">
        <v>0</v>
      </c>
      <c r="I534" s="30">
        <f>ROUND(G534*H534,P4)</f>
        <v>0</v>
      </c>
      <c r="L534" s="30">
        <v>0</v>
      </c>
      <c r="M534" s="24">
        <f>ROUND(G534*L534,P4)</f>
        <v>0</v>
      </c>
      <c r="N534" s="25" t="s">
        <v>103</v>
      </c>
      <c r="O534" s="31">
        <f>M534*AA534</f>
        <v>0</v>
      </c>
      <c r="P534" s="1">
        <v>3</v>
      </c>
      <c r="AA534" s="1">
        <f>IF(P534=1,$O$3,IF(P534=2,$O$4,$O$5))</f>
        <v>0</v>
      </c>
    </row>
    <row r="535">
      <c r="A535" s="1" t="s">
        <v>106</v>
      </c>
      <c r="E535" s="27" t="s">
        <v>103</v>
      </c>
    </row>
    <row r="536" ht="25.5">
      <c r="A536" s="1" t="s">
        <v>107</v>
      </c>
      <c r="E536" s="32" t="s">
        <v>763</v>
      </c>
    </row>
    <row r="537">
      <c r="A537" s="1" t="s">
        <v>109</v>
      </c>
      <c r="E537" s="27" t="s">
        <v>103</v>
      </c>
    </row>
    <row r="538" ht="25.5">
      <c r="A538" s="1" t="s">
        <v>101</v>
      </c>
      <c r="B538" s="1">
        <v>148</v>
      </c>
      <c r="C538" s="26" t="s">
        <v>1525</v>
      </c>
      <c r="D538" t="s">
        <v>103</v>
      </c>
      <c r="E538" s="27" t="s">
        <v>1526</v>
      </c>
      <c r="F538" s="28" t="s">
        <v>1188</v>
      </c>
      <c r="G538" s="29">
        <v>1.9350000000000001</v>
      </c>
      <c r="H538" s="28">
        <v>0</v>
      </c>
      <c r="I538" s="30">
        <f>ROUND(G538*H538,P4)</f>
        <v>0</v>
      </c>
      <c r="L538" s="30">
        <v>0</v>
      </c>
      <c r="M538" s="24">
        <f>ROUND(G538*L538,P4)</f>
        <v>0</v>
      </c>
      <c r="N538" s="25" t="s">
        <v>103</v>
      </c>
      <c r="O538" s="31">
        <f>M538*AA538</f>
        <v>0</v>
      </c>
      <c r="P538" s="1">
        <v>3</v>
      </c>
      <c r="AA538" s="1">
        <f>IF(P538=1,$O$3,IF(P538=2,$O$4,$O$5))</f>
        <v>0</v>
      </c>
    </row>
    <row r="539">
      <c r="A539" s="1" t="s">
        <v>106</v>
      </c>
      <c r="E539" s="27" t="s">
        <v>103</v>
      </c>
    </row>
    <row r="540" ht="63.75">
      <c r="A540" s="1" t="s">
        <v>107</v>
      </c>
      <c r="E540" s="32" t="s">
        <v>1527</v>
      </c>
    </row>
    <row r="541">
      <c r="A541" s="1" t="s">
        <v>109</v>
      </c>
      <c r="E541" s="27" t="s">
        <v>103</v>
      </c>
    </row>
    <row r="542">
      <c r="A542" s="1" t="s">
        <v>101</v>
      </c>
      <c r="B542" s="1">
        <v>149</v>
      </c>
      <c r="C542" s="26" t="s">
        <v>1523</v>
      </c>
      <c r="D542" t="s">
        <v>413</v>
      </c>
      <c r="E542" s="27" t="s">
        <v>1524</v>
      </c>
      <c r="F542" s="28" t="s">
        <v>1188</v>
      </c>
      <c r="G542" s="29">
        <v>2.032</v>
      </c>
      <c r="H542" s="28">
        <v>0</v>
      </c>
      <c r="I542" s="30">
        <f>ROUND(G542*H542,P4)</f>
        <v>0</v>
      </c>
      <c r="L542" s="30">
        <v>0</v>
      </c>
      <c r="M542" s="24">
        <f>ROUND(G542*L542,P4)</f>
        <v>0</v>
      </c>
      <c r="N542" s="25" t="s">
        <v>103</v>
      </c>
      <c r="O542" s="31">
        <f>M542*AA542</f>
        <v>0</v>
      </c>
      <c r="P542" s="1">
        <v>3</v>
      </c>
      <c r="AA542" s="1">
        <f>IF(P542=1,$O$3,IF(P542=2,$O$4,$O$5))</f>
        <v>0</v>
      </c>
    </row>
    <row r="543">
      <c r="A543" s="1" t="s">
        <v>106</v>
      </c>
      <c r="E543" s="27" t="s">
        <v>103</v>
      </c>
    </row>
    <row r="544" ht="25.5">
      <c r="A544" s="1" t="s">
        <v>107</v>
      </c>
      <c r="E544" s="32" t="s">
        <v>1528</v>
      </c>
    </row>
    <row r="545">
      <c r="A545" s="1" t="s">
        <v>109</v>
      </c>
      <c r="E545" s="27" t="s">
        <v>103</v>
      </c>
    </row>
    <row r="546" ht="25.5">
      <c r="A546" s="1" t="s">
        <v>101</v>
      </c>
      <c r="B546" s="1">
        <v>150</v>
      </c>
      <c r="C546" s="26" t="s">
        <v>1529</v>
      </c>
      <c r="D546" t="s">
        <v>103</v>
      </c>
      <c r="E546" s="27" t="s">
        <v>1530</v>
      </c>
      <c r="F546" s="28" t="s">
        <v>1188</v>
      </c>
      <c r="G546" s="29">
        <v>45.100000000000001</v>
      </c>
      <c r="H546" s="28">
        <v>0</v>
      </c>
      <c r="I546" s="30">
        <f>ROUND(G546*H546,P4)</f>
        <v>0</v>
      </c>
      <c r="L546" s="30">
        <v>0</v>
      </c>
      <c r="M546" s="24">
        <f>ROUND(G546*L546,P4)</f>
        <v>0</v>
      </c>
      <c r="N546" s="25" t="s">
        <v>103</v>
      </c>
      <c r="O546" s="31">
        <f>M546*AA546</f>
        <v>0</v>
      </c>
      <c r="P546" s="1">
        <v>3</v>
      </c>
      <c r="AA546" s="1">
        <f>IF(P546=1,$O$3,IF(P546=2,$O$4,$O$5))</f>
        <v>0</v>
      </c>
    </row>
    <row r="547">
      <c r="A547" s="1" t="s">
        <v>106</v>
      </c>
      <c r="E547" s="27" t="s">
        <v>103</v>
      </c>
    </row>
    <row r="548" ht="63.75">
      <c r="A548" s="1" t="s">
        <v>107</v>
      </c>
      <c r="E548" s="32" t="s">
        <v>1519</v>
      </c>
    </row>
    <row r="549">
      <c r="A549" s="1" t="s">
        <v>109</v>
      </c>
      <c r="E549" s="27" t="s">
        <v>103</v>
      </c>
    </row>
    <row r="550">
      <c r="A550" s="1" t="s">
        <v>101</v>
      </c>
      <c r="B550" s="1">
        <v>151</v>
      </c>
      <c r="C550" s="26" t="s">
        <v>1531</v>
      </c>
      <c r="D550" t="s">
        <v>103</v>
      </c>
      <c r="E550" s="27" t="s">
        <v>1532</v>
      </c>
      <c r="F550" s="28" t="s">
        <v>1188</v>
      </c>
      <c r="G550" s="29">
        <v>1.9350000000000001</v>
      </c>
      <c r="H550" s="28">
        <v>0</v>
      </c>
      <c r="I550" s="30">
        <f>ROUND(G550*H550,P4)</f>
        <v>0</v>
      </c>
      <c r="L550" s="30">
        <v>0</v>
      </c>
      <c r="M550" s="24">
        <f>ROUND(G550*L550,P4)</f>
        <v>0</v>
      </c>
      <c r="N550" s="25" t="s">
        <v>103</v>
      </c>
      <c r="O550" s="31">
        <f>M550*AA550</f>
        <v>0</v>
      </c>
      <c r="P550" s="1">
        <v>3</v>
      </c>
      <c r="AA550" s="1">
        <f>IF(P550=1,$O$3,IF(P550=2,$O$4,$O$5))</f>
        <v>0</v>
      </c>
    </row>
    <row r="551">
      <c r="A551" s="1" t="s">
        <v>106</v>
      </c>
      <c r="E551" s="27" t="s">
        <v>103</v>
      </c>
    </row>
    <row r="552" ht="63.75">
      <c r="A552" s="1" t="s">
        <v>107</v>
      </c>
      <c r="E552" s="32" t="s">
        <v>1527</v>
      </c>
    </row>
    <row r="553">
      <c r="A553" s="1" t="s">
        <v>109</v>
      </c>
      <c r="E553" s="27" t="s">
        <v>103</v>
      </c>
    </row>
    <row r="554">
      <c r="A554" s="1" t="s">
        <v>101</v>
      </c>
      <c r="B554" s="1">
        <v>152</v>
      </c>
      <c r="C554" s="26" t="s">
        <v>1533</v>
      </c>
      <c r="D554" t="s">
        <v>103</v>
      </c>
      <c r="E554" s="27" t="s">
        <v>1534</v>
      </c>
      <c r="F554" s="28" t="s">
        <v>1188</v>
      </c>
      <c r="G554" s="29">
        <v>20</v>
      </c>
      <c r="H554" s="28">
        <v>0</v>
      </c>
      <c r="I554" s="30">
        <f>ROUND(G554*H554,P4)</f>
        <v>0</v>
      </c>
      <c r="L554" s="30">
        <v>0</v>
      </c>
      <c r="M554" s="24">
        <f>ROUND(G554*L554,P4)</f>
        <v>0</v>
      </c>
      <c r="N554" s="25" t="s">
        <v>103</v>
      </c>
      <c r="O554" s="31">
        <f>M554*AA554</f>
        <v>0</v>
      </c>
      <c r="P554" s="1">
        <v>3</v>
      </c>
      <c r="AA554" s="1">
        <f>IF(P554=1,$O$3,IF(P554=2,$O$4,$O$5))</f>
        <v>0</v>
      </c>
    </row>
    <row r="555">
      <c r="A555" s="1" t="s">
        <v>106</v>
      </c>
      <c r="E555" s="27" t="s">
        <v>103</v>
      </c>
    </row>
    <row r="556" ht="63.75">
      <c r="A556" s="1" t="s">
        <v>107</v>
      </c>
      <c r="E556" s="32" t="s">
        <v>1522</v>
      </c>
    </row>
    <row r="557">
      <c r="A557" s="1" t="s">
        <v>109</v>
      </c>
      <c r="E557" s="27" t="s">
        <v>103</v>
      </c>
    </row>
    <row r="558" ht="25.5">
      <c r="A558" s="1" t="s">
        <v>101</v>
      </c>
      <c r="B558" s="1">
        <v>153</v>
      </c>
      <c r="C558" s="26" t="s">
        <v>1535</v>
      </c>
      <c r="D558" t="s">
        <v>103</v>
      </c>
      <c r="E558" s="27" t="s">
        <v>1536</v>
      </c>
      <c r="F558" s="28" t="s">
        <v>1188</v>
      </c>
      <c r="G558" s="29">
        <v>45.100000000000001</v>
      </c>
      <c r="H558" s="28">
        <v>0</v>
      </c>
      <c r="I558" s="30">
        <f>ROUND(G558*H558,P4)</f>
        <v>0</v>
      </c>
      <c r="L558" s="30">
        <v>0</v>
      </c>
      <c r="M558" s="24">
        <f>ROUND(G558*L558,P4)</f>
        <v>0</v>
      </c>
      <c r="N558" s="25" t="s">
        <v>103</v>
      </c>
      <c r="O558" s="31">
        <f>M558*AA558</f>
        <v>0</v>
      </c>
      <c r="P558" s="1">
        <v>3</v>
      </c>
      <c r="AA558" s="1">
        <f>IF(P558=1,$O$3,IF(P558=2,$O$4,$O$5))</f>
        <v>0</v>
      </c>
    </row>
    <row r="559">
      <c r="A559" s="1" t="s">
        <v>106</v>
      </c>
      <c r="E559" s="27" t="s">
        <v>103</v>
      </c>
    </row>
    <row r="560" ht="63.75">
      <c r="A560" s="1" t="s">
        <v>107</v>
      </c>
      <c r="E560" s="32" t="s">
        <v>1519</v>
      </c>
    </row>
    <row r="561">
      <c r="A561" s="1" t="s">
        <v>109</v>
      </c>
      <c r="E561" s="27" t="s">
        <v>103</v>
      </c>
    </row>
    <row r="562">
      <c r="A562" s="1" t="s">
        <v>98</v>
      </c>
      <c r="C562" s="22" t="s">
        <v>1537</v>
      </c>
      <c r="E562" s="23" t="s">
        <v>1538</v>
      </c>
      <c r="L562" s="24">
        <f>SUMIFS(L563:L570,A563:A570,"P")</f>
        <v>0</v>
      </c>
      <c r="M562" s="24">
        <f>SUMIFS(M563:M570,A563:A570,"P")</f>
        <v>0</v>
      </c>
      <c r="N562" s="25"/>
    </row>
    <row r="563">
      <c r="A563" s="1" t="s">
        <v>101</v>
      </c>
      <c r="B563" s="1">
        <v>80</v>
      </c>
      <c r="C563" s="26" t="s">
        <v>1539</v>
      </c>
      <c r="D563" t="s">
        <v>103</v>
      </c>
      <c r="E563" s="27" t="s">
        <v>1540</v>
      </c>
      <c r="F563" s="28" t="s">
        <v>105</v>
      </c>
      <c r="G563" s="29">
        <v>1</v>
      </c>
      <c r="H563" s="28">
        <v>0</v>
      </c>
      <c r="I563" s="30">
        <f>ROUND(G563*H563,P4)</f>
        <v>0</v>
      </c>
      <c r="L563" s="30">
        <v>0</v>
      </c>
      <c r="M563" s="24">
        <f>ROUND(G563*L563,P4)</f>
        <v>0</v>
      </c>
      <c r="N563" s="25" t="s">
        <v>103</v>
      </c>
      <c r="O563" s="31">
        <f>M563*AA563</f>
        <v>0</v>
      </c>
      <c r="P563" s="1">
        <v>3</v>
      </c>
      <c r="AA563" s="1">
        <f>IF(P563=1,$O$3,IF(P563=2,$O$4,$O$5))</f>
        <v>0</v>
      </c>
    </row>
    <row r="564">
      <c r="A564" s="1" t="s">
        <v>106</v>
      </c>
      <c r="E564" s="27" t="s">
        <v>103</v>
      </c>
    </row>
    <row r="565" ht="63.75">
      <c r="A565" s="1" t="s">
        <v>107</v>
      </c>
      <c r="E565" s="32" t="s">
        <v>1541</v>
      </c>
    </row>
    <row r="566">
      <c r="A566" s="1" t="s">
        <v>109</v>
      </c>
      <c r="E566" s="27" t="s">
        <v>103</v>
      </c>
    </row>
    <row r="567">
      <c r="A567" s="1" t="s">
        <v>101</v>
      </c>
      <c r="B567" s="1">
        <v>81</v>
      </c>
      <c r="C567" s="26" t="s">
        <v>1542</v>
      </c>
      <c r="D567" t="s">
        <v>103</v>
      </c>
      <c r="E567" s="27" t="s">
        <v>1543</v>
      </c>
      <c r="F567" s="28" t="s">
        <v>105</v>
      </c>
      <c r="G567" s="29">
        <v>1</v>
      </c>
      <c r="H567" s="28">
        <v>0</v>
      </c>
      <c r="I567" s="30">
        <f>ROUND(G567*H567,P4)</f>
        <v>0</v>
      </c>
      <c r="L567" s="30">
        <v>0</v>
      </c>
      <c r="M567" s="24">
        <f>ROUND(G567*L567,P4)</f>
        <v>0</v>
      </c>
      <c r="N567" s="25" t="s">
        <v>103</v>
      </c>
      <c r="O567" s="31">
        <f>M567*AA567</f>
        <v>0</v>
      </c>
      <c r="P567" s="1">
        <v>3</v>
      </c>
      <c r="AA567" s="1">
        <f>IF(P567=1,$O$3,IF(P567=2,$O$4,$O$5))</f>
        <v>0</v>
      </c>
    </row>
    <row r="568">
      <c r="A568" s="1" t="s">
        <v>106</v>
      </c>
      <c r="E568" s="27" t="s">
        <v>103</v>
      </c>
    </row>
    <row r="569">
      <c r="A569" s="1" t="s">
        <v>107</v>
      </c>
    </row>
    <row r="570" ht="38.25">
      <c r="A570" s="1" t="s">
        <v>109</v>
      </c>
      <c r="E570" s="27" t="s">
        <v>1467</v>
      </c>
    </row>
    <row r="571">
      <c r="A571" s="1" t="s">
        <v>98</v>
      </c>
      <c r="C571" s="22" t="s">
        <v>1544</v>
      </c>
      <c r="E571" s="23" t="s">
        <v>1545</v>
      </c>
      <c r="L571" s="24">
        <f>SUMIFS(L572:L615,A572:A615,"P")</f>
        <v>0</v>
      </c>
      <c r="M571" s="24">
        <f>SUMIFS(M572:M615,A572:A615,"P")</f>
        <v>0</v>
      </c>
      <c r="N571" s="25"/>
    </row>
    <row r="572" ht="25.5">
      <c r="A572" s="1" t="s">
        <v>101</v>
      </c>
      <c r="B572" s="1">
        <v>82</v>
      </c>
      <c r="C572" s="26" t="s">
        <v>1546</v>
      </c>
      <c r="D572" t="s">
        <v>103</v>
      </c>
      <c r="E572" s="27" t="s">
        <v>1547</v>
      </c>
      <c r="F572" s="28" t="s">
        <v>1188</v>
      </c>
      <c r="G572" s="29">
        <v>2.3199999999999998</v>
      </c>
      <c r="H572" s="28">
        <v>0</v>
      </c>
      <c r="I572" s="30">
        <f>ROUND(G572*H572,P4)</f>
        <v>0</v>
      </c>
      <c r="L572" s="30">
        <v>0</v>
      </c>
      <c r="M572" s="24">
        <f>ROUND(G572*L572,P4)</f>
        <v>0</v>
      </c>
      <c r="N572" s="25" t="s">
        <v>103</v>
      </c>
      <c r="O572" s="31">
        <f>M572*AA572</f>
        <v>0</v>
      </c>
      <c r="P572" s="1">
        <v>3</v>
      </c>
      <c r="AA572" s="1">
        <f>IF(P572=1,$O$3,IF(P572=2,$O$4,$O$5))</f>
        <v>0</v>
      </c>
    </row>
    <row r="573">
      <c r="A573" s="1" t="s">
        <v>106</v>
      </c>
      <c r="E573" s="27" t="s">
        <v>103</v>
      </c>
    </row>
    <row r="574" ht="63.75">
      <c r="A574" s="1" t="s">
        <v>107</v>
      </c>
      <c r="E574" s="32" t="s">
        <v>1548</v>
      </c>
    </row>
    <row r="575">
      <c r="A575" s="1" t="s">
        <v>109</v>
      </c>
      <c r="E575" s="27" t="s">
        <v>103</v>
      </c>
    </row>
    <row r="576" ht="25.5">
      <c r="A576" s="1" t="s">
        <v>101</v>
      </c>
      <c r="B576" s="1">
        <v>83</v>
      </c>
      <c r="C576" s="26" t="s">
        <v>1549</v>
      </c>
      <c r="D576" t="s">
        <v>103</v>
      </c>
      <c r="E576" s="27" t="s">
        <v>1550</v>
      </c>
      <c r="F576" s="28" t="s">
        <v>1188</v>
      </c>
      <c r="G576" s="29">
        <v>143.102</v>
      </c>
      <c r="H576" s="28">
        <v>0</v>
      </c>
      <c r="I576" s="30">
        <f>ROUND(G576*H576,P4)</f>
        <v>0</v>
      </c>
      <c r="L576" s="30">
        <v>0</v>
      </c>
      <c r="M576" s="24">
        <f>ROUND(G576*L576,P4)</f>
        <v>0</v>
      </c>
      <c r="N576" s="25" t="s">
        <v>103</v>
      </c>
      <c r="O576" s="31">
        <f>M576*AA576</f>
        <v>0</v>
      </c>
      <c r="P576" s="1">
        <v>3</v>
      </c>
      <c r="AA576" s="1">
        <f>IF(P576=1,$O$3,IF(P576=2,$O$4,$O$5))</f>
        <v>0</v>
      </c>
    </row>
    <row r="577">
      <c r="A577" s="1" t="s">
        <v>106</v>
      </c>
      <c r="E577" s="27" t="s">
        <v>103</v>
      </c>
    </row>
    <row r="578" ht="76.5">
      <c r="A578" s="1" t="s">
        <v>107</v>
      </c>
      <c r="E578" s="32" t="s">
        <v>1385</v>
      </c>
    </row>
    <row r="579">
      <c r="A579" s="1" t="s">
        <v>109</v>
      </c>
      <c r="E579" s="27" t="s">
        <v>103</v>
      </c>
    </row>
    <row r="580" ht="25.5">
      <c r="A580" s="1" t="s">
        <v>101</v>
      </c>
      <c r="B580" s="1">
        <v>84</v>
      </c>
      <c r="C580" s="26" t="s">
        <v>1551</v>
      </c>
      <c r="D580" t="s">
        <v>103</v>
      </c>
      <c r="E580" s="27" t="s">
        <v>1552</v>
      </c>
      <c r="F580" s="28" t="s">
        <v>1188</v>
      </c>
      <c r="G580" s="29">
        <v>206.97999999999999</v>
      </c>
      <c r="H580" s="28">
        <v>0</v>
      </c>
      <c r="I580" s="30">
        <f>ROUND(G580*H580,P4)</f>
        <v>0</v>
      </c>
      <c r="L580" s="30">
        <v>0</v>
      </c>
      <c r="M580" s="24">
        <f>ROUND(G580*L580,P4)</f>
        <v>0</v>
      </c>
      <c r="N580" s="25" t="s">
        <v>103</v>
      </c>
      <c r="O580" s="31">
        <f>M580*AA580</f>
        <v>0</v>
      </c>
      <c r="P580" s="1">
        <v>3</v>
      </c>
      <c r="AA580" s="1">
        <f>IF(P580=1,$O$3,IF(P580=2,$O$4,$O$5))</f>
        <v>0</v>
      </c>
    </row>
    <row r="581">
      <c r="A581" s="1" t="s">
        <v>106</v>
      </c>
      <c r="E581" s="27" t="s">
        <v>103</v>
      </c>
    </row>
    <row r="582" ht="63.75">
      <c r="A582" s="1" t="s">
        <v>107</v>
      </c>
      <c r="E582" s="32" t="s">
        <v>1438</v>
      </c>
    </row>
    <row r="583">
      <c r="A583" s="1" t="s">
        <v>109</v>
      </c>
      <c r="E583" s="27" t="s">
        <v>103</v>
      </c>
    </row>
    <row r="584" ht="25.5">
      <c r="A584" s="1" t="s">
        <v>101</v>
      </c>
      <c r="B584" s="1">
        <v>85</v>
      </c>
      <c r="C584" s="26" t="s">
        <v>1553</v>
      </c>
      <c r="D584" t="s">
        <v>103</v>
      </c>
      <c r="E584" s="27" t="s">
        <v>1554</v>
      </c>
      <c r="F584" s="28" t="s">
        <v>1188</v>
      </c>
      <c r="G584" s="29">
        <v>48.770000000000003</v>
      </c>
      <c r="H584" s="28">
        <v>0</v>
      </c>
      <c r="I584" s="30">
        <f>ROUND(G584*H584,P4)</f>
        <v>0</v>
      </c>
      <c r="L584" s="30">
        <v>0</v>
      </c>
      <c r="M584" s="24">
        <f>ROUND(G584*L584,P4)</f>
        <v>0</v>
      </c>
      <c r="N584" s="25" t="s">
        <v>103</v>
      </c>
      <c r="O584" s="31">
        <f>M584*AA584</f>
        <v>0</v>
      </c>
      <c r="P584" s="1">
        <v>3</v>
      </c>
      <c r="AA584" s="1">
        <f>IF(P584=1,$O$3,IF(P584=2,$O$4,$O$5))</f>
        <v>0</v>
      </c>
    </row>
    <row r="585">
      <c r="A585" s="1" t="s">
        <v>106</v>
      </c>
      <c r="E585" s="27" t="s">
        <v>103</v>
      </c>
    </row>
    <row r="586" ht="63.75">
      <c r="A586" s="1" t="s">
        <v>107</v>
      </c>
      <c r="E586" s="32" t="s">
        <v>1555</v>
      </c>
    </row>
    <row r="587">
      <c r="A587" s="1" t="s">
        <v>109</v>
      </c>
      <c r="E587" s="27" t="s">
        <v>103</v>
      </c>
    </row>
    <row r="588" ht="25.5">
      <c r="A588" s="1" t="s">
        <v>101</v>
      </c>
      <c r="B588" s="1">
        <v>86</v>
      </c>
      <c r="C588" s="26" t="s">
        <v>1556</v>
      </c>
      <c r="D588" t="s">
        <v>103</v>
      </c>
      <c r="E588" s="27" t="s">
        <v>1557</v>
      </c>
      <c r="F588" s="28" t="s">
        <v>121</v>
      </c>
      <c r="G588" s="29">
        <v>55</v>
      </c>
      <c r="H588" s="28">
        <v>0</v>
      </c>
      <c r="I588" s="30">
        <f>ROUND(G588*H588,P4)</f>
        <v>0</v>
      </c>
      <c r="L588" s="30">
        <v>0</v>
      </c>
      <c r="M588" s="24">
        <f>ROUND(G588*L588,P4)</f>
        <v>0</v>
      </c>
      <c r="N588" s="25" t="s">
        <v>103</v>
      </c>
      <c r="O588" s="31">
        <f>M588*AA588</f>
        <v>0</v>
      </c>
      <c r="P588" s="1">
        <v>3</v>
      </c>
      <c r="AA588" s="1">
        <f>IF(P588=1,$O$3,IF(P588=2,$O$4,$O$5))</f>
        <v>0</v>
      </c>
    </row>
    <row r="589">
      <c r="A589" s="1" t="s">
        <v>106</v>
      </c>
      <c r="E589" s="27" t="s">
        <v>103</v>
      </c>
    </row>
    <row r="590">
      <c r="A590" s="1" t="s">
        <v>107</v>
      </c>
    </row>
    <row r="591">
      <c r="A591" s="1" t="s">
        <v>109</v>
      </c>
      <c r="E591" s="27" t="s">
        <v>103</v>
      </c>
    </row>
    <row r="592" ht="25.5">
      <c r="A592" s="1" t="s">
        <v>101</v>
      </c>
      <c r="B592" s="1">
        <v>87</v>
      </c>
      <c r="C592" s="26" t="s">
        <v>1558</v>
      </c>
      <c r="D592" t="s">
        <v>103</v>
      </c>
      <c r="E592" s="27" t="s">
        <v>1559</v>
      </c>
      <c r="F592" s="28" t="s">
        <v>121</v>
      </c>
      <c r="G592" s="29">
        <v>15</v>
      </c>
      <c r="H592" s="28">
        <v>0</v>
      </c>
      <c r="I592" s="30">
        <f>ROUND(G592*H592,P4)</f>
        <v>0</v>
      </c>
      <c r="L592" s="30">
        <v>0</v>
      </c>
      <c r="M592" s="24">
        <f>ROUND(G592*L592,P4)</f>
        <v>0</v>
      </c>
      <c r="N592" s="25" t="s">
        <v>103</v>
      </c>
      <c r="O592" s="31">
        <f>M592*AA592</f>
        <v>0</v>
      </c>
      <c r="P592" s="1">
        <v>3</v>
      </c>
      <c r="AA592" s="1">
        <f>IF(P592=1,$O$3,IF(P592=2,$O$4,$O$5))</f>
        <v>0</v>
      </c>
    </row>
    <row r="593">
      <c r="A593" s="1" t="s">
        <v>106</v>
      </c>
      <c r="E593" s="27" t="s">
        <v>103</v>
      </c>
    </row>
    <row r="594">
      <c r="A594" s="1" t="s">
        <v>107</v>
      </c>
    </row>
    <row r="595">
      <c r="A595" s="1" t="s">
        <v>109</v>
      </c>
      <c r="E595" s="27" t="s">
        <v>103</v>
      </c>
    </row>
    <row r="596" ht="38.25">
      <c r="A596" s="1" t="s">
        <v>101</v>
      </c>
      <c r="B596" s="1">
        <v>88</v>
      </c>
      <c r="C596" s="26" t="s">
        <v>1560</v>
      </c>
      <c r="D596" t="s">
        <v>103</v>
      </c>
      <c r="E596" s="27" t="s">
        <v>1561</v>
      </c>
      <c r="F596" s="28" t="s">
        <v>121</v>
      </c>
      <c r="G596" s="29">
        <v>75</v>
      </c>
      <c r="H596" s="28">
        <v>0</v>
      </c>
      <c r="I596" s="30">
        <f>ROUND(G596*H596,P4)</f>
        <v>0</v>
      </c>
      <c r="L596" s="30">
        <v>0</v>
      </c>
      <c r="M596" s="24">
        <f>ROUND(G596*L596,P4)</f>
        <v>0</v>
      </c>
      <c r="N596" s="25" t="s">
        <v>103</v>
      </c>
      <c r="O596" s="31">
        <f>M596*AA596</f>
        <v>0</v>
      </c>
      <c r="P596" s="1">
        <v>3</v>
      </c>
      <c r="AA596" s="1">
        <f>IF(P596=1,$O$3,IF(P596=2,$O$4,$O$5))</f>
        <v>0</v>
      </c>
    </row>
    <row r="597">
      <c r="A597" s="1" t="s">
        <v>106</v>
      </c>
      <c r="E597" s="27" t="s">
        <v>103</v>
      </c>
    </row>
    <row r="598">
      <c r="A598" s="1" t="s">
        <v>107</v>
      </c>
    </row>
    <row r="599">
      <c r="A599" s="1" t="s">
        <v>109</v>
      </c>
      <c r="E599" s="27" t="s">
        <v>103</v>
      </c>
    </row>
    <row r="600" ht="38.25">
      <c r="A600" s="1" t="s">
        <v>101</v>
      </c>
      <c r="B600" s="1">
        <v>89</v>
      </c>
      <c r="C600" s="26" t="s">
        <v>1562</v>
      </c>
      <c r="D600" t="s">
        <v>103</v>
      </c>
      <c r="E600" s="27" t="s">
        <v>1563</v>
      </c>
      <c r="F600" s="28" t="s">
        <v>121</v>
      </c>
      <c r="G600" s="29">
        <v>24</v>
      </c>
      <c r="H600" s="28">
        <v>0</v>
      </c>
      <c r="I600" s="30">
        <f>ROUND(G600*H600,P4)</f>
        <v>0</v>
      </c>
      <c r="L600" s="30">
        <v>0</v>
      </c>
      <c r="M600" s="24">
        <f>ROUND(G600*L600,P4)</f>
        <v>0</v>
      </c>
      <c r="N600" s="25" t="s">
        <v>103</v>
      </c>
      <c r="O600" s="31">
        <f>M600*AA600</f>
        <v>0</v>
      </c>
      <c r="P600" s="1">
        <v>3</v>
      </c>
      <c r="AA600" s="1">
        <f>IF(P600=1,$O$3,IF(P600=2,$O$4,$O$5))</f>
        <v>0</v>
      </c>
    </row>
    <row r="601">
      <c r="A601" s="1" t="s">
        <v>106</v>
      </c>
      <c r="E601" s="27" t="s">
        <v>103</v>
      </c>
    </row>
    <row r="602">
      <c r="A602" s="1" t="s">
        <v>107</v>
      </c>
    </row>
    <row r="603">
      <c r="A603" s="1" t="s">
        <v>109</v>
      </c>
      <c r="E603" s="27" t="s">
        <v>103</v>
      </c>
    </row>
    <row r="604" ht="25.5">
      <c r="A604" s="1" t="s">
        <v>101</v>
      </c>
      <c r="B604" s="1">
        <v>90</v>
      </c>
      <c r="C604" s="26" t="s">
        <v>1564</v>
      </c>
      <c r="D604" t="s">
        <v>103</v>
      </c>
      <c r="E604" s="27" t="s">
        <v>1565</v>
      </c>
      <c r="F604" s="28" t="s">
        <v>121</v>
      </c>
      <c r="G604" s="29">
        <v>28</v>
      </c>
      <c r="H604" s="28">
        <v>0</v>
      </c>
      <c r="I604" s="30">
        <f>ROUND(G604*H604,P4)</f>
        <v>0</v>
      </c>
      <c r="L604" s="30">
        <v>0</v>
      </c>
      <c r="M604" s="24">
        <f>ROUND(G604*L604,P4)</f>
        <v>0</v>
      </c>
      <c r="N604" s="25" t="s">
        <v>103</v>
      </c>
      <c r="O604" s="31">
        <f>M604*AA604</f>
        <v>0</v>
      </c>
      <c r="P604" s="1">
        <v>3</v>
      </c>
      <c r="AA604" s="1">
        <f>IF(P604=1,$O$3,IF(P604=2,$O$4,$O$5))</f>
        <v>0</v>
      </c>
    </row>
    <row r="605">
      <c r="A605" s="1" t="s">
        <v>106</v>
      </c>
      <c r="E605" s="27" t="s">
        <v>103</v>
      </c>
    </row>
    <row r="606">
      <c r="A606" s="1" t="s">
        <v>107</v>
      </c>
    </row>
    <row r="607">
      <c r="A607" s="1" t="s">
        <v>109</v>
      </c>
      <c r="E607" s="27" t="s">
        <v>103</v>
      </c>
    </row>
    <row r="608" ht="25.5">
      <c r="A608" s="1" t="s">
        <v>101</v>
      </c>
      <c r="B608" s="1">
        <v>91</v>
      </c>
      <c r="C608" s="26" t="s">
        <v>1566</v>
      </c>
      <c r="D608" t="s">
        <v>103</v>
      </c>
      <c r="E608" s="27" t="s">
        <v>1567</v>
      </c>
      <c r="F608" s="28" t="s">
        <v>121</v>
      </c>
      <c r="G608" s="29">
        <v>5.0199999999999996</v>
      </c>
      <c r="H608" s="28">
        <v>0</v>
      </c>
      <c r="I608" s="30">
        <f>ROUND(G608*H608,P4)</f>
        <v>0</v>
      </c>
      <c r="L608" s="30">
        <v>0</v>
      </c>
      <c r="M608" s="24">
        <f>ROUND(G608*L608,P4)</f>
        <v>0</v>
      </c>
      <c r="N608" s="25" t="s">
        <v>103</v>
      </c>
      <c r="O608" s="31">
        <f>M608*AA608</f>
        <v>0</v>
      </c>
      <c r="P608" s="1">
        <v>3</v>
      </c>
      <c r="AA608" s="1">
        <f>IF(P608=1,$O$3,IF(P608=2,$O$4,$O$5))</f>
        <v>0</v>
      </c>
    </row>
    <row r="609">
      <c r="A609" s="1" t="s">
        <v>106</v>
      </c>
      <c r="E609" s="27" t="s">
        <v>103</v>
      </c>
    </row>
    <row r="610" ht="63.75">
      <c r="A610" s="1" t="s">
        <v>107</v>
      </c>
      <c r="E610" s="32" t="s">
        <v>1568</v>
      </c>
    </row>
    <row r="611">
      <c r="A611" s="1" t="s">
        <v>109</v>
      </c>
      <c r="E611" s="27" t="s">
        <v>103</v>
      </c>
    </row>
    <row r="612">
      <c r="A612" s="1" t="s">
        <v>101</v>
      </c>
      <c r="B612" s="1">
        <v>92</v>
      </c>
      <c r="C612" s="26" t="s">
        <v>1569</v>
      </c>
      <c r="D612" t="s">
        <v>103</v>
      </c>
      <c r="E612" s="27" t="s">
        <v>1570</v>
      </c>
      <c r="F612" s="28" t="s">
        <v>105</v>
      </c>
      <c r="G612" s="29">
        <v>3</v>
      </c>
      <c r="H612" s="28">
        <v>0</v>
      </c>
      <c r="I612" s="30">
        <f>ROUND(G612*H612,P4)</f>
        <v>0</v>
      </c>
      <c r="L612" s="30">
        <v>0</v>
      </c>
      <c r="M612" s="24">
        <f>ROUND(G612*L612,P4)</f>
        <v>0</v>
      </c>
      <c r="N612" s="25" t="s">
        <v>103</v>
      </c>
      <c r="O612" s="31">
        <f>M612*AA612</f>
        <v>0</v>
      </c>
      <c r="P612" s="1">
        <v>3</v>
      </c>
      <c r="AA612" s="1">
        <f>IF(P612=1,$O$3,IF(P612=2,$O$4,$O$5))</f>
        <v>0</v>
      </c>
    </row>
    <row r="613">
      <c r="A613" s="1" t="s">
        <v>106</v>
      </c>
      <c r="E613" s="27" t="s">
        <v>103</v>
      </c>
    </row>
    <row r="614">
      <c r="A614" s="1" t="s">
        <v>107</v>
      </c>
    </row>
    <row r="615">
      <c r="A615" s="1" t="s">
        <v>109</v>
      </c>
      <c r="E615" s="27" t="s">
        <v>1571</v>
      </c>
    </row>
    <row r="616">
      <c r="A616" s="1" t="s">
        <v>98</v>
      </c>
      <c r="C616" s="22" t="s">
        <v>288</v>
      </c>
      <c r="E616" s="23" t="s">
        <v>289</v>
      </c>
      <c r="L616" s="24">
        <f>SUMIFS(L617:L632,A617:A632,"P")</f>
        <v>0</v>
      </c>
      <c r="M616" s="24">
        <f>SUMIFS(M617:M632,A617:A632,"P")</f>
        <v>0</v>
      </c>
      <c r="N616" s="25"/>
    </row>
    <row r="617" ht="25.5">
      <c r="A617" s="1" t="s">
        <v>101</v>
      </c>
      <c r="B617" s="1">
        <v>93</v>
      </c>
      <c r="C617" s="26" t="s">
        <v>290</v>
      </c>
      <c r="D617" t="s">
        <v>103</v>
      </c>
      <c r="E617" s="27" t="s">
        <v>291</v>
      </c>
      <c r="F617" s="28" t="s">
        <v>292</v>
      </c>
      <c r="G617" s="29">
        <v>1.5309999999999999</v>
      </c>
      <c r="H617" s="28">
        <v>0</v>
      </c>
      <c r="I617" s="30">
        <f>ROUND(G617*H617,P4)</f>
        <v>0</v>
      </c>
      <c r="L617" s="30">
        <v>0</v>
      </c>
      <c r="M617" s="24">
        <f>ROUND(G617*L617,P4)</f>
        <v>0</v>
      </c>
      <c r="N617" s="25" t="s">
        <v>103</v>
      </c>
      <c r="O617" s="31">
        <f>M617*AA617</f>
        <v>0</v>
      </c>
      <c r="P617" s="1">
        <v>3</v>
      </c>
      <c r="AA617" s="1">
        <f>IF(P617=1,$O$3,IF(P617=2,$O$4,$O$5))</f>
        <v>0</v>
      </c>
    </row>
    <row r="618">
      <c r="A618" s="1" t="s">
        <v>106</v>
      </c>
      <c r="E618" s="27" t="s">
        <v>103</v>
      </c>
    </row>
    <row r="619">
      <c r="A619" s="1" t="s">
        <v>107</v>
      </c>
    </row>
    <row r="620">
      <c r="A620" s="1" t="s">
        <v>109</v>
      </c>
      <c r="E620" s="27" t="s">
        <v>103</v>
      </c>
    </row>
    <row r="621" ht="25.5">
      <c r="A621" s="1" t="s">
        <v>101</v>
      </c>
      <c r="B621" s="1">
        <v>94</v>
      </c>
      <c r="C621" s="26" t="s">
        <v>293</v>
      </c>
      <c r="D621" t="s">
        <v>103</v>
      </c>
      <c r="E621" s="27" t="s">
        <v>294</v>
      </c>
      <c r="F621" s="28" t="s">
        <v>292</v>
      </c>
      <c r="G621" s="29">
        <v>0.060999999999999999</v>
      </c>
      <c r="H621" s="28">
        <v>0</v>
      </c>
      <c r="I621" s="30">
        <f>ROUND(G621*H621,P4)</f>
        <v>0</v>
      </c>
      <c r="L621" s="30">
        <v>0</v>
      </c>
      <c r="M621" s="24">
        <f>ROUND(G621*L621,P4)</f>
        <v>0</v>
      </c>
      <c r="N621" s="25" t="s">
        <v>103</v>
      </c>
      <c r="O621" s="31">
        <f>M621*AA621</f>
        <v>0</v>
      </c>
      <c r="P621" s="1">
        <v>3</v>
      </c>
      <c r="AA621" s="1">
        <f>IF(P621=1,$O$3,IF(P621=2,$O$4,$O$5))</f>
        <v>0</v>
      </c>
    </row>
    <row r="622">
      <c r="A622" s="1" t="s">
        <v>106</v>
      </c>
      <c r="E622" s="27" t="s">
        <v>103</v>
      </c>
    </row>
    <row r="623">
      <c r="A623" s="1" t="s">
        <v>107</v>
      </c>
    </row>
    <row r="624" ht="140.25">
      <c r="A624" s="1" t="s">
        <v>109</v>
      </c>
      <c r="E624" s="27" t="s">
        <v>295</v>
      </c>
    </row>
    <row r="625">
      <c r="A625" s="1" t="s">
        <v>101</v>
      </c>
      <c r="B625" s="1">
        <v>95</v>
      </c>
      <c r="C625" s="26" t="s">
        <v>296</v>
      </c>
      <c r="D625" t="s">
        <v>103</v>
      </c>
      <c r="E625" s="27" t="s">
        <v>297</v>
      </c>
      <c r="F625" s="28" t="s">
        <v>292</v>
      </c>
      <c r="G625" s="29">
        <v>0.81999999999999995</v>
      </c>
      <c r="H625" s="28">
        <v>0</v>
      </c>
      <c r="I625" s="30">
        <f>ROUND(G625*H625,P4)</f>
        <v>0</v>
      </c>
      <c r="L625" s="30">
        <v>0</v>
      </c>
      <c r="M625" s="24">
        <f>ROUND(G625*L625,P4)</f>
        <v>0</v>
      </c>
      <c r="N625" s="25" t="s">
        <v>103</v>
      </c>
      <c r="O625" s="31">
        <f>M625*AA625</f>
        <v>0</v>
      </c>
      <c r="P625" s="1">
        <v>3</v>
      </c>
      <c r="AA625" s="1">
        <f>IF(P625=1,$O$3,IF(P625=2,$O$4,$O$5))</f>
        <v>0</v>
      </c>
    </row>
    <row r="626">
      <c r="A626" s="1" t="s">
        <v>106</v>
      </c>
      <c r="E626" s="27" t="s">
        <v>103</v>
      </c>
    </row>
    <row r="627">
      <c r="A627" s="1" t="s">
        <v>107</v>
      </c>
    </row>
    <row r="628" ht="140.25">
      <c r="A628" s="1" t="s">
        <v>109</v>
      </c>
      <c r="E628" s="27" t="s">
        <v>295</v>
      </c>
    </row>
    <row r="629">
      <c r="A629" s="1" t="s">
        <v>101</v>
      </c>
      <c r="B629" s="1">
        <v>96</v>
      </c>
      <c r="C629" s="26" t="s">
        <v>1572</v>
      </c>
      <c r="D629" t="s">
        <v>103</v>
      </c>
      <c r="E629" s="27" t="s">
        <v>1573</v>
      </c>
      <c r="F629" s="28" t="s">
        <v>292</v>
      </c>
      <c r="G629" s="29">
        <v>0.65000000000000002</v>
      </c>
      <c r="H629" s="28">
        <v>0</v>
      </c>
      <c r="I629" s="30">
        <f>ROUND(G629*H629,P4)</f>
        <v>0</v>
      </c>
      <c r="L629" s="30">
        <v>0</v>
      </c>
      <c r="M629" s="24">
        <f>ROUND(G629*L629,P4)</f>
        <v>0</v>
      </c>
      <c r="N629" s="25" t="s">
        <v>103</v>
      </c>
      <c r="O629" s="31">
        <f>M629*AA629</f>
        <v>0</v>
      </c>
      <c r="P629" s="1">
        <v>3</v>
      </c>
      <c r="AA629" s="1">
        <f>IF(P629=1,$O$3,IF(P629=2,$O$4,$O$5))</f>
        <v>0</v>
      </c>
    </row>
    <row r="630">
      <c r="A630" s="1" t="s">
        <v>106</v>
      </c>
      <c r="E630" s="27" t="s">
        <v>103</v>
      </c>
    </row>
    <row r="631">
      <c r="A631" s="1" t="s">
        <v>107</v>
      </c>
    </row>
    <row r="632" ht="140.25">
      <c r="A632" s="1" t="s">
        <v>109</v>
      </c>
      <c r="E632" s="27" t="s">
        <v>295</v>
      </c>
    </row>
    <row r="633">
      <c r="A633" s="1" t="s">
        <v>98</v>
      </c>
      <c r="C633" s="22" t="s">
        <v>1574</v>
      </c>
      <c r="E633" s="23" t="s">
        <v>1575</v>
      </c>
      <c r="L633" s="24">
        <f>SUMIFS(L634:L637,A634:A637,"P")</f>
        <v>0</v>
      </c>
      <c r="M633" s="24">
        <f>SUMIFS(M634:M637,A634:A637,"P")</f>
        <v>0</v>
      </c>
      <c r="N633" s="25"/>
    </row>
    <row r="634" ht="38.25">
      <c r="A634" s="1" t="s">
        <v>101</v>
      </c>
      <c r="B634" s="1">
        <v>97</v>
      </c>
      <c r="C634" s="26" t="s">
        <v>1576</v>
      </c>
      <c r="D634" t="s">
        <v>103</v>
      </c>
      <c r="E634" s="27" t="s">
        <v>1577</v>
      </c>
      <c r="F634" s="28" t="s">
        <v>292</v>
      </c>
      <c r="G634" s="29">
        <v>786.73900000000003</v>
      </c>
      <c r="H634" s="28">
        <v>0</v>
      </c>
      <c r="I634" s="30">
        <f>ROUND(G634*H634,P4)</f>
        <v>0</v>
      </c>
      <c r="L634" s="30">
        <v>0</v>
      </c>
      <c r="M634" s="24">
        <f>ROUND(G634*L634,P4)</f>
        <v>0</v>
      </c>
      <c r="N634" s="25" t="s">
        <v>103</v>
      </c>
      <c r="O634" s="31">
        <f>M634*AA634</f>
        <v>0</v>
      </c>
      <c r="P634" s="1">
        <v>3</v>
      </c>
      <c r="AA634" s="1">
        <f>IF(P634=1,$O$3,IF(P634=2,$O$4,$O$5))</f>
        <v>0</v>
      </c>
    </row>
    <row r="635">
      <c r="A635" s="1" t="s">
        <v>106</v>
      </c>
      <c r="E635" s="27" t="s">
        <v>103</v>
      </c>
    </row>
    <row r="636">
      <c r="A636" s="1" t="s">
        <v>107</v>
      </c>
    </row>
    <row r="637">
      <c r="A637" s="1" t="s">
        <v>109</v>
      </c>
      <c r="E637" s="27" t="s">
        <v>103</v>
      </c>
    </row>
    <row r="638">
      <c r="A638" s="1" t="s">
        <v>98</v>
      </c>
      <c r="C638" s="22" t="s">
        <v>363</v>
      </c>
      <c r="E638" s="23" t="s">
        <v>1578</v>
      </c>
      <c r="L638" s="24">
        <f>SUMIFS(L639:L642,A639:A642,"P")</f>
        <v>0</v>
      </c>
      <c r="M638" s="24">
        <f>SUMIFS(M639:M642,A639:A642,"P")</f>
        <v>0</v>
      </c>
      <c r="N638" s="25"/>
    </row>
    <row r="639">
      <c r="A639" s="1" t="s">
        <v>101</v>
      </c>
      <c r="B639" s="1">
        <v>154</v>
      </c>
      <c r="C639" s="26" t="s">
        <v>365</v>
      </c>
      <c r="D639" t="s">
        <v>103</v>
      </c>
      <c r="E639" s="27" t="s">
        <v>366</v>
      </c>
      <c r="F639" s="28" t="s">
        <v>367</v>
      </c>
      <c r="G639" s="29">
        <v>1</v>
      </c>
      <c r="H639" s="28">
        <v>0</v>
      </c>
      <c r="I639" s="30">
        <f>ROUND(G639*H639,P4)</f>
        <v>0</v>
      </c>
      <c r="L639" s="30">
        <v>0</v>
      </c>
      <c r="M639" s="24">
        <f>ROUND(G639*L639,P4)</f>
        <v>0</v>
      </c>
      <c r="N639" s="25" t="s">
        <v>103</v>
      </c>
      <c r="O639" s="31">
        <f>M639*AA639</f>
        <v>0</v>
      </c>
      <c r="P639" s="1">
        <v>3</v>
      </c>
      <c r="AA639" s="1">
        <f>IF(P639=1,$O$3,IF(P639=2,$O$4,$O$5))</f>
        <v>0</v>
      </c>
    </row>
    <row r="640">
      <c r="A640" s="1" t="s">
        <v>106</v>
      </c>
      <c r="E640" s="27" t="s">
        <v>103</v>
      </c>
    </row>
    <row r="641">
      <c r="A641" s="1" t="s">
        <v>107</v>
      </c>
    </row>
    <row r="642">
      <c r="A642" s="1" t="s">
        <v>109</v>
      </c>
      <c r="E642" s="27" t="s">
        <v>368</v>
      </c>
    </row>
    <row r="643">
      <c r="A643" s="1" t="s">
        <v>98</v>
      </c>
      <c r="C643" s="22" t="s">
        <v>281</v>
      </c>
      <c r="E643" s="23" t="s">
        <v>282</v>
      </c>
      <c r="L643" s="24">
        <f>SUMIFS(L644:L647,A644:A647,"P")</f>
        <v>0</v>
      </c>
      <c r="M643" s="24">
        <f>SUMIFS(M644:M647,A644:A647,"P")</f>
        <v>0</v>
      </c>
      <c r="N643" s="25"/>
    </row>
    <row r="644">
      <c r="A644" s="1" t="s">
        <v>101</v>
      </c>
      <c r="B644" s="1">
        <v>155</v>
      </c>
      <c r="C644" s="26" t="s">
        <v>1579</v>
      </c>
      <c r="D644" t="s">
        <v>103</v>
      </c>
      <c r="E644" s="27" t="s">
        <v>1580</v>
      </c>
      <c r="F644" s="28" t="s">
        <v>367</v>
      </c>
      <c r="G644" s="29">
        <v>1</v>
      </c>
      <c r="H644" s="28">
        <v>0</v>
      </c>
      <c r="I644" s="30">
        <f>ROUND(G644*H644,P4)</f>
        <v>0</v>
      </c>
      <c r="L644" s="30">
        <v>0</v>
      </c>
      <c r="M644" s="24">
        <f>ROUND(G644*L644,P4)</f>
        <v>0</v>
      </c>
      <c r="N644" s="25" t="s">
        <v>103</v>
      </c>
      <c r="O644" s="31">
        <f>M644*AA644</f>
        <v>0</v>
      </c>
      <c r="P644" s="1">
        <v>3</v>
      </c>
      <c r="AA644" s="1">
        <f>IF(P644=1,$O$3,IF(P644=2,$O$4,$O$5))</f>
        <v>0</v>
      </c>
    </row>
    <row r="645">
      <c r="A645" s="1" t="s">
        <v>106</v>
      </c>
      <c r="E645" s="27" t="s">
        <v>103</v>
      </c>
    </row>
    <row r="646">
      <c r="A646" s="1" t="s">
        <v>107</v>
      </c>
    </row>
    <row r="647">
      <c r="A647" s="1" t="s">
        <v>109</v>
      </c>
      <c r="E647" s="27" t="s">
        <v>1581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36</v>
      </c>
      <c r="M3" s="20">
        <f>Rekapitulace!C22</f>
        <v>0</v>
      </c>
      <c r="N3" s="6" t="s">
        <v>3</v>
      </c>
      <c r="O3">
        <v>0</v>
      </c>
      <c r="P3">
        <v>2</v>
      </c>
    </row>
    <row r="4" ht="34.01575" customHeight="1">
      <c r="A4" s="16" t="s">
        <v>79</v>
      </c>
      <c r="B4" s="17" t="s">
        <v>80</v>
      </c>
      <c r="C4" s="18" t="s">
        <v>36</v>
      </c>
      <c r="D4" s="1"/>
      <c r="E4" s="17" t="s">
        <v>37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COUNTIFS(L8:L232,"=0",A8:A232,"P")+COUNTIFS(L8:L232,"",A8:A232,"P")+SUM(Q8:Q232)</f>
        <v>0</v>
      </c>
    </row>
    <row r="8">
      <c r="A8" s="1" t="s">
        <v>96</v>
      </c>
      <c r="C8" s="22" t="s">
        <v>1582</v>
      </c>
      <c r="E8" s="23" t="s">
        <v>41</v>
      </c>
      <c r="L8" s="24">
        <f>L9+L18+L55+L60+L205+L218+L223</f>
        <v>0</v>
      </c>
      <c r="M8" s="24">
        <f>M9+M18+M55+M60+M205+M218+M223</f>
        <v>0</v>
      </c>
      <c r="N8" s="25"/>
    </row>
    <row r="9">
      <c r="A9" s="1" t="s">
        <v>98</v>
      </c>
      <c r="C9" s="22" t="s">
        <v>413</v>
      </c>
      <c r="E9" s="23" t="s">
        <v>1166</v>
      </c>
      <c r="L9" s="24">
        <f>SUMIFS(L10:L17,A10:A17,"P")</f>
        <v>0</v>
      </c>
      <c r="M9" s="24">
        <f>SUMIFS(M10:M17,A10:A17,"P")</f>
        <v>0</v>
      </c>
      <c r="N9" s="25"/>
    </row>
    <row r="10" ht="38.25">
      <c r="A10" s="1" t="s">
        <v>101</v>
      </c>
      <c r="B10" s="1">
        <v>1</v>
      </c>
      <c r="C10" s="26" t="s">
        <v>1583</v>
      </c>
      <c r="D10" t="s">
        <v>103</v>
      </c>
      <c r="E10" s="27" t="s">
        <v>1584</v>
      </c>
      <c r="F10" s="28" t="s">
        <v>1217</v>
      </c>
      <c r="G10" s="29">
        <v>59.238</v>
      </c>
      <c r="H10" s="28">
        <v>0</v>
      </c>
      <c r="I10" s="30">
        <f>ROUND(G10*H10,P4)</f>
        <v>0</v>
      </c>
      <c r="L10" s="30">
        <v>0</v>
      </c>
      <c r="M10" s="24">
        <f>ROUND(G10*L10,P4)</f>
        <v>0</v>
      </c>
      <c r="N10" s="25" t="s">
        <v>103</v>
      </c>
      <c r="O10" s="31">
        <f>M10*AA10</f>
        <v>0</v>
      </c>
      <c r="P10" s="1">
        <v>3</v>
      </c>
      <c r="AA10" s="1">
        <f>IF(P10=1,$O$3,IF(P10=2,$O$4,$O$5))</f>
        <v>0</v>
      </c>
    </row>
    <row r="11">
      <c r="A11" s="1" t="s">
        <v>106</v>
      </c>
      <c r="E11" s="27" t="s">
        <v>103</v>
      </c>
    </row>
    <row r="12" ht="76.5">
      <c r="A12" s="1" t="s">
        <v>107</v>
      </c>
      <c r="E12" s="32" t="s">
        <v>1585</v>
      </c>
    </row>
    <row r="13">
      <c r="A13" s="1" t="s">
        <v>109</v>
      </c>
      <c r="E13" s="27" t="s">
        <v>103</v>
      </c>
    </row>
    <row r="14">
      <c r="A14" s="1" t="s">
        <v>101</v>
      </c>
      <c r="B14" s="1">
        <v>2</v>
      </c>
      <c r="C14" s="26" t="s">
        <v>1586</v>
      </c>
      <c r="D14" t="s">
        <v>103</v>
      </c>
      <c r="E14" s="27" t="s">
        <v>1587</v>
      </c>
      <c r="F14" s="28" t="s">
        <v>292</v>
      </c>
      <c r="G14" s="29">
        <v>121.98</v>
      </c>
      <c r="H14" s="28">
        <v>0</v>
      </c>
      <c r="I14" s="30">
        <f>ROUND(G14*H14,P4)</f>
        <v>0</v>
      </c>
      <c r="L14" s="30">
        <v>0</v>
      </c>
      <c r="M14" s="24">
        <f>ROUND(G14*L14,P4)</f>
        <v>0</v>
      </c>
      <c r="N14" s="25" t="s">
        <v>103</v>
      </c>
      <c r="O14" s="31">
        <f>M14*AA14</f>
        <v>0</v>
      </c>
      <c r="P14" s="1">
        <v>3</v>
      </c>
      <c r="AA14" s="1">
        <f>IF(P14=1,$O$3,IF(P14=2,$O$4,$O$5))</f>
        <v>0</v>
      </c>
    </row>
    <row r="15">
      <c r="A15" s="1" t="s">
        <v>106</v>
      </c>
      <c r="E15" s="27" t="s">
        <v>103</v>
      </c>
    </row>
    <row r="16" ht="38.25">
      <c r="A16" s="1" t="s">
        <v>107</v>
      </c>
      <c r="E16" s="32" t="s">
        <v>1588</v>
      </c>
    </row>
    <row r="17">
      <c r="A17" s="1" t="s">
        <v>109</v>
      </c>
      <c r="E17" s="27" t="s">
        <v>103</v>
      </c>
    </row>
    <row r="18">
      <c r="A18" s="1" t="s">
        <v>98</v>
      </c>
      <c r="C18" s="22" t="s">
        <v>588</v>
      </c>
      <c r="E18" s="23" t="s">
        <v>1297</v>
      </c>
      <c r="L18" s="24">
        <f>SUMIFS(L19:L54,A19:A54,"P")</f>
        <v>0</v>
      </c>
      <c r="M18" s="24">
        <f>SUMIFS(M19:M54,A19:A54,"P")</f>
        <v>0</v>
      </c>
      <c r="N18" s="25"/>
    </row>
    <row r="19" ht="25.5">
      <c r="A19" s="1" t="s">
        <v>101</v>
      </c>
      <c r="B19" s="1">
        <v>3</v>
      </c>
      <c r="C19" s="26" t="s">
        <v>1589</v>
      </c>
      <c r="D19" t="s">
        <v>103</v>
      </c>
      <c r="E19" s="27" t="s">
        <v>1590</v>
      </c>
      <c r="F19" s="28" t="s">
        <v>1217</v>
      </c>
      <c r="G19" s="29">
        <v>19.745999999999999</v>
      </c>
      <c r="H19" s="28">
        <v>0</v>
      </c>
      <c r="I19" s="30">
        <f>ROUND(G19*H19,P4)</f>
        <v>0</v>
      </c>
      <c r="L19" s="30">
        <v>0</v>
      </c>
      <c r="M19" s="24">
        <f>ROUND(G19*L19,P4)</f>
        <v>0</v>
      </c>
      <c r="N19" s="25" t="s">
        <v>103</v>
      </c>
      <c r="O19" s="31">
        <f>M19*AA19</f>
        <v>0</v>
      </c>
      <c r="P19" s="1">
        <v>3</v>
      </c>
      <c r="AA19" s="1">
        <f>IF(P19=1,$O$3,IF(P19=2,$O$4,$O$5))</f>
        <v>0</v>
      </c>
    </row>
    <row r="20">
      <c r="A20" s="1" t="s">
        <v>106</v>
      </c>
      <c r="E20" s="27" t="s">
        <v>103</v>
      </c>
    </row>
    <row r="21" ht="76.5">
      <c r="A21" s="1" t="s">
        <v>107</v>
      </c>
      <c r="E21" s="32" t="s">
        <v>1591</v>
      </c>
    </row>
    <row r="22">
      <c r="A22" s="1" t="s">
        <v>109</v>
      </c>
      <c r="E22" s="27" t="s">
        <v>103</v>
      </c>
    </row>
    <row r="23">
      <c r="A23" s="1" t="s">
        <v>101</v>
      </c>
      <c r="B23" s="1">
        <v>4</v>
      </c>
      <c r="C23" s="26" t="s">
        <v>1592</v>
      </c>
      <c r="D23" t="s">
        <v>103</v>
      </c>
      <c r="E23" s="27" t="s">
        <v>1593</v>
      </c>
      <c r="F23" s="28" t="s">
        <v>105</v>
      </c>
      <c r="G23" s="29">
        <v>6</v>
      </c>
      <c r="H23" s="28">
        <v>0</v>
      </c>
      <c r="I23" s="30">
        <f>ROUND(G23*H23,P4)</f>
        <v>0</v>
      </c>
      <c r="L23" s="30">
        <v>0</v>
      </c>
      <c r="M23" s="24">
        <f>ROUND(G23*L23,P4)</f>
        <v>0</v>
      </c>
      <c r="N23" s="25" t="s">
        <v>103</v>
      </c>
      <c r="O23" s="31">
        <f>M23*AA23</f>
        <v>0</v>
      </c>
      <c r="P23" s="1">
        <v>3</v>
      </c>
      <c r="AA23" s="1">
        <f>IF(P23=1,$O$3,IF(P23=2,$O$4,$O$5))</f>
        <v>0</v>
      </c>
    </row>
    <row r="24">
      <c r="A24" s="1" t="s">
        <v>106</v>
      </c>
      <c r="E24" s="27" t="s">
        <v>103</v>
      </c>
    </row>
    <row r="25" ht="38.25">
      <c r="A25" s="1" t="s">
        <v>107</v>
      </c>
      <c r="E25" s="32" t="s">
        <v>1594</v>
      </c>
    </row>
    <row r="26">
      <c r="A26" s="1" t="s">
        <v>109</v>
      </c>
      <c r="E26" s="27" t="s">
        <v>103</v>
      </c>
    </row>
    <row r="27">
      <c r="A27" s="1" t="s">
        <v>101</v>
      </c>
      <c r="B27" s="1">
        <v>5</v>
      </c>
      <c r="C27" s="26" t="s">
        <v>1595</v>
      </c>
      <c r="D27" t="s">
        <v>103</v>
      </c>
      <c r="E27" s="27" t="s">
        <v>1596</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ht="38.25">
      <c r="A29" s="1" t="s">
        <v>107</v>
      </c>
      <c r="E29" s="32" t="s">
        <v>1597</v>
      </c>
    </row>
    <row r="30">
      <c r="A30" s="1" t="s">
        <v>109</v>
      </c>
      <c r="E30" s="27" t="s">
        <v>103</v>
      </c>
    </row>
    <row r="31">
      <c r="A31" s="1" t="s">
        <v>101</v>
      </c>
      <c r="B31" s="1">
        <v>6</v>
      </c>
      <c r="C31" s="26" t="s">
        <v>1598</v>
      </c>
      <c r="D31" t="s">
        <v>103</v>
      </c>
      <c r="E31" s="27" t="s">
        <v>1599</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ht="38.25">
      <c r="A33" s="1" t="s">
        <v>107</v>
      </c>
      <c r="E33" s="32" t="s">
        <v>1597</v>
      </c>
    </row>
    <row r="34">
      <c r="A34" s="1" t="s">
        <v>109</v>
      </c>
      <c r="E34" s="27" t="s">
        <v>103</v>
      </c>
    </row>
    <row r="35">
      <c r="A35" s="1" t="s">
        <v>101</v>
      </c>
      <c r="B35" s="1">
        <v>7</v>
      </c>
      <c r="C35" s="26" t="s">
        <v>1600</v>
      </c>
      <c r="D35" t="s">
        <v>103</v>
      </c>
      <c r="E35" s="27" t="s">
        <v>1601</v>
      </c>
      <c r="F35" s="28" t="s">
        <v>105</v>
      </c>
      <c r="G35" s="29">
        <v>4</v>
      </c>
      <c r="H35" s="28">
        <v>0</v>
      </c>
      <c r="I35" s="30">
        <f>ROUND(G35*H35,P4)</f>
        <v>0</v>
      </c>
      <c r="L35" s="30">
        <v>0</v>
      </c>
      <c r="M35" s="24">
        <f>ROUND(G35*L35,P4)</f>
        <v>0</v>
      </c>
      <c r="N35" s="25" t="s">
        <v>103</v>
      </c>
      <c r="O35" s="31">
        <f>M35*AA35</f>
        <v>0</v>
      </c>
      <c r="P35" s="1">
        <v>3</v>
      </c>
      <c r="AA35" s="1">
        <f>IF(P35=1,$O$3,IF(P35=2,$O$4,$O$5))</f>
        <v>0</v>
      </c>
    </row>
    <row r="36">
      <c r="A36" s="1" t="s">
        <v>106</v>
      </c>
      <c r="E36" s="27" t="s">
        <v>103</v>
      </c>
    </row>
    <row r="37" ht="38.25">
      <c r="A37" s="1" t="s">
        <v>107</v>
      </c>
      <c r="E37" s="32" t="s">
        <v>1602</v>
      </c>
    </row>
    <row r="38">
      <c r="A38" s="1" t="s">
        <v>109</v>
      </c>
      <c r="E38" s="27" t="s">
        <v>103</v>
      </c>
    </row>
    <row r="39" ht="25.5">
      <c r="A39" s="1" t="s">
        <v>101</v>
      </c>
      <c r="B39" s="1">
        <v>8</v>
      </c>
      <c r="C39" s="26" t="s">
        <v>1603</v>
      </c>
      <c r="D39" t="s">
        <v>103</v>
      </c>
      <c r="E39" s="27" t="s">
        <v>1604</v>
      </c>
      <c r="F39" s="28" t="s">
        <v>105</v>
      </c>
      <c r="G39" s="29">
        <v>5</v>
      </c>
      <c r="H39" s="28">
        <v>0</v>
      </c>
      <c r="I39" s="30">
        <f>ROUND(G39*H39,P4)</f>
        <v>0</v>
      </c>
      <c r="L39" s="30">
        <v>0</v>
      </c>
      <c r="M39" s="24">
        <f>ROUND(G39*L39,P4)</f>
        <v>0</v>
      </c>
      <c r="N39" s="25" t="s">
        <v>103</v>
      </c>
      <c r="O39" s="31">
        <f>M39*AA39</f>
        <v>0</v>
      </c>
      <c r="P39" s="1">
        <v>3</v>
      </c>
      <c r="AA39" s="1">
        <f>IF(P39=1,$O$3,IF(P39=2,$O$4,$O$5))</f>
        <v>0</v>
      </c>
    </row>
    <row r="40">
      <c r="A40" s="1" t="s">
        <v>106</v>
      </c>
      <c r="E40" s="27" t="s">
        <v>103</v>
      </c>
    </row>
    <row r="41" ht="51">
      <c r="A41" s="1" t="s">
        <v>107</v>
      </c>
      <c r="E41" s="32" t="s">
        <v>1605</v>
      </c>
    </row>
    <row r="42">
      <c r="A42" s="1" t="s">
        <v>109</v>
      </c>
      <c r="E42" s="27" t="s">
        <v>103</v>
      </c>
    </row>
    <row r="43">
      <c r="A43" s="1" t="s">
        <v>101</v>
      </c>
      <c r="B43" s="1">
        <v>9</v>
      </c>
      <c r="C43" s="26" t="s">
        <v>1606</v>
      </c>
      <c r="D43" t="s">
        <v>103</v>
      </c>
      <c r="E43" s="27" t="s">
        <v>1607</v>
      </c>
      <c r="F43" s="28" t="s">
        <v>105</v>
      </c>
      <c r="G43" s="29">
        <v>5</v>
      </c>
      <c r="H43" s="28">
        <v>0</v>
      </c>
      <c r="I43" s="30">
        <f>ROUND(G43*H43,P4)</f>
        <v>0</v>
      </c>
      <c r="L43" s="30">
        <v>0</v>
      </c>
      <c r="M43" s="24">
        <f>ROUND(G43*L43,P4)</f>
        <v>0</v>
      </c>
      <c r="N43" s="25" t="s">
        <v>103</v>
      </c>
      <c r="O43" s="31">
        <f>M43*AA43</f>
        <v>0</v>
      </c>
      <c r="P43" s="1">
        <v>3</v>
      </c>
      <c r="AA43" s="1">
        <f>IF(P43=1,$O$3,IF(P43=2,$O$4,$O$5))</f>
        <v>0</v>
      </c>
    </row>
    <row r="44">
      <c r="A44" s="1" t="s">
        <v>106</v>
      </c>
      <c r="E44" s="27" t="s">
        <v>103</v>
      </c>
    </row>
    <row r="45" ht="51">
      <c r="A45" s="1" t="s">
        <v>107</v>
      </c>
      <c r="E45" s="32" t="s">
        <v>1605</v>
      </c>
    </row>
    <row r="46">
      <c r="A46" s="1" t="s">
        <v>109</v>
      </c>
      <c r="E46" s="27" t="s">
        <v>103</v>
      </c>
    </row>
    <row r="47" ht="38.25">
      <c r="A47" s="1" t="s">
        <v>101</v>
      </c>
      <c r="B47" s="1">
        <v>10</v>
      </c>
      <c r="C47" s="26" t="s">
        <v>1608</v>
      </c>
      <c r="D47" t="s">
        <v>103</v>
      </c>
      <c r="E47" s="27" t="s">
        <v>1609</v>
      </c>
      <c r="F47" s="28" t="s">
        <v>1217</v>
      </c>
      <c r="G47" s="29">
        <v>4.2960000000000003</v>
      </c>
      <c r="H47" s="28">
        <v>0</v>
      </c>
      <c r="I47" s="30">
        <f>ROUND(G47*H47,P4)</f>
        <v>0</v>
      </c>
      <c r="L47" s="30">
        <v>0</v>
      </c>
      <c r="M47" s="24">
        <f>ROUND(G47*L47,P4)</f>
        <v>0</v>
      </c>
      <c r="N47" s="25" t="s">
        <v>103</v>
      </c>
      <c r="O47" s="31">
        <f>M47*AA47</f>
        <v>0</v>
      </c>
      <c r="P47" s="1">
        <v>3</v>
      </c>
      <c r="AA47" s="1">
        <f>IF(P47=1,$O$3,IF(P47=2,$O$4,$O$5))</f>
        <v>0</v>
      </c>
    </row>
    <row r="48">
      <c r="A48" s="1" t="s">
        <v>106</v>
      </c>
      <c r="E48" s="27" t="s">
        <v>103</v>
      </c>
    </row>
    <row r="49" ht="38.25">
      <c r="A49" s="1" t="s">
        <v>107</v>
      </c>
      <c r="E49" s="32" t="s">
        <v>1610</v>
      </c>
    </row>
    <row r="50">
      <c r="A50" s="1" t="s">
        <v>109</v>
      </c>
      <c r="E50" s="27" t="s">
        <v>103</v>
      </c>
    </row>
    <row r="51" ht="25.5">
      <c r="A51" s="1" t="s">
        <v>101</v>
      </c>
      <c r="B51" s="1">
        <v>11</v>
      </c>
      <c r="C51" s="26" t="s">
        <v>1611</v>
      </c>
      <c r="D51" t="s">
        <v>103</v>
      </c>
      <c r="E51" s="27" t="s">
        <v>1612</v>
      </c>
      <c r="F51" s="28" t="s">
        <v>1217</v>
      </c>
      <c r="G51" s="29">
        <v>8.5920000000000005</v>
      </c>
      <c r="H51" s="28">
        <v>0</v>
      </c>
      <c r="I51" s="30">
        <f>ROUND(G51*H51,P4)</f>
        <v>0</v>
      </c>
      <c r="L51" s="30">
        <v>0</v>
      </c>
      <c r="M51" s="24">
        <f>ROUND(G51*L51,P4)</f>
        <v>0</v>
      </c>
      <c r="N51" s="25" t="s">
        <v>103</v>
      </c>
      <c r="O51" s="31">
        <f>M51*AA51</f>
        <v>0</v>
      </c>
      <c r="P51" s="1">
        <v>3</v>
      </c>
      <c r="AA51" s="1">
        <f>IF(P51=1,$O$3,IF(P51=2,$O$4,$O$5))</f>
        <v>0</v>
      </c>
    </row>
    <row r="52">
      <c r="A52" s="1" t="s">
        <v>106</v>
      </c>
      <c r="E52" s="27" t="s">
        <v>103</v>
      </c>
    </row>
    <row r="53" ht="38.25">
      <c r="A53" s="1" t="s">
        <v>107</v>
      </c>
      <c r="E53" s="32" t="s">
        <v>1613</v>
      </c>
    </row>
    <row r="54">
      <c r="A54" s="1" t="s">
        <v>109</v>
      </c>
      <c r="E54" s="27" t="s">
        <v>103</v>
      </c>
    </row>
    <row r="55">
      <c r="A55" s="1" t="s">
        <v>98</v>
      </c>
      <c r="C55" s="22" t="s">
        <v>1338</v>
      </c>
      <c r="E55" s="23" t="s">
        <v>1339</v>
      </c>
      <c r="L55" s="24">
        <f>SUMIFS(L56:L59,A56:A59,"P")</f>
        <v>0</v>
      </c>
      <c r="M55" s="24">
        <f>SUMIFS(M56:M59,A56:A59,"P")</f>
        <v>0</v>
      </c>
      <c r="N55" s="25"/>
    </row>
    <row r="56" ht="25.5">
      <c r="A56" s="1" t="s">
        <v>101</v>
      </c>
      <c r="B56" s="1">
        <v>12</v>
      </c>
      <c r="C56" s="26" t="s">
        <v>1614</v>
      </c>
      <c r="D56" t="s">
        <v>103</v>
      </c>
      <c r="E56" s="27" t="s">
        <v>1615</v>
      </c>
      <c r="F56" s="28" t="s">
        <v>1188</v>
      </c>
      <c r="G56" s="29">
        <v>225.47999999999999</v>
      </c>
      <c r="H56" s="28">
        <v>0</v>
      </c>
      <c r="I56" s="30">
        <f>ROUND(G56*H56,P4)</f>
        <v>0</v>
      </c>
      <c r="L56" s="30">
        <v>0</v>
      </c>
      <c r="M56" s="24">
        <f>ROUND(G56*L56,P4)</f>
        <v>0</v>
      </c>
      <c r="N56" s="25" t="s">
        <v>103</v>
      </c>
      <c r="O56" s="31">
        <f>M56*AA56</f>
        <v>0</v>
      </c>
      <c r="P56" s="1">
        <v>3</v>
      </c>
      <c r="AA56" s="1">
        <f>IF(P56=1,$O$3,IF(P56=2,$O$4,$O$5))</f>
        <v>0</v>
      </c>
    </row>
    <row r="57">
      <c r="A57" s="1" t="s">
        <v>106</v>
      </c>
      <c r="E57" s="27" t="s">
        <v>103</v>
      </c>
    </row>
    <row r="58" ht="89.25">
      <c r="A58" s="1" t="s">
        <v>107</v>
      </c>
      <c r="E58" s="32" t="s">
        <v>1616</v>
      </c>
    </row>
    <row r="59">
      <c r="A59" s="1" t="s">
        <v>109</v>
      </c>
      <c r="E59" s="27" t="s">
        <v>103</v>
      </c>
    </row>
    <row r="60">
      <c r="A60" s="1" t="s">
        <v>98</v>
      </c>
      <c r="C60" s="22" t="s">
        <v>1537</v>
      </c>
      <c r="E60" s="23" t="s">
        <v>1538</v>
      </c>
      <c r="L60" s="24">
        <f>SUMIFS(L61:L204,A61:A204,"P")</f>
        <v>0</v>
      </c>
      <c r="M60" s="24">
        <f>SUMIFS(M61:M204,A61:A204,"P")</f>
        <v>0</v>
      </c>
      <c r="N60" s="25"/>
    </row>
    <row r="61" ht="25.5">
      <c r="A61" s="1" t="s">
        <v>101</v>
      </c>
      <c r="B61" s="1">
        <v>13</v>
      </c>
      <c r="C61" s="26" t="s">
        <v>1617</v>
      </c>
      <c r="D61" t="s">
        <v>103</v>
      </c>
      <c r="E61" s="27" t="s">
        <v>1618</v>
      </c>
      <c r="F61" s="28" t="s">
        <v>121</v>
      </c>
      <c r="G61" s="29">
        <v>36</v>
      </c>
      <c r="H61" s="28">
        <v>0</v>
      </c>
      <c r="I61" s="30">
        <f>ROUND(G61*H61,P4)</f>
        <v>0</v>
      </c>
      <c r="L61" s="30">
        <v>0</v>
      </c>
      <c r="M61" s="24">
        <f>ROUND(G61*L61,P4)</f>
        <v>0</v>
      </c>
      <c r="N61" s="25" t="s">
        <v>103</v>
      </c>
      <c r="O61" s="31">
        <f>M61*AA61</f>
        <v>0</v>
      </c>
      <c r="P61" s="1">
        <v>3</v>
      </c>
      <c r="AA61" s="1">
        <f>IF(P61=1,$O$3,IF(P61=2,$O$4,$O$5))</f>
        <v>0</v>
      </c>
    </row>
    <row r="62">
      <c r="A62" s="1" t="s">
        <v>106</v>
      </c>
      <c r="E62" s="27" t="s">
        <v>103</v>
      </c>
    </row>
    <row r="63">
      <c r="A63" s="1" t="s">
        <v>107</v>
      </c>
    </row>
    <row r="64">
      <c r="A64" s="1" t="s">
        <v>109</v>
      </c>
      <c r="E64" s="27" t="s">
        <v>103</v>
      </c>
    </row>
    <row r="65">
      <c r="A65" s="1" t="s">
        <v>101</v>
      </c>
      <c r="B65" s="1">
        <v>14</v>
      </c>
      <c r="C65" s="26" t="s">
        <v>1619</v>
      </c>
      <c r="D65" t="s">
        <v>103</v>
      </c>
      <c r="E65" s="27" t="s">
        <v>1620</v>
      </c>
      <c r="F65" s="28" t="s">
        <v>121</v>
      </c>
      <c r="G65" s="29">
        <v>36.539999999999999</v>
      </c>
      <c r="H65" s="28">
        <v>0</v>
      </c>
      <c r="I65" s="30">
        <f>ROUND(G65*H65,P4)</f>
        <v>0</v>
      </c>
      <c r="L65" s="30">
        <v>0</v>
      </c>
      <c r="M65" s="24">
        <f>ROUND(G65*L65,P4)</f>
        <v>0</v>
      </c>
      <c r="N65" s="25" t="s">
        <v>103</v>
      </c>
      <c r="O65" s="31">
        <f>M65*AA65</f>
        <v>0</v>
      </c>
      <c r="P65" s="1">
        <v>3</v>
      </c>
      <c r="AA65" s="1">
        <f>IF(P65=1,$O$3,IF(P65=2,$O$4,$O$5))</f>
        <v>0</v>
      </c>
    </row>
    <row r="66">
      <c r="A66" s="1" t="s">
        <v>106</v>
      </c>
      <c r="E66" s="27" t="s">
        <v>103</v>
      </c>
    </row>
    <row r="67" ht="25.5">
      <c r="A67" s="1" t="s">
        <v>107</v>
      </c>
      <c r="E67" s="32" t="s">
        <v>1621</v>
      </c>
    </row>
    <row r="68">
      <c r="A68" s="1" t="s">
        <v>109</v>
      </c>
      <c r="E68" s="27" t="s">
        <v>103</v>
      </c>
    </row>
    <row r="69" ht="25.5">
      <c r="A69" s="1" t="s">
        <v>101</v>
      </c>
      <c r="B69" s="1">
        <v>15</v>
      </c>
      <c r="C69" s="26" t="s">
        <v>1622</v>
      </c>
      <c r="D69" t="s">
        <v>103</v>
      </c>
      <c r="E69" s="27" t="s">
        <v>1623</v>
      </c>
      <c r="F69" s="28" t="s">
        <v>105</v>
      </c>
      <c r="G69" s="29">
        <v>1</v>
      </c>
      <c r="H69" s="28">
        <v>0</v>
      </c>
      <c r="I69" s="30">
        <f>ROUND(G69*H69,P4)</f>
        <v>0</v>
      </c>
      <c r="L69" s="30">
        <v>0</v>
      </c>
      <c r="M69" s="24">
        <f>ROUND(G69*L69,P4)</f>
        <v>0</v>
      </c>
      <c r="N69" s="25" t="s">
        <v>103</v>
      </c>
      <c r="O69" s="31">
        <f>M69*AA69</f>
        <v>0</v>
      </c>
      <c r="P69" s="1">
        <v>3</v>
      </c>
      <c r="AA69" s="1">
        <f>IF(P69=1,$O$3,IF(P69=2,$O$4,$O$5))</f>
        <v>0</v>
      </c>
    </row>
    <row r="70">
      <c r="A70" s="1" t="s">
        <v>106</v>
      </c>
      <c r="E70" s="27" t="s">
        <v>103</v>
      </c>
    </row>
    <row r="71">
      <c r="A71" s="1" t="s">
        <v>107</v>
      </c>
    </row>
    <row r="72">
      <c r="A72" s="1" t="s">
        <v>109</v>
      </c>
      <c r="E72" s="27" t="s">
        <v>103</v>
      </c>
    </row>
    <row r="73" ht="25.5">
      <c r="A73" s="1" t="s">
        <v>101</v>
      </c>
      <c r="B73" s="1">
        <v>16</v>
      </c>
      <c r="C73" s="26" t="s">
        <v>1624</v>
      </c>
      <c r="D73" t="s">
        <v>103</v>
      </c>
      <c r="E73" s="27" t="s">
        <v>1625</v>
      </c>
      <c r="F73" s="28" t="s">
        <v>105</v>
      </c>
      <c r="G73" s="29">
        <v>1</v>
      </c>
      <c r="H73" s="28">
        <v>0</v>
      </c>
      <c r="I73" s="30">
        <f>ROUND(G73*H73,P4)</f>
        <v>0</v>
      </c>
      <c r="L73" s="30">
        <v>0</v>
      </c>
      <c r="M73" s="24">
        <f>ROUND(G73*L73,P4)</f>
        <v>0</v>
      </c>
      <c r="N73" s="25" t="s">
        <v>103</v>
      </c>
      <c r="O73" s="31">
        <f>M73*AA73</f>
        <v>0</v>
      </c>
      <c r="P73" s="1">
        <v>3</v>
      </c>
      <c r="AA73" s="1">
        <f>IF(P73=1,$O$3,IF(P73=2,$O$4,$O$5))</f>
        <v>0</v>
      </c>
    </row>
    <row r="74">
      <c r="A74" s="1" t="s">
        <v>106</v>
      </c>
      <c r="E74" s="27" t="s">
        <v>103</v>
      </c>
    </row>
    <row r="75">
      <c r="A75" s="1" t="s">
        <v>107</v>
      </c>
    </row>
    <row r="76">
      <c r="A76" s="1" t="s">
        <v>109</v>
      </c>
      <c r="E76" s="27" t="s">
        <v>103</v>
      </c>
    </row>
    <row r="77" ht="25.5">
      <c r="A77" s="1" t="s">
        <v>101</v>
      </c>
      <c r="B77" s="1">
        <v>17</v>
      </c>
      <c r="C77" s="26" t="s">
        <v>1626</v>
      </c>
      <c r="D77" t="s">
        <v>103</v>
      </c>
      <c r="E77" s="27" t="s">
        <v>1627</v>
      </c>
      <c r="F77" s="28" t="s">
        <v>121</v>
      </c>
      <c r="G77" s="29">
        <v>4.5</v>
      </c>
      <c r="H77" s="28">
        <v>0</v>
      </c>
      <c r="I77" s="30">
        <f>ROUND(G77*H77,P4)</f>
        <v>0</v>
      </c>
      <c r="L77" s="30">
        <v>0</v>
      </c>
      <c r="M77" s="24">
        <f>ROUND(G77*L77,P4)</f>
        <v>0</v>
      </c>
      <c r="N77" s="25" t="s">
        <v>103</v>
      </c>
      <c r="O77" s="31">
        <f>M77*AA77</f>
        <v>0</v>
      </c>
      <c r="P77" s="1">
        <v>3</v>
      </c>
      <c r="AA77" s="1">
        <f>IF(P77=1,$O$3,IF(P77=2,$O$4,$O$5))</f>
        <v>0</v>
      </c>
    </row>
    <row r="78">
      <c r="A78" s="1" t="s">
        <v>106</v>
      </c>
      <c r="E78" s="27" t="s">
        <v>103</v>
      </c>
    </row>
    <row r="79" ht="51">
      <c r="A79" s="1" t="s">
        <v>107</v>
      </c>
      <c r="E79" s="32" t="s">
        <v>1628</v>
      </c>
    </row>
    <row r="80">
      <c r="A80" s="1" t="s">
        <v>109</v>
      </c>
      <c r="E80" s="27" t="s">
        <v>103</v>
      </c>
    </row>
    <row r="81" ht="25.5">
      <c r="A81" s="1" t="s">
        <v>101</v>
      </c>
      <c r="B81" s="1">
        <v>18</v>
      </c>
      <c r="C81" s="26" t="s">
        <v>1629</v>
      </c>
      <c r="D81" t="s">
        <v>103</v>
      </c>
      <c r="E81" s="27" t="s">
        <v>1630</v>
      </c>
      <c r="F81" s="28" t="s">
        <v>121</v>
      </c>
      <c r="G81" s="29">
        <v>164.55000000000001</v>
      </c>
      <c r="H81" s="28">
        <v>0</v>
      </c>
      <c r="I81" s="30">
        <f>ROUND(G81*H81,P4)</f>
        <v>0</v>
      </c>
      <c r="L81" s="30">
        <v>0</v>
      </c>
      <c r="M81" s="24">
        <f>ROUND(G81*L81,P4)</f>
        <v>0</v>
      </c>
      <c r="N81" s="25" t="s">
        <v>103</v>
      </c>
      <c r="O81" s="31">
        <f>M81*AA81</f>
        <v>0</v>
      </c>
      <c r="P81" s="1">
        <v>3</v>
      </c>
      <c r="AA81" s="1">
        <f>IF(P81=1,$O$3,IF(P81=2,$O$4,$O$5))</f>
        <v>0</v>
      </c>
    </row>
    <row r="82">
      <c r="A82" s="1" t="s">
        <v>106</v>
      </c>
      <c r="E82" s="27" t="s">
        <v>103</v>
      </c>
    </row>
    <row r="83" ht="51">
      <c r="A83" s="1" t="s">
        <v>107</v>
      </c>
      <c r="E83" s="32" t="s">
        <v>1631</v>
      </c>
    </row>
    <row r="84">
      <c r="A84" s="1" t="s">
        <v>109</v>
      </c>
      <c r="E84" s="27" t="s">
        <v>103</v>
      </c>
    </row>
    <row r="85">
      <c r="A85" s="1" t="s">
        <v>101</v>
      </c>
      <c r="B85" s="1">
        <v>19</v>
      </c>
      <c r="C85" s="26" t="s">
        <v>1632</v>
      </c>
      <c r="D85" t="s">
        <v>103</v>
      </c>
      <c r="E85" s="27" t="s">
        <v>1633</v>
      </c>
      <c r="F85" s="28" t="s">
        <v>121</v>
      </c>
      <c r="G85" s="29">
        <v>169.48699999999999</v>
      </c>
      <c r="H85" s="28">
        <v>0</v>
      </c>
      <c r="I85" s="30">
        <f>ROUND(G85*H85,P4)</f>
        <v>0</v>
      </c>
      <c r="L85" s="30">
        <v>0</v>
      </c>
      <c r="M85" s="24">
        <f>ROUND(G85*L85,P4)</f>
        <v>0</v>
      </c>
      <c r="N85" s="25" t="s">
        <v>103</v>
      </c>
      <c r="O85" s="31">
        <f>M85*AA85</f>
        <v>0</v>
      </c>
      <c r="P85" s="1">
        <v>3</v>
      </c>
      <c r="AA85" s="1">
        <f>IF(P85=1,$O$3,IF(P85=2,$O$4,$O$5))</f>
        <v>0</v>
      </c>
    </row>
    <row r="86">
      <c r="A86" s="1" t="s">
        <v>106</v>
      </c>
      <c r="E86" s="27" t="s">
        <v>103</v>
      </c>
    </row>
    <row r="87" ht="25.5">
      <c r="A87" s="1" t="s">
        <v>107</v>
      </c>
      <c r="E87" s="32" t="s">
        <v>1634</v>
      </c>
    </row>
    <row r="88">
      <c r="A88" s="1" t="s">
        <v>109</v>
      </c>
      <c r="E88" s="27" t="s">
        <v>103</v>
      </c>
    </row>
    <row r="89" ht="25.5">
      <c r="A89" s="1" t="s">
        <v>101</v>
      </c>
      <c r="B89" s="1">
        <v>20</v>
      </c>
      <c r="C89" s="26" t="s">
        <v>1635</v>
      </c>
      <c r="D89" t="s">
        <v>103</v>
      </c>
      <c r="E89" s="27" t="s">
        <v>1636</v>
      </c>
      <c r="F89" s="28" t="s">
        <v>105</v>
      </c>
      <c r="G89" s="29">
        <v>14</v>
      </c>
      <c r="H89" s="28">
        <v>0</v>
      </c>
      <c r="I89" s="30">
        <f>ROUND(G89*H89,P4)</f>
        <v>0</v>
      </c>
      <c r="L89" s="30">
        <v>0</v>
      </c>
      <c r="M89" s="24">
        <f>ROUND(G89*L89,P4)</f>
        <v>0</v>
      </c>
      <c r="N89" s="25" t="s">
        <v>103</v>
      </c>
      <c r="O89" s="31">
        <f>M89*AA89</f>
        <v>0</v>
      </c>
      <c r="P89" s="1">
        <v>3</v>
      </c>
      <c r="AA89" s="1">
        <f>IF(P89=1,$O$3,IF(P89=2,$O$4,$O$5))</f>
        <v>0</v>
      </c>
    </row>
    <row r="90">
      <c r="A90" s="1" t="s">
        <v>106</v>
      </c>
      <c r="E90" s="27" t="s">
        <v>103</v>
      </c>
    </row>
    <row r="91" ht="51">
      <c r="A91" s="1" t="s">
        <v>107</v>
      </c>
      <c r="E91" s="32" t="s">
        <v>1637</v>
      </c>
    </row>
    <row r="92">
      <c r="A92" s="1" t="s">
        <v>109</v>
      </c>
      <c r="E92" s="27" t="s">
        <v>103</v>
      </c>
    </row>
    <row r="93">
      <c r="A93" s="1" t="s">
        <v>101</v>
      </c>
      <c r="B93" s="1">
        <v>21</v>
      </c>
      <c r="C93" s="26" t="s">
        <v>1638</v>
      </c>
      <c r="D93" t="s">
        <v>103</v>
      </c>
      <c r="E93" s="27" t="s">
        <v>1639</v>
      </c>
      <c r="F93" s="28" t="s">
        <v>105</v>
      </c>
      <c r="G93" s="29">
        <v>8</v>
      </c>
      <c r="H93" s="28">
        <v>0</v>
      </c>
      <c r="I93" s="30">
        <f>ROUND(G93*H93,P4)</f>
        <v>0</v>
      </c>
      <c r="L93" s="30">
        <v>0</v>
      </c>
      <c r="M93" s="24">
        <f>ROUND(G93*L93,P4)</f>
        <v>0</v>
      </c>
      <c r="N93" s="25" t="s">
        <v>103</v>
      </c>
      <c r="O93" s="31">
        <f>M93*AA93</f>
        <v>0</v>
      </c>
      <c r="P93" s="1">
        <v>3</v>
      </c>
      <c r="AA93" s="1">
        <f>IF(P93=1,$O$3,IF(P93=2,$O$4,$O$5))</f>
        <v>0</v>
      </c>
    </row>
    <row r="94">
      <c r="A94" s="1" t="s">
        <v>106</v>
      </c>
      <c r="E94" s="27" t="s">
        <v>103</v>
      </c>
    </row>
    <row r="95" ht="51">
      <c r="A95" s="1" t="s">
        <v>107</v>
      </c>
      <c r="E95" s="32" t="s">
        <v>1640</v>
      </c>
    </row>
    <row r="96">
      <c r="A96" s="1" t="s">
        <v>109</v>
      </c>
      <c r="E96" s="27" t="s">
        <v>103</v>
      </c>
    </row>
    <row r="97">
      <c r="A97" s="1" t="s">
        <v>101</v>
      </c>
      <c r="B97" s="1">
        <v>22</v>
      </c>
      <c r="C97" s="26" t="s">
        <v>1641</v>
      </c>
      <c r="D97" t="s">
        <v>103</v>
      </c>
      <c r="E97" s="27" t="s">
        <v>1642</v>
      </c>
      <c r="F97" s="28" t="s">
        <v>105</v>
      </c>
      <c r="G97" s="29">
        <v>4</v>
      </c>
      <c r="H97" s="28">
        <v>0</v>
      </c>
      <c r="I97" s="30">
        <f>ROUND(G97*H97,P4)</f>
        <v>0</v>
      </c>
      <c r="L97" s="30">
        <v>0</v>
      </c>
      <c r="M97" s="24">
        <f>ROUND(G97*L97,P4)</f>
        <v>0</v>
      </c>
      <c r="N97" s="25" t="s">
        <v>103</v>
      </c>
      <c r="O97" s="31">
        <f>M97*AA97</f>
        <v>0</v>
      </c>
      <c r="P97" s="1">
        <v>3</v>
      </c>
      <c r="AA97" s="1">
        <f>IF(P97=1,$O$3,IF(P97=2,$O$4,$O$5))</f>
        <v>0</v>
      </c>
    </row>
    <row r="98">
      <c r="A98" s="1" t="s">
        <v>106</v>
      </c>
      <c r="E98" s="27" t="s">
        <v>103</v>
      </c>
    </row>
    <row r="99" ht="51">
      <c r="A99" s="1" t="s">
        <v>107</v>
      </c>
      <c r="E99" s="32" t="s">
        <v>1643</v>
      </c>
    </row>
    <row r="100">
      <c r="A100" s="1" t="s">
        <v>109</v>
      </c>
      <c r="E100" s="27" t="s">
        <v>103</v>
      </c>
    </row>
    <row r="101">
      <c r="A101" s="1" t="s">
        <v>101</v>
      </c>
      <c r="B101" s="1">
        <v>23</v>
      </c>
      <c r="C101" s="26" t="s">
        <v>1644</v>
      </c>
      <c r="D101" t="s">
        <v>103</v>
      </c>
      <c r="E101" s="27" t="s">
        <v>1645</v>
      </c>
      <c r="F101" s="28" t="s">
        <v>105</v>
      </c>
      <c r="G101" s="29">
        <v>2</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51">
      <c r="A103" s="1" t="s">
        <v>107</v>
      </c>
      <c r="E103" s="32" t="s">
        <v>1646</v>
      </c>
    </row>
    <row r="104">
      <c r="A104" s="1" t="s">
        <v>109</v>
      </c>
      <c r="E104" s="27" t="s">
        <v>103</v>
      </c>
    </row>
    <row r="105" ht="25.5">
      <c r="A105" s="1" t="s">
        <v>101</v>
      </c>
      <c r="B105" s="1">
        <v>24</v>
      </c>
      <c r="C105" s="26" t="s">
        <v>1647</v>
      </c>
      <c r="D105" t="s">
        <v>103</v>
      </c>
      <c r="E105" s="27" t="s">
        <v>1648</v>
      </c>
      <c r="F105" s="28" t="s">
        <v>1217</v>
      </c>
      <c r="G105" s="29">
        <v>11.853999999999999</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ht="38.25">
      <c r="A107" s="1" t="s">
        <v>107</v>
      </c>
      <c r="E107" s="32" t="s">
        <v>1649</v>
      </c>
    </row>
    <row r="108">
      <c r="A108" s="1" t="s">
        <v>109</v>
      </c>
      <c r="E108" s="27" t="s">
        <v>103</v>
      </c>
    </row>
    <row r="109">
      <c r="A109" s="1" t="s">
        <v>101</v>
      </c>
      <c r="B109" s="1">
        <v>25</v>
      </c>
      <c r="C109" s="26" t="s">
        <v>1650</v>
      </c>
      <c r="D109" t="s">
        <v>103</v>
      </c>
      <c r="E109" s="27" t="s">
        <v>1651</v>
      </c>
      <c r="F109" s="28" t="s">
        <v>121</v>
      </c>
      <c r="G109" s="29">
        <v>164.55000000000001</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ht="51">
      <c r="A111" s="1" t="s">
        <v>107</v>
      </c>
      <c r="E111" s="32" t="s">
        <v>1631</v>
      </c>
    </row>
    <row r="112">
      <c r="A112" s="1" t="s">
        <v>109</v>
      </c>
      <c r="E112" s="27" t="s">
        <v>103</v>
      </c>
    </row>
    <row r="113">
      <c r="A113" s="1" t="s">
        <v>101</v>
      </c>
      <c r="B113" s="1">
        <v>26</v>
      </c>
      <c r="C113" s="26" t="s">
        <v>1652</v>
      </c>
      <c r="D113" t="s">
        <v>103</v>
      </c>
      <c r="E113" s="27" t="s">
        <v>1653</v>
      </c>
      <c r="F113" s="28" t="s">
        <v>105</v>
      </c>
      <c r="G113" s="29">
        <v>12</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ht="51">
      <c r="A115" s="1" t="s">
        <v>107</v>
      </c>
      <c r="E115" s="32" t="s">
        <v>1654</v>
      </c>
    </row>
    <row r="116">
      <c r="A116" s="1" t="s">
        <v>109</v>
      </c>
      <c r="E116" s="27" t="s">
        <v>103</v>
      </c>
    </row>
    <row r="117">
      <c r="A117" s="1" t="s">
        <v>101</v>
      </c>
      <c r="B117" s="1">
        <v>27</v>
      </c>
      <c r="C117" s="26" t="s">
        <v>1655</v>
      </c>
      <c r="D117" t="s">
        <v>103</v>
      </c>
      <c r="E117" s="27" t="s">
        <v>1656</v>
      </c>
      <c r="F117" s="28" t="s">
        <v>105</v>
      </c>
      <c r="G117" s="29">
        <v>3</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ht="51">
      <c r="A119" s="1" t="s">
        <v>107</v>
      </c>
      <c r="E119" s="32" t="s">
        <v>1657</v>
      </c>
    </row>
    <row r="120">
      <c r="A120" s="1" t="s">
        <v>109</v>
      </c>
      <c r="E120" s="27" t="s">
        <v>103</v>
      </c>
    </row>
    <row r="121">
      <c r="A121" s="1" t="s">
        <v>101</v>
      </c>
      <c r="B121" s="1">
        <v>28</v>
      </c>
      <c r="C121" s="26" t="s">
        <v>1658</v>
      </c>
      <c r="D121" t="s">
        <v>103</v>
      </c>
      <c r="E121" s="27" t="s">
        <v>1659</v>
      </c>
      <c r="F121" s="28" t="s">
        <v>105</v>
      </c>
      <c r="G121" s="29">
        <v>3</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ht="38.25">
      <c r="A123" s="1" t="s">
        <v>107</v>
      </c>
      <c r="E123" s="32" t="s">
        <v>1660</v>
      </c>
    </row>
    <row r="124">
      <c r="A124" s="1" t="s">
        <v>109</v>
      </c>
      <c r="E124" s="27" t="s">
        <v>103</v>
      </c>
    </row>
    <row r="125">
      <c r="A125" s="1" t="s">
        <v>101</v>
      </c>
      <c r="B125" s="1">
        <v>29</v>
      </c>
      <c r="C125" s="26" t="s">
        <v>1661</v>
      </c>
      <c r="D125" t="s">
        <v>103</v>
      </c>
      <c r="E125" s="27" t="s">
        <v>1662</v>
      </c>
      <c r="F125" s="28" t="s">
        <v>105</v>
      </c>
      <c r="G125" s="29">
        <v>6</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ht="51">
      <c r="A127" s="1" t="s">
        <v>107</v>
      </c>
      <c r="E127" s="32" t="s">
        <v>1663</v>
      </c>
    </row>
    <row r="128">
      <c r="A128" s="1" t="s">
        <v>109</v>
      </c>
      <c r="E128" s="27" t="s">
        <v>103</v>
      </c>
    </row>
    <row r="129">
      <c r="A129" s="1" t="s">
        <v>101</v>
      </c>
      <c r="B129" s="1">
        <v>30</v>
      </c>
      <c r="C129" s="26" t="s">
        <v>1664</v>
      </c>
      <c r="D129" t="s">
        <v>103</v>
      </c>
      <c r="E129" s="27" t="s">
        <v>1665</v>
      </c>
      <c r="F129" s="28" t="s">
        <v>105</v>
      </c>
      <c r="G129" s="29">
        <v>3</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ht="38.25">
      <c r="A131" s="1" t="s">
        <v>107</v>
      </c>
      <c r="E131" s="32" t="s">
        <v>1660</v>
      </c>
    </row>
    <row r="132">
      <c r="A132" s="1" t="s">
        <v>109</v>
      </c>
      <c r="E132" s="27" t="s">
        <v>103</v>
      </c>
    </row>
    <row r="133">
      <c r="A133" s="1" t="s">
        <v>101</v>
      </c>
      <c r="B133" s="1">
        <v>31</v>
      </c>
      <c r="C133" s="26" t="s">
        <v>1666</v>
      </c>
      <c r="D133" t="s">
        <v>103</v>
      </c>
      <c r="E133" s="27" t="s">
        <v>1667</v>
      </c>
      <c r="F133" s="28" t="s">
        <v>105</v>
      </c>
      <c r="G133" s="29">
        <v>3</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ht="38.25">
      <c r="A135" s="1" t="s">
        <v>107</v>
      </c>
      <c r="E135" s="32" t="s">
        <v>1660</v>
      </c>
    </row>
    <row r="136">
      <c r="A136" s="1" t="s">
        <v>109</v>
      </c>
      <c r="E136" s="27" t="s">
        <v>103</v>
      </c>
    </row>
    <row r="137">
      <c r="A137" s="1" t="s">
        <v>101</v>
      </c>
      <c r="B137" s="1">
        <v>32</v>
      </c>
      <c r="C137" s="26" t="s">
        <v>1668</v>
      </c>
      <c r="D137" t="s">
        <v>103</v>
      </c>
      <c r="E137" s="27" t="s">
        <v>1669</v>
      </c>
      <c r="F137" s="28" t="s">
        <v>105</v>
      </c>
      <c r="G137" s="29">
        <v>3</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ht="51">
      <c r="A139" s="1" t="s">
        <v>107</v>
      </c>
      <c r="E139" s="32" t="s">
        <v>1657</v>
      </c>
    </row>
    <row r="140">
      <c r="A140" s="1" t="s">
        <v>109</v>
      </c>
      <c r="E140" s="27" t="s">
        <v>103</v>
      </c>
    </row>
    <row r="141">
      <c r="A141" s="1" t="s">
        <v>101</v>
      </c>
      <c r="B141" s="1">
        <v>33</v>
      </c>
      <c r="C141" s="26" t="s">
        <v>1670</v>
      </c>
      <c r="D141" t="s">
        <v>103</v>
      </c>
      <c r="E141" s="27" t="s">
        <v>1671</v>
      </c>
      <c r="F141" s="28" t="s">
        <v>105</v>
      </c>
      <c r="G141" s="29">
        <v>3</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ht="51">
      <c r="A143" s="1" t="s">
        <v>107</v>
      </c>
      <c r="E143" s="32" t="s">
        <v>1657</v>
      </c>
    </row>
    <row r="144">
      <c r="A144" s="1" t="s">
        <v>109</v>
      </c>
      <c r="E144" s="27" t="s">
        <v>103</v>
      </c>
    </row>
    <row r="145">
      <c r="A145" s="1" t="s">
        <v>101</v>
      </c>
      <c r="B145" s="1">
        <v>34</v>
      </c>
      <c r="C145" s="26" t="s">
        <v>1672</v>
      </c>
      <c r="D145" t="s">
        <v>103</v>
      </c>
      <c r="E145" s="27" t="s">
        <v>1673</v>
      </c>
      <c r="F145" s="28" t="s">
        <v>105</v>
      </c>
      <c r="G145" s="29">
        <v>6</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ht="51">
      <c r="A147" s="1" t="s">
        <v>107</v>
      </c>
      <c r="E147" s="32" t="s">
        <v>1663</v>
      </c>
    </row>
    <row r="148">
      <c r="A148" s="1" t="s">
        <v>109</v>
      </c>
      <c r="E148" s="27" t="s">
        <v>103</v>
      </c>
    </row>
    <row r="149">
      <c r="A149" s="1" t="s">
        <v>101</v>
      </c>
      <c r="B149" s="1">
        <v>35</v>
      </c>
      <c r="C149" s="26" t="s">
        <v>1674</v>
      </c>
      <c r="D149" t="s">
        <v>103</v>
      </c>
      <c r="E149" s="27" t="s">
        <v>1675</v>
      </c>
      <c r="F149" s="28" t="s">
        <v>105</v>
      </c>
      <c r="G149" s="29">
        <v>6</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ht="51">
      <c r="A151" s="1" t="s">
        <v>107</v>
      </c>
      <c r="E151" s="32" t="s">
        <v>1663</v>
      </c>
    </row>
    <row r="152">
      <c r="A152" s="1" t="s">
        <v>109</v>
      </c>
      <c r="E152" s="27" t="s">
        <v>103</v>
      </c>
    </row>
    <row r="153">
      <c r="A153" s="1" t="s">
        <v>101</v>
      </c>
      <c r="B153" s="1">
        <v>36</v>
      </c>
      <c r="C153" s="26" t="s">
        <v>1676</v>
      </c>
      <c r="D153" t="s">
        <v>103</v>
      </c>
      <c r="E153" s="27" t="s">
        <v>1677</v>
      </c>
      <c r="F153" s="28" t="s">
        <v>105</v>
      </c>
      <c r="G153" s="29">
        <v>18</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ht="51">
      <c r="A155" s="1" t="s">
        <v>107</v>
      </c>
      <c r="E155" s="32" t="s">
        <v>1678</v>
      </c>
    </row>
    <row r="156">
      <c r="A156" s="1" t="s">
        <v>109</v>
      </c>
      <c r="E156" s="27" t="s">
        <v>103</v>
      </c>
    </row>
    <row r="157" ht="25.5">
      <c r="A157" s="1" t="s">
        <v>101</v>
      </c>
      <c r="B157" s="1">
        <v>37</v>
      </c>
      <c r="C157" s="26" t="s">
        <v>1679</v>
      </c>
      <c r="D157" t="s">
        <v>103</v>
      </c>
      <c r="E157" s="27" t="s">
        <v>1680</v>
      </c>
      <c r="F157" s="28" t="s">
        <v>105</v>
      </c>
      <c r="G157" s="29">
        <v>6</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ht="51">
      <c r="A159" s="1" t="s">
        <v>107</v>
      </c>
      <c r="E159" s="32" t="s">
        <v>1681</v>
      </c>
    </row>
    <row r="160">
      <c r="A160" s="1" t="s">
        <v>109</v>
      </c>
      <c r="E160" s="27" t="s">
        <v>103</v>
      </c>
    </row>
    <row r="161" ht="25.5">
      <c r="A161" s="1" t="s">
        <v>101</v>
      </c>
      <c r="B161" s="1">
        <v>38</v>
      </c>
      <c r="C161" s="26" t="s">
        <v>1682</v>
      </c>
      <c r="D161" t="s">
        <v>103</v>
      </c>
      <c r="E161" s="27" t="s">
        <v>1683</v>
      </c>
      <c r="F161" s="28" t="s">
        <v>105</v>
      </c>
      <c r="G161" s="29">
        <v>4</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ht="51">
      <c r="A163" s="1" t="s">
        <v>107</v>
      </c>
      <c r="E163" s="32" t="s">
        <v>1684</v>
      </c>
    </row>
    <row r="164">
      <c r="A164" s="1" t="s">
        <v>109</v>
      </c>
      <c r="E164" s="27" t="s">
        <v>103</v>
      </c>
    </row>
    <row r="165" ht="25.5">
      <c r="A165" s="1" t="s">
        <v>101</v>
      </c>
      <c r="B165" s="1">
        <v>39</v>
      </c>
      <c r="C165" s="26" t="s">
        <v>1685</v>
      </c>
      <c r="D165" t="s">
        <v>103</v>
      </c>
      <c r="E165" s="27" t="s">
        <v>1686</v>
      </c>
      <c r="F165" s="28" t="s">
        <v>105</v>
      </c>
      <c r="G165" s="29">
        <v>8</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ht="51">
      <c r="A167" s="1" t="s">
        <v>107</v>
      </c>
      <c r="E167" s="32" t="s">
        <v>1687</v>
      </c>
    </row>
    <row r="168">
      <c r="A168" s="1" t="s">
        <v>109</v>
      </c>
      <c r="E168" s="27" t="s">
        <v>103</v>
      </c>
    </row>
    <row r="169" ht="25.5">
      <c r="A169" s="1" t="s">
        <v>101</v>
      </c>
      <c r="B169" s="1">
        <v>40</v>
      </c>
      <c r="C169" s="26" t="s">
        <v>1688</v>
      </c>
      <c r="D169" t="s">
        <v>103</v>
      </c>
      <c r="E169" s="27" t="s">
        <v>1689</v>
      </c>
      <c r="F169" s="28" t="s">
        <v>105</v>
      </c>
      <c r="G169" s="29">
        <v>2</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ht="38.25">
      <c r="A171" s="1" t="s">
        <v>107</v>
      </c>
      <c r="E171" s="32" t="s">
        <v>1690</v>
      </c>
    </row>
    <row r="172">
      <c r="A172" s="1" t="s">
        <v>109</v>
      </c>
      <c r="E172" s="27" t="s">
        <v>103</v>
      </c>
    </row>
    <row r="173" ht="25.5">
      <c r="A173" s="1" t="s">
        <v>101</v>
      </c>
      <c r="B173" s="1">
        <v>41</v>
      </c>
      <c r="C173" s="26" t="s">
        <v>1691</v>
      </c>
      <c r="D173" t="s">
        <v>103</v>
      </c>
      <c r="E173" s="27" t="s">
        <v>1692</v>
      </c>
      <c r="F173" s="28" t="s">
        <v>105</v>
      </c>
      <c r="G173" s="29">
        <v>10</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ht="51">
      <c r="A175" s="1" t="s">
        <v>107</v>
      </c>
      <c r="E175" s="32" t="s">
        <v>1693</v>
      </c>
    </row>
    <row r="176">
      <c r="A176" s="1" t="s">
        <v>109</v>
      </c>
      <c r="E176" s="27" t="s">
        <v>103</v>
      </c>
    </row>
    <row r="177" ht="25.5">
      <c r="A177" s="1" t="s">
        <v>101</v>
      </c>
      <c r="B177" s="1">
        <v>42</v>
      </c>
      <c r="C177" s="26" t="s">
        <v>1694</v>
      </c>
      <c r="D177" t="s">
        <v>103</v>
      </c>
      <c r="E177" s="27" t="s">
        <v>1695</v>
      </c>
      <c r="F177" s="28" t="s">
        <v>105</v>
      </c>
      <c r="G177" s="29">
        <v>10</v>
      </c>
      <c r="H177" s="28">
        <v>0</v>
      </c>
      <c r="I177" s="30">
        <f>ROUND(G177*H177,P4)</f>
        <v>0</v>
      </c>
      <c r="L177" s="30">
        <v>0</v>
      </c>
      <c r="M177" s="24">
        <f>ROUND(G177*L177,P4)</f>
        <v>0</v>
      </c>
      <c r="N177" s="25" t="s">
        <v>103</v>
      </c>
      <c r="O177" s="31">
        <f>M177*AA177</f>
        <v>0</v>
      </c>
      <c r="P177" s="1">
        <v>3</v>
      </c>
      <c r="AA177" s="1">
        <f>IF(P177=1,$O$3,IF(P177=2,$O$4,$O$5))</f>
        <v>0</v>
      </c>
    </row>
    <row r="178">
      <c r="A178" s="1" t="s">
        <v>106</v>
      </c>
      <c r="E178" s="27" t="s">
        <v>103</v>
      </c>
    </row>
    <row r="179" ht="51">
      <c r="A179" s="1" t="s">
        <v>107</v>
      </c>
      <c r="E179" s="32" t="s">
        <v>1693</v>
      </c>
    </row>
    <row r="180">
      <c r="A180" s="1" t="s">
        <v>109</v>
      </c>
      <c r="E180" s="27" t="s">
        <v>103</v>
      </c>
    </row>
    <row r="181">
      <c r="A181" s="1" t="s">
        <v>101</v>
      </c>
      <c r="B181" s="1">
        <v>43</v>
      </c>
      <c r="C181" s="26" t="s">
        <v>1696</v>
      </c>
      <c r="D181" t="s">
        <v>103</v>
      </c>
      <c r="E181" s="27" t="s">
        <v>1697</v>
      </c>
      <c r="F181" s="28" t="s">
        <v>105</v>
      </c>
      <c r="G181" s="29">
        <v>4</v>
      </c>
      <c r="H181" s="28">
        <v>0</v>
      </c>
      <c r="I181" s="30">
        <f>ROUND(G181*H181,P4)</f>
        <v>0</v>
      </c>
      <c r="L181" s="30">
        <v>0</v>
      </c>
      <c r="M181" s="24">
        <f>ROUND(G181*L181,P4)</f>
        <v>0</v>
      </c>
      <c r="N181" s="25" t="s">
        <v>103</v>
      </c>
      <c r="O181" s="31">
        <f>M181*AA181</f>
        <v>0</v>
      </c>
      <c r="P181" s="1">
        <v>3</v>
      </c>
      <c r="AA181" s="1">
        <f>IF(P181=1,$O$3,IF(P181=2,$O$4,$O$5))</f>
        <v>0</v>
      </c>
    </row>
    <row r="182">
      <c r="A182" s="1" t="s">
        <v>106</v>
      </c>
      <c r="E182" s="27" t="s">
        <v>103</v>
      </c>
    </row>
    <row r="183">
      <c r="A183" s="1" t="s">
        <v>107</v>
      </c>
    </row>
    <row r="184">
      <c r="A184" s="1" t="s">
        <v>109</v>
      </c>
      <c r="E184" s="27" t="s">
        <v>103</v>
      </c>
    </row>
    <row r="185" ht="25.5">
      <c r="A185" s="1" t="s">
        <v>101</v>
      </c>
      <c r="B185" s="1">
        <v>44</v>
      </c>
      <c r="C185" s="26" t="s">
        <v>1698</v>
      </c>
      <c r="D185" t="s">
        <v>103</v>
      </c>
      <c r="E185" s="27" t="s">
        <v>1699</v>
      </c>
      <c r="F185" s="28" t="s">
        <v>105</v>
      </c>
      <c r="G185" s="29">
        <v>6</v>
      </c>
      <c r="H185" s="28">
        <v>0</v>
      </c>
      <c r="I185" s="30">
        <f>ROUND(G185*H185,P4)</f>
        <v>0</v>
      </c>
      <c r="L185" s="30">
        <v>0</v>
      </c>
      <c r="M185" s="24">
        <f>ROUND(G185*L185,P4)</f>
        <v>0</v>
      </c>
      <c r="N185" s="25" t="s">
        <v>103</v>
      </c>
      <c r="O185" s="31">
        <f>M185*AA185</f>
        <v>0</v>
      </c>
      <c r="P185" s="1">
        <v>3</v>
      </c>
      <c r="AA185" s="1">
        <f>IF(P185=1,$O$3,IF(P185=2,$O$4,$O$5))</f>
        <v>0</v>
      </c>
    </row>
    <row r="186">
      <c r="A186" s="1" t="s">
        <v>106</v>
      </c>
      <c r="E186" s="27" t="s">
        <v>103</v>
      </c>
    </row>
    <row r="187" ht="51">
      <c r="A187" s="1" t="s">
        <v>107</v>
      </c>
      <c r="E187" s="32" t="s">
        <v>1700</v>
      </c>
    </row>
    <row r="188">
      <c r="A188" s="1" t="s">
        <v>109</v>
      </c>
      <c r="E188" s="27" t="s">
        <v>103</v>
      </c>
    </row>
    <row r="189">
      <c r="A189" s="1" t="s">
        <v>101</v>
      </c>
      <c r="B189" s="1">
        <v>45</v>
      </c>
      <c r="C189" s="26" t="s">
        <v>1701</v>
      </c>
      <c r="D189" t="s">
        <v>103</v>
      </c>
      <c r="E189" s="27" t="s">
        <v>1702</v>
      </c>
      <c r="F189" s="28" t="s">
        <v>105</v>
      </c>
      <c r="G189" s="29">
        <v>6</v>
      </c>
      <c r="H189" s="28">
        <v>0</v>
      </c>
      <c r="I189" s="30">
        <f>ROUND(G189*H189,P4)</f>
        <v>0</v>
      </c>
      <c r="L189" s="30">
        <v>0</v>
      </c>
      <c r="M189" s="24">
        <f>ROUND(G189*L189,P4)</f>
        <v>0</v>
      </c>
      <c r="N189" s="25" t="s">
        <v>103</v>
      </c>
      <c r="O189" s="31">
        <f>M189*AA189</f>
        <v>0</v>
      </c>
      <c r="P189" s="1">
        <v>3</v>
      </c>
      <c r="AA189" s="1">
        <f>IF(P189=1,$O$3,IF(P189=2,$O$4,$O$5))</f>
        <v>0</v>
      </c>
    </row>
    <row r="190">
      <c r="A190" s="1" t="s">
        <v>106</v>
      </c>
      <c r="E190" s="27" t="s">
        <v>103</v>
      </c>
    </row>
    <row r="191">
      <c r="A191" s="1" t="s">
        <v>107</v>
      </c>
    </row>
    <row r="192">
      <c r="A192" s="1" t="s">
        <v>109</v>
      </c>
      <c r="E192" s="27" t="s">
        <v>103</v>
      </c>
    </row>
    <row r="193" ht="25.5">
      <c r="A193" s="1" t="s">
        <v>101</v>
      </c>
      <c r="B193" s="1">
        <v>46</v>
      </c>
      <c r="C193" s="26" t="s">
        <v>1703</v>
      </c>
      <c r="D193" t="s">
        <v>103</v>
      </c>
      <c r="E193" s="27" t="s">
        <v>1704</v>
      </c>
      <c r="F193" s="28" t="s">
        <v>105</v>
      </c>
      <c r="G193" s="29">
        <v>4</v>
      </c>
      <c r="H193" s="28">
        <v>0</v>
      </c>
      <c r="I193" s="30">
        <f>ROUND(G193*H193,P4)</f>
        <v>0</v>
      </c>
      <c r="L193" s="30">
        <v>0</v>
      </c>
      <c r="M193" s="24">
        <f>ROUND(G193*L193,P4)</f>
        <v>0</v>
      </c>
      <c r="N193" s="25" t="s">
        <v>103</v>
      </c>
      <c r="O193" s="31">
        <f>M193*AA193</f>
        <v>0</v>
      </c>
      <c r="P193" s="1">
        <v>3</v>
      </c>
      <c r="AA193" s="1">
        <f>IF(P193=1,$O$3,IF(P193=2,$O$4,$O$5))</f>
        <v>0</v>
      </c>
    </row>
    <row r="194">
      <c r="A194" s="1" t="s">
        <v>106</v>
      </c>
      <c r="E194" s="27" t="s">
        <v>103</v>
      </c>
    </row>
    <row r="195">
      <c r="A195" s="1" t="s">
        <v>107</v>
      </c>
    </row>
    <row r="196">
      <c r="A196" s="1" t="s">
        <v>109</v>
      </c>
      <c r="E196" s="27" t="s">
        <v>103</v>
      </c>
    </row>
    <row r="197">
      <c r="A197" s="1" t="s">
        <v>101</v>
      </c>
      <c r="B197" s="1">
        <v>47</v>
      </c>
      <c r="C197" s="26" t="s">
        <v>1705</v>
      </c>
      <c r="D197" t="s">
        <v>103</v>
      </c>
      <c r="E197" s="27" t="s">
        <v>1706</v>
      </c>
      <c r="F197" s="28" t="s">
        <v>121</v>
      </c>
      <c r="G197" s="29">
        <v>172.77799999999999</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51">
      <c r="A199" s="1" t="s">
        <v>107</v>
      </c>
      <c r="E199" s="32" t="s">
        <v>1707</v>
      </c>
    </row>
    <row r="200">
      <c r="A200" s="1" t="s">
        <v>109</v>
      </c>
      <c r="E200" s="27" t="s">
        <v>103</v>
      </c>
    </row>
    <row r="201">
      <c r="A201" s="1" t="s">
        <v>101</v>
      </c>
      <c r="B201" s="1">
        <v>48</v>
      </c>
      <c r="C201" s="26" t="s">
        <v>1708</v>
      </c>
      <c r="D201" t="s">
        <v>103</v>
      </c>
      <c r="E201" s="27" t="s">
        <v>1709</v>
      </c>
      <c r="F201" s="28" t="s">
        <v>121</v>
      </c>
      <c r="G201" s="29">
        <v>167.84100000000001</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51">
      <c r="A203" s="1" t="s">
        <v>107</v>
      </c>
      <c r="E203" s="32" t="s">
        <v>1710</v>
      </c>
    </row>
    <row r="204">
      <c r="A204" s="1" t="s">
        <v>109</v>
      </c>
      <c r="E204" s="27" t="s">
        <v>103</v>
      </c>
    </row>
    <row r="205">
      <c r="A205" s="1" t="s">
        <v>98</v>
      </c>
      <c r="C205" s="22" t="s">
        <v>288</v>
      </c>
      <c r="E205" s="23" t="s">
        <v>289</v>
      </c>
      <c r="L205" s="24">
        <f>SUMIFS(L206:L217,A206:A217,"P")</f>
        <v>0</v>
      </c>
      <c r="M205" s="24">
        <f>SUMIFS(M206:M217,A206:A217,"P")</f>
        <v>0</v>
      </c>
      <c r="N205" s="25"/>
    </row>
    <row r="206" ht="25.5">
      <c r="A206" s="1" t="s">
        <v>101</v>
      </c>
      <c r="B206" s="1">
        <v>49</v>
      </c>
      <c r="C206" s="26" t="s">
        <v>1711</v>
      </c>
      <c r="D206" t="s">
        <v>103</v>
      </c>
      <c r="E206" s="27" t="s">
        <v>1712</v>
      </c>
      <c r="F206" s="28" t="s">
        <v>292</v>
      </c>
      <c r="G206" s="29">
        <v>7.1180000000000003</v>
      </c>
      <c r="H206" s="28">
        <v>0</v>
      </c>
      <c r="I206" s="30">
        <f>ROUND(G206*H206,P4)</f>
        <v>0</v>
      </c>
      <c r="L206" s="30">
        <v>0</v>
      </c>
      <c r="M206" s="24">
        <f>ROUND(G206*L206,P4)</f>
        <v>0</v>
      </c>
      <c r="N206" s="25" t="s">
        <v>103</v>
      </c>
      <c r="O206" s="31">
        <f>M206*AA206</f>
        <v>0</v>
      </c>
      <c r="P206" s="1">
        <v>3</v>
      </c>
      <c r="AA206" s="1">
        <f>IF(P206=1,$O$3,IF(P206=2,$O$4,$O$5))</f>
        <v>0</v>
      </c>
    </row>
    <row r="207">
      <c r="A207" s="1" t="s">
        <v>106</v>
      </c>
      <c r="E207" s="27" t="s">
        <v>103</v>
      </c>
    </row>
    <row r="208">
      <c r="A208" s="1" t="s">
        <v>107</v>
      </c>
    </row>
    <row r="209">
      <c r="A209" s="1" t="s">
        <v>109</v>
      </c>
      <c r="E209" s="27" t="s">
        <v>103</v>
      </c>
    </row>
    <row r="210">
      <c r="A210" s="1" t="s">
        <v>101</v>
      </c>
      <c r="B210" s="1">
        <v>50</v>
      </c>
      <c r="C210" s="26" t="s">
        <v>1572</v>
      </c>
      <c r="D210" t="s">
        <v>103</v>
      </c>
      <c r="E210" s="27" t="s">
        <v>1573</v>
      </c>
      <c r="F210" s="28" t="s">
        <v>292</v>
      </c>
      <c r="G210" s="29">
        <v>0.59799999999999998</v>
      </c>
      <c r="H210" s="28">
        <v>0</v>
      </c>
      <c r="I210" s="30">
        <f>ROUND(G210*H210,P4)</f>
        <v>0</v>
      </c>
      <c r="L210" s="30">
        <v>0</v>
      </c>
      <c r="M210" s="24">
        <f>ROUND(G210*L210,P4)</f>
        <v>0</v>
      </c>
      <c r="N210" s="25" t="s">
        <v>103</v>
      </c>
      <c r="O210" s="31">
        <f>M210*AA210</f>
        <v>0</v>
      </c>
      <c r="P210" s="1">
        <v>3</v>
      </c>
      <c r="AA210" s="1">
        <f>IF(P210=1,$O$3,IF(P210=2,$O$4,$O$5))</f>
        <v>0</v>
      </c>
    </row>
    <row r="211">
      <c r="A211" s="1" t="s">
        <v>106</v>
      </c>
      <c r="E211" s="27" t="s">
        <v>103</v>
      </c>
    </row>
    <row r="212">
      <c r="A212" s="1" t="s">
        <v>107</v>
      </c>
    </row>
    <row r="213" ht="140.25">
      <c r="A213" s="1" t="s">
        <v>109</v>
      </c>
      <c r="E213" s="27" t="s">
        <v>295</v>
      </c>
    </row>
    <row r="214" ht="25.5">
      <c r="A214" s="1" t="s">
        <v>101</v>
      </c>
      <c r="B214" s="1">
        <v>51</v>
      </c>
      <c r="C214" s="26" t="s">
        <v>1713</v>
      </c>
      <c r="D214" t="s">
        <v>103</v>
      </c>
      <c r="E214" s="27" t="s">
        <v>1714</v>
      </c>
      <c r="F214" s="28" t="s">
        <v>292</v>
      </c>
      <c r="G214" s="29">
        <v>6.5199999999999996</v>
      </c>
      <c r="H214" s="28">
        <v>0</v>
      </c>
      <c r="I214" s="30">
        <f>ROUND(G214*H214,P4)</f>
        <v>0</v>
      </c>
      <c r="L214" s="30">
        <v>0</v>
      </c>
      <c r="M214" s="24">
        <f>ROUND(G214*L214,P4)</f>
        <v>0</v>
      </c>
      <c r="N214" s="25" t="s">
        <v>103</v>
      </c>
      <c r="O214" s="31">
        <f>M214*AA214</f>
        <v>0</v>
      </c>
      <c r="P214" s="1">
        <v>3</v>
      </c>
      <c r="AA214" s="1">
        <f>IF(P214=1,$O$3,IF(P214=2,$O$4,$O$5))</f>
        <v>0</v>
      </c>
    </row>
    <row r="215">
      <c r="A215" s="1" t="s">
        <v>106</v>
      </c>
      <c r="E215" s="27" t="s">
        <v>103</v>
      </c>
    </row>
    <row r="216">
      <c r="A216" s="1" t="s">
        <v>107</v>
      </c>
    </row>
    <row r="217" ht="140.25">
      <c r="A217" s="1" t="s">
        <v>109</v>
      </c>
      <c r="E217" s="27" t="s">
        <v>295</v>
      </c>
    </row>
    <row r="218">
      <c r="A218" s="1" t="s">
        <v>98</v>
      </c>
      <c r="C218" s="22" t="s">
        <v>1574</v>
      </c>
      <c r="E218" s="23" t="s">
        <v>1575</v>
      </c>
      <c r="L218" s="24">
        <f>SUMIFS(L219:L222,A219:A222,"P")</f>
        <v>0</v>
      </c>
      <c r="M218" s="24">
        <f>SUMIFS(M219:M222,A219:A222,"P")</f>
        <v>0</v>
      </c>
      <c r="N218" s="25"/>
    </row>
    <row r="219" ht="38.25">
      <c r="A219" s="1" t="s">
        <v>101</v>
      </c>
      <c r="B219" s="1">
        <v>52</v>
      </c>
      <c r="C219" s="26" t="s">
        <v>1715</v>
      </c>
      <c r="D219" t="s">
        <v>103</v>
      </c>
      <c r="E219" s="27" t="s">
        <v>1716</v>
      </c>
      <c r="F219" s="28" t="s">
        <v>292</v>
      </c>
      <c r="G219" s="29">
        <v>298.964</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c r="A221" s="1" t="s">
        <v>107</v>
      </c>
    </row>
    <row r="222">
      <c r="A222" s="1" t="s">
        <v>109</v>
      </c>
      <c r="E222" s="27" t="s">
        <v>103</v>
      </c>
    </row>
    <row r="223">
      <c r="A223" s="1" t="s">
        <v>98</v>
      </c>
      <c r="C223" s="22" t="s">
        <v>281</v>
      </c>
      <c r="E223" s="23" t="s">
        <v>282</v>
      </c>
      <c r="L223" s="24">
        <f>SUMIFS(L224:L231,A224:A231,"P")</f>
        <v>0</v>
      </c>
      <c r="M223" s="24">
        <f>SUMIFS(M224:M231,A224:A231,"P")</f>
        <v>0</v>
      </c>
      <c r="N223" s="25"/>
    </row>
    <row r="224">
      <c r="A224" s="1" t="s">
        <v>101</v>
      </c>
      <c r="B224" s="1">
        <v>53</v>
      </c>
      <c r="C224" s="26" t="s">
        <v>1717</v>
      </c>
      <c r="D224" t="s">
        <v>103</v>
      </c>
      <c r="E224" s="27" t="s">
        <v>374</v>
      </c>
      <c r="F224" s="28" t="s">
        <v>105</v>
      </c>
      <c r="G224" s="29">
        <v>1</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c r="A226" s="1" t="s">
        <v>107</v>
      </c>
    </row>
    <row r="227">
      <c r="A227" s="1" t="s">
        <v>109</v>
      </c>
      <c r="E227" s="27" t="s">
        <v>103</v>
      </c>
    </row>
    <row r="228">
      <c r="A228" s="1" t="s">
        <v>101</v>
      </c>
      <c r="B228" s="1">
        <v>54</v>
      </c>
      <c r="C228" s="26" t="s">
        <v>1718</v>
      </c>
      <c r="D228" t="s">
        <v>103</v>
      </c>
      <c r="E228" s="27" t="s">
        <v>1719</v>
      </c>
      <c r="F228" s="28" t="s">
        <v>105</v>
      </c>
      <c r="G228" s="29">
        <v>1</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c r="A230" s="1" t="s">
        <v>107</v>
      </c>
    </row>
    <row r="231">
      <c r="A231" s="1" t="s">
        <v>109</v>
      </c>
      <c r="E231"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36</v>
      </c>
      <c r="M3" s="20">
        <f>Rekapitulace!C22</f>
        <v>0</v>
      </c>
      <c r="N3" s="6" t="s">
        <v>3</v>
      </c>
      <c r="O3">
        <v>0</v>
      </c>
      <c r="P3">
        <v>2</v>
      </c>
    </row>
    <row r="4" ht="34.01575" customHeight="1">
      <c r="A4" s="16" t="s">
        <v>79</v>
      </c>
      <c r="B4" s="17" t="s">
        <v>80</v>
      </c>
      <c r="C4" s="18" t="s">
        <v>36</v>
      </c>
      <c r="D4" s="1"/>
      <c r="E4" s="17" t="s">
        <v>37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COUNTIFS(L8:L191,"=0",A8:A191,"P")+COUNTIFS(L8:L191,"",A8:A191,"P")+SUM(Q8:Q191)</f>
        <v>0</v>
      </c>
    </row>
    <row r="8">
      <c r="A8" s="1" t="s">
        <v>96</v>
      </c>
      <c r="C8" s="22" t="s">
        <v>1720</v>
      </c>
      <c r="E8" s="23" t="s">
        <v>43</v>
      </c>
      <c r="L8" s="24">
        <f>L9+L18+L23+L28+L177+L182</f>
        <v>0</v>
      </c>
      <c r="M8" s="24">
        <f>M9+M18+M23+M28+M177+M182</f>
        <v>0</v>
      </c>
      <c r="N8" s="25"/>
    </row>
    <row r="9">
      <c r="A9" s="1" t="s">
        <v>98</v>
      </c>
      <c r="C9" s="22" t="s">
        <v>413</v>
      </c>
      <c r="E9" s="23" t="s">
        <v>1166</v>
      </c>
      <c r="L9" s="24">
        <f>SUMIFS(L10:L17,A10:A17,"P")</f>
        <v>0</v>
      </c>
      <c r="M9" s="24">
        <f>SUMIFS(M10:M17,A10:A17,"P")</f>
        <v>0</v>
      </c>
      <c r="N9" s="25"/>
    </row>
    <row r="10" ht="38.25">
      <c r="A10" s="1" t="s">
        <v>101</v>
      </c>
      <c r="B10" s="1">
        <v>1</v>
      </c>
      <c r="C10" s="26" t="s">
        <v>1583</v>
      </c>
      <c r="D10" t="s">
        <v>103</v>
      </c>
      <c r="E10" s="27" t="s">
        <v>1584</v>
      </c>
      <c r="F10" s="28" t="s">
        <v>1217</v>
      </c>
      <c r="G10" s="29">
        <v>30.623999999999999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ht="63.75">
      <c r="A12" s="1" t="s">
        <v>107</v>
      </c>
      <c r="E12" s="32" t="s">
        <v>1721</v>
      </c>
    </row>
    <row r="13">
      <c r="A13" s="1" t="s">
        <v>109</v>
      </c>
      <c r="E13" s="27" t="s">
        <v>103</v>
      </c>
    </row>
    <row r="14">
      <c r="A14" s="1" t="s">
        <v>101</v>
      </c>
      <c r="B14" s="1">
        <v>2</v>
      </c>
      <c r="C14" s="26" t="s">
        <v>1586</v>
      </c>
      <c r="D14" t="s">
        <v>103</v>
      </c>
      <c r="E14" s="27" t="s">
        <v>1587</v>
      </c>
      <c r="F14" s="28" t="s">
        <v>292</v>
      </c>
      <c r="G14" s="29">
        <v>58.186</v>
      </c>
      <c r="H14" s="28">
        <v>0</v>
      </c>
      <c r="I14" s="30">
        <f>ROUND(G14*H14,P4)</f>
        <v>0</v>
      </c>
      <c r="L14" s="30">
        <v>0</v>
      </c>
      <c r="M14" s="24">
        <f>ROUND(G14*L14,P4)</f>
        <v>0</v>
      </c>
      <c r="N14" s="25" t="s">
        <v>103</v>
      </c>
      <c r="O14" s="31">
        <f>M14*AA14</f>
        <v>0</v>
      </c>
      <c r="P14" s="1">
        <v>3</v>
      </c>
      <c r="AA14" s="1">
        <f>IF(P14=1,$O$3,IF(P14=2,$O$4,$O$5))</f>
        <v>0</v>
      </c>
    </row>
    <row r="15">
      <c r="A15" s="1" t="s">
        <v>106</v>
      </c>
      <c r="E15" s="27" t="s">
        <v>103</v>
      </c>
    </row>
    <row r="16" ht="38.25">
      <c r="A16" s="1" t="s">
        <v>107</v>
      </c>
      <c r="E16" s="32" t="s">
        <v>1722</v>
      </c>
    </row>
    <row r="17">
      <c r="A17" s="1" t="s">
        <v>109</v>
      </c>
      <c r="E17" s="27" t="s">
        <v>103</v>
      </c>
    </row>
    <row r="18">
      <c r="A18" s="1" t="s">
        <v>98</v>
      </c>
      <c r="C18" s="22" t="s">
        <v>588</v>
      </c>
      <c r="E18" s="23" t="s">
        <v>1297</v>
      </c>
      <c r="L18" s="24">
        <f>SUMIFS(L19:L22,A19:A22,"P")</f>
        <v>0</v>
      </c>
      <c r="M18" s="24">
        <f>SUMIFS(M19:M22,A19:A22,"P")</f>
        <v>0</v>
      </c>
      <c r="N18" s="25"/>
    </row>
    <row r="19" ht="25.5">
      <c r="A19" s="1" t="s">
        <v>101</v>
      </c>
      <c r="B19" s="1">
        <v>3</v>
      </c>
      <c r="C19" s="26" t="s">
        <v>1589</v>
      </c>
      <c r="D19" t="s">
        <v>103</v>
      </c>
      <c r="E19" s="27" t="s">
        <v>1590</v>
      </c>
      <c r="F19" s="28" t="s">
        <v>1217</v>
      </c>
      <c r="G19" s="29">
        <v>6.5339999999999998</v>
      </c>
      <c r="H19" s="28">
        <v>0</v>
      </c>
      <c r="I19" s="30">
        <f>ROUND(G19*H19,P4)</f>
        <v>0</v>
      </c>
      <c r="L19" s="30">
        <v>0</v>
      </c>
      <c r="M19" s="24">
        <f>ROUND(G19*L19,P4)</f>
        <v>0</v>
      </c>
      <c r="N19" s="25" t="s">
        <v>103</v>
      </c>
      <c r="O19" s="31">
        <f>M19*AA19</f>
        <v>0</v>
      </c>
      <c r="P19" s="1">
        <v>3</v>
      </c>
      <c r="AA19" s="1">
        <f>IF(P19=1,$O$3,IF(P19=2,$O$4,$O$5))</f>
        <v>0</v>
      </c>
    </row>
    <row r="20">
      <c r="A20" s="1" t="s">
        <v>106</v>
      </c>
      <c r="E20" s="27" t="s">
        <v>103</v>
      </c>
    </row>
    <row r="21" ht="51">
      <c r="A21" s="1" t="s">
        <v>107</v>
      </c>
      <c r="E21" s="32" t="s">
        <v>1723</v>
      </c>
    </row>
    <row r="22">
      <c r="A22" s="1" t="s">
        <v>109</v>
      </c>
      <c r="E22" s="27" t="s">
        <v>103</v>
      </c>
    </row>
    <row r="23">
      <c r="A23" s="1" t="s">
        <v>98</v>
      </c>
      <c r="C23" s="22" t="s">
        <v>1338</v>
      </c>
      <c r="E23" s="23" t="s">
        <v>1339</v>
      </c>
      <c r="L23" s="24">
        <f>SUMIFS(L24:L27,A24:A27,"P")</f>
        <v>0</v>
      </c>
      <c r="M23" s="24">
        <f>SUMIFS(M24:M27,A24:A27,"P")</f>
        <v>0</v>
      </c>
      <c r="N23" s="25"/>
    </row>
    <row r="24" ht="25.5">
      <c r="A24" s="1" t="s">
        <v>101</v>
      </c>
      <c r="B24" s="1">
        <v>4</v>
      </c>
      <c r="C24" s="26" t="s">
        <v>1724</v>
      </c>
      <c r="D24" t="s">
        <v>103</v>
      </c>
      <c r="E24" s="27" t="s">
        <v>1725</v>
      </c>
      <c r="F24" s="28" t="s">
        <v>1188</v>
      </c>
      <c r="G24" s="29">
        <v>37.950000000000003</v>
      </c>
      <c r="H24" s="28">
        <v>0</v>
      </c>
      <c r="I24" s="30">
        <f>ROUND(G24*H24,P4)</f>
        <v>0</v>
      </c>
      <c r="L24" s="30">
        <v>0</v>
      </c>
      <c r="M24" s="24">
        <f>ROUND(G24*L24,P4)</f>
        <v>0</v>
      </c>
      <c r="N24" s="25" t="s">
        <v>103</v>
      </c>
      <c r="O24" s="31">
        <f>M24*AA24</f>
        <v>0</v>
      </c>
      <c r="P24" s="1">
        <v>3</v>
      </c>
      <c r="AA24" s="1">
        <f>IF(P24=1,$O$3,IF(P24=2,$O$4,$O$5))</f>
        <v>0</v>
      </c>
    </row>
    <row r="25">
      <c r="A25" s="1" t="s">
        <v>106</v>
      </c>
      <c r="E25" s="27" t="s">
        <v>103</v>
      </c>
    </row>
    <row r="26" ht="38.25">
      <c r="A26" s="1" t="s">
        <v>107</v>
      </c>
      <c r="E26" s="32" t="s">
        <v>1726</v>
      </c>
    </row>
    <row r="27">
      <c r="A27" s="1" t="s">
        <v>109</v>
      </c>
      <c r="E27" s="27" t="s">
        <v>103</v>
      </c>
    </row>
    <row r="28">
      <c r="A28" s="1" t="s">
        <v>98</v>
      </c>
      <c r="C28" s="22" t="s">
        <v>1537</v>
      </c>
      <c r="E28" s="23" t="s">
        <v>1538</v>
      </c>
      <c r="L28" s="24">
        <f>SUMIFS(L29:L176,A29:A176,"P")</f>
        <v>0</v>
      </c>
      <c r="M28" s="24">
        <f>SUMIFS(M29:M176,A29:A176,"P")</f>
        <v>0</v>
      </c>
      <c r="N28" s="25"/>
    </row>
    <row r="29" ht="25.5">
      <c r="A29" s="1" t="s">
        <v>101</v>
      </c>
      <c r="B29" s="1">
        <v>5</v>
      </c>
      <c r="C29" s="26" t="s">
        <v>1727</v>
      </c>
      <c r="D29" t="s">
        <v>103</v>
      </c>
      <c r="E29" s="27" t="s">
        <v>1728</v>
      </c>
      <c r="F29" s="28" t="s">
        <v>105</v>
      </c>
      <c r="G29" s="29">
        <v>2</v>
      </c>
      <c r="H29" s="28">
        <v>0</v>
      </c>
      <c r="I29" s="30">
        <f>ROUND(G29*H29,P4)</f>
        <v>0</v>
      </c>
      <c r="L29" s="30">
        <v>0</v>
      </c>
      <c r="M29" s="24">
        <f>ROUND(G29*L29,P4)</f>
        <v>0</v>
      </c>
      <c r="N29" s="25" t="s">
        <v>103</v>
      </c>
      <c r="O29" s="31">
        <f>M29*AA29</f>
        <v>0</v>
      </c>
      <c r="P29" s="1">
        <v>3</v>
      </c>
      <c r="AA29" s="1">
        <f>IF(P29=1,$O$3,IF(P29=2,$O$4,$O$5))</f>
        <v>0</v>
      </c>
    </row>
    <row r="30">
      <c r="A30" s="1" t="s">
        <v>106</v>
      </c>
      <c r="E30" s="27" t="s">
        <v>103</v>
      </c>
    </row>
    <row r="31">
      <c r="A31" s="1" t="s">
        <v>107</v>
      </c>
    </row>
    <row r="32">
      <c r="A32" s="1" t="s">
        <v>109</v>
      </c>
      <c r="E32" s="27" t="s">
        <v>103</v>
      </c>
    </row>
    <row r="33">
      <c r="A33" s="1" t="s">
        <v>101</v>
      </c>
      <c r="B33" s="1">
        <v>6</v>
      </c>
      <c r="C33" s="26" t="s">
        <v>1729</v>
      </c>
      <c r="D33" t="s">
        <v>1730</v>
      </c>
      <c r="E33" s="27" t="s">
        <v>1731</v>
      </c>
      <c r="F33" s="28" t="s">
        <v>105</v>
      </c>
      <c r="G33" s="29">
        <v>1</v>
      </c>
      <c r="H33" s="28">
        <v>0</v>
      </c>
      <c r="I33" s="30">
        <f>ROUND(G33*H33,P4)</f>
        <v>0</v>
      </c>
      <c r="L33" s="30">
        <v>0</v>
      </c>
      <c r="M33" s="24">
        <f>ROUND(G33*L33,P4)</f>
        <v>0</v>
      </c>
      <c r="N33" s="25" t="s">
        <v>103</v>
      </c>
      <c r="O33" s="31">
        <f>M33*AA33</f>
        <v>0</v>
      </c>
      <c r="P33" s="1">
        <v>3</v>
      </c>
      <c r="AA33" s="1">
        <f>IF(P33=1,$O$3,IF(P33=2,$O$4,$O$5))</f>
        <v>0</v>
      </c>
    </row>
    <row r="34">
      <c r="A34" s="1" t="s">
        <v>106</v>
      </c>
      <c r="E34" s="27" t="s">
        <v>103</v>
      </c>
    </row>
    <row r="35">
      <c r="A35" s="1" t="s">
        <v>107</v>
      </c>
    </row>
    <row r="36">
      <c r="A36" s="1" t="s">
        <v>109</v>
      </c>
      <c r="E36" s="27" t="s">
        <v>103</v>
      </c>
    </row>
    <row r="37">
      <c r="A37" s="1" t="s">
        <v>101</v>
      </c>
      <c r="B37" s="1">
        <v>7</v>
      </c>
      <c r="C37" s="26" t="s">
        <v>1732</v>
      </c>
      <c r="D37" t="s">
        <v>103</v>
      </c>
      <c r="E37" s="27" t="s">
        <v>1733</v>
      </c>
      <c r="F37" s="28" t="s">
        <v>105</v>
      </c>
      <c r="G37" s="29">
        <v>1</v>
      </c>
      <c r="H37" s="28">
        <v>0</v>
      </c>
      <c r="I37" s="30">
        <f>ROUND(G37*H37,P4)</f>
        <v>0</v>
      </c>
      <c r="L37" s="30">
        <v>0</v>
      </c>
      <c r="M37" s="24">
        <f>ROUND(G37*L37,P4)</f>
        <v>0</v>
      </c>
      <c r="N37" s="25" t="s">
        <v>103</v>
      </c>
      <c r="O37" s="31">
        <f>M37*AA37</f>
        <v>0</v>
      </c>
      <c r="P37" s="1">
        <v>3</v>
      </c>
      <c r="AA37" s="1">
        <f>IF(P37=1,$O$3,IF(P37=2,$O$4,$O$5))</f>
        <v>0</v>
      </c>
    </row>
    <row r="38">
      <c r="A38" s="1" t="s">
        <v>106</v>
      </c>
      <c r="E38" s="27" t="s">
        <v>103</v>
      </c>
    </row>
    <row r="39">
      <c r="A39" s="1" t="s">
        <v>107</v>
      </c>
    </row>
    <row r="40">
      <c r="A40" s="1" t="s">
        <v>109</v>
      </c>
      <c r="E40" s="27" t="s">
        <v>103</v>
      </c>
    </row>
    <row r="41" ht="25.5">
      <c r="A41" s="1" t="s">
        <v>101</v>
      </c>
      <c r="B41" s="1">
        <v>8</v>
      </c>
      <c r="C41" s="26" t="s">
        <v>1734</v>
      </c>
      <c r="D41" t="s">
        <v>103</v>
      </c>
      <c r="E41" s="27" t="s">
        <v>1735</v>
      </c>
      <c r="F41" s="28" t="s">
        <v>105</v>
      </c>
      <c r="G41" s="29">
        <v>8</v>
      </c>
      <c r="H41" s="28">
        <v>0</v>
      </c>
      <c r="I41" s="30">
        <f>ROUND(G41*H41,P4)</f>
        <v>0</v>
      </c>
      <c r="L41" s="30">
        <v>0</v>
      </c>
      <c r="M41" s="24">
        <f>ROUND(G41*L41,P4)</f>
        <v>0</v>
      </c>
      <c r="N41" s="25" t="s">
        <v>103</v>
      </c>
      <c r="O41" s="31">
        <f>M41*AA41</f>
        <v>0</v>
      </c>
      <c r="P41" s="1">
        <v>3</v>
      </c>
      <c r="AA41" s="1">
        <f>IF(P41=1,$O$3,IF(P41=2,$O$4,$O$5))</f>
        <v>0</v>
      </c>
    </row>
    <row r="42">
      <c r="A42" s="1" t="s">
        <v>106</v>
      </c>
      <c r="E42" s="27" t="s">
        <v>103</v>
      </c>
    </row>
    <row r="43">
      <c r="A43" s="1" t="s">
        <v>107</v>
      </c>
    </row>
    <row r="44">
      <c r="A44" s="1" t="s">
        <v>109</v>
      </c>
      <c r="E44" s="27" t="s">
        <v>103</v>
      </c>
    </row>
    <row r="45">
      <c r="A45" s="1" t="s">
        <v>101</v>
      </c>
      <c r="B45" s="1">
        <v>9</v>
      </c>
      <c r="C45" s="26" t="s">
        <v>1736</v>
      </c>
      <c r="D45" t="s">
        <v>103</v>
      </c>
      <c r="E45" s="27" t="s">
        <v>1737</v>
      </c>
      <c r="F45" s="28" t="s">
        <v>105</v>
      </c>
      <c r="G45" s="29">
        <v>3</v>
      </c>
      <c r="H45" s="28">
        <v>0</v>
      </c>
      <c r="I45" s="30">
        <f>ROUND(G45*H45,P4)</f>
        <v>0</v>
      </c>
      <c r="L45" s="30">
        <v>0</v>
      </c>
      <c r="M45" s="24">
        <f>ROUND(G45*L45,P4)</f>
        <v>0</v>
      </c>
      <c r="N45" s="25" t="s">
        <v>103</v>
      </c>
      <c r="O45" s="31">
        <f>M45*AA45</f>
        <v>0</v>
      </c>
      <c r="P45" s="1">
        <v>3</v>
      </c>
      <c r="AA45" s="1">
        <f>IF(P45=1,$O$3,IF(P45=2,$O$4,$O$5))</f>
        <v>0</v>
      </c>
    </row>
    <row r="46">
      <c r="A46" s="1" t="s">
        <v>106</v>
      </c>
      <c r="E46" s="27" t="s">
        <v>103</v>
      </c>
    </row>
    <row r="47">
      <c r="A47" s="1" t="s">
        <v>107</v>
      </c>
    </row>
    <row r="48">
      <c r="A48" s="1" t="s">
        <v>109</v>
      </c>
      <c r="E48" s="27" t="s">
        <v>103</v>
      </c>
    </row>
    <row r="49">
      <c r="A49" s="1" t="s">
        <v>101</v>
      </c>
      <c r="B49" s="1">
        <v>10</v>
      </c>
      <c r="C49" s="26" t="s">
        <v>1738</v>
      </c>
      <c r="D49" t="s">
        <v>103</v>
      </c>
      <c r="E49" s="27" t="s">
        <v>1739</v>
      </c>
      <c r="F49" s="28" t="s">
        <v>105</v>
      </c>
      <c r="G49" s="29">
        <v>1</v>
      </c>
      <c r="H49" s="28">
        <v>0</v>
      </c>
      <c r="I49" s="30">
        <f>ROUND(G49*H49,P4)</f>
        <v>0</v>
      </c>
      <c r="L49" s="30">
        <v>0</v>
      </c>
      <c r="M49" s="24">
        <f>ROUND(G49*L49,P4)</f>
        <v>0</v>
      </c>
      <c r="N49" s="25" t="s">
        <v>103</v>
      </c>
      <c r="O49" s="31">
        <f>M49*AA49</f>
        <v>0</v>
      </c>
      <c r="P49" s="1">
        <v>3</v>
      </c>
      <c r="AA49" s="1">
        <f>IF(P49=1,$O$3,IF(P49=2,$O$4,$O$5))</f>
        <v>0</v>
      </c>
    </row>
    <row r="50">
      <c r="A50" s="1" t="s">
        <v>106</v>
      </c>
      <c r="E50" s="27" t="s">
        <v>103</v>
      </c>
    </row>
    <row r="51">
      <c r="A51" s="1" t="s">
        <v>107</v>
      </c>
    </row>
    <row r="52">
      <c r="A52" s="1" t="s">
        <v>109</v>
      </c>
      <c r="E52" s="27" t="s">
        <v>103</v>
      </c>
    </row>
    <row r="53">
      <c r="A53" s="1" t="s">
        <v>101</v>
      </c>
      <c r="B53" s="1">
        <v>11</v>
      </c>
      <c r="C53" s="26" t="s">
        <v>1740</v>
      </c>
      <c r="D53" t="s">
        <v>103</v>
      </c>
      <c r="E53" s="27" t="s">
        <v>1741</v>
      </c>
      <c r="F53" s="28" t="s">
        <v>105</v>
      </c>
      <c r="G53" s="29">
        <v>1</v>
      </c>
      <c r="H53" s="28">
        <v>0</v>
      </c>
      <c r="I53" s="30">
        <f>ROUND(G53*H53,P4)</f>
        <v>0</v>
      </c>
      <c r="L53" s="30">
        <v>0</v>
      </c>
      <c r="M53" s="24">
        <f>ROUND(G53*L53,P4)</f>
        <v>0</v>
      </c>
      <c r="N53" s="25" t="s">
        <v>103</v>
      </c>
      <c r="O53" s="31">
        <f>M53*AA53</f>
        <v>0</v>
      </c>
      <c r="P53" s="1">
        <v>3</v>
      </c>
      <c r="AA53" s="1">
        <f>IF(P53=1,$O$3,IF(P53=2,$O$4,$O$5))</f>
        <v>0</v>
      </c>
    </row>
    <row r="54">
      <c r="A54" s="1" t="s">
        <v>106</v>
      </c>
      <c r="E54" s="27" t="s">
        <v>103</v>
      </c>
    </row>
    <row r="55">
      <c r="A55" s="1" t="s">
        <v>107</v>
      </c>
    </row>
    <row r="56">
      <c r="A56" s="1" t="s">
        <v>109</v>
      </c>
      <c r="E56" s="27" t="s">
        <v>103</v>
      </c>
    </row>
    <row r="57">
      <c r="A57" s="1" t="s">
        <v>101</v>
      </c>
      <c r="B57" s="1">
        <v>12</v>
      </c>
      <c r="C57" s="26" t="s">
        <v>1742</v>
      </c>
      <c r="D57" t="s">
        <v>103</v>
      </c>
      <c r="E57" s="27" t="s">
        <v>1743</v>
      </c>
      <c r="F57" s="28" t="s">
        <v>105</v>
      </c>
      <c r="G57" s="29">
        <v>2</v>
      </c>
      <c r="H57" s="28">
        <v>0</v>
      </c>
      <c r="I57" s="30">
        <f>ROUND(G57*H57,P4)</f>
        <v>0</v>
      </c>
      <c r="L57" s="30">
        <v>0</v>
      </c>
      <c r="M57" s="24">
        <f>ROUND(G57*L57,P4)</f>
        <v>0</v>
      </c>
      <c r="N57" s="25" t="s">
        <v>103</v>
      </c>
      <c r="O57" s="31">
        <f>M57*AA57</f>
        <v>0</v>
      </c>
      <c r="P57" s="1">
        <v>3</v>
      </c>
      <c r="AA57" s="1">
        <f>IF(P57=1,$O$3,IF(P57=2,$O$4,$O$5))</f>
        <v>0</v>
      </c>
    </row>
    <row r="58">
      <c r="A58" s="1" t="s">
        <v>106</v>
      </c>
      <c r="E58" s="27" t="s">
        <v>103</v>
      </c>
    </row>
    <row r="59">
      <c r="A59" s="1" t="s">
        <v>107</v>
      </c>
    </row>
    <row r="60">
      <c r="A60" s="1" t="s">
        <v>109</v>
      </c>
      <c r="E60" s="27" t="s">
        <v>103</v>
      </c>
    </row>
    <row r="61">
      <c r="A61" s="1" t="s">
        <v>101</v>
      </c>
      <c r="B61" s="1">
        <v>13</v>
      </c>
      <c r="C61" s="26" t="s">
        <v>1744</v>
      </c>
      <c r="D61" t="s">
        <v>103</v>
      </c>
      <c r="E61" s="27" t="s">
        <v>1745</v>
      </c>
      <c r="F61" s="28" t="s">
        <v>105</v>
      </c>
      <c r="G61" s="29">
        <v>1</v>
      </c>
      <c r="H61" s="28">
        <v>0</v>
      </c>
      <c r="I61" s="30">
        <f>ROUND(G61*H61,P4)</f>
        <v>0</v>
      </c>
      <c r="L61" s="30">
        <v>0</v>
      </c>
      <c r="M61" s="24">
        <f>ROUND(G61*L61,P4)</f>
        <v>0</v>
      </c>
      <c r="N61" s="25" t="s">
        <v>103</v>
      </c>
      <c r="O61" s="31">
        <f>M61*AA61</f>
        <v>0</v>
      </c>
      <c r="P61" s="1">
        <v>3</v>
      </c>
      <c r="AA61" s="1">
        <f>IF(P61=1,$O$3,IF(P61=2,$O$4,$O$5))</f>
        <v>0</v>
      </c>
    </row>
    <row r="62">
      <c r="A62" s="1" t="s">
        <v>106</v>
      </c>
      <c r="E62" s="27" t="s">
        <v>103</v>
      </c>
    </row>
    <row r="63">
      <c r="A63" s="1" t="s">
        <v>107</v>
      </c>
    </row>
    <row r="64">
      <c r="A64" s="1" t="s">
        <v>109</v>
      </c>
      <c r="E64" s="27" t="s">
        <v>103</v>
      </c>
    </row>
    <row r="65" ht="25.5">
      <c r="A65" s="1" t="s">
        <v>101</v>
      </c>
      <c r="B65" s="1">
        <v>14</v>
      </c>
      <c r="C65" s="26" t="s">
        <v>1746</v>
      </c>
      <c r="D65" t="s">
        <v>103</v>
      </c>
      <c r="E65" s="27" t="s">
        <v>1747</v>
      </c>
      <c r="F65" s="28" t="s">
        <v>105</v>
      </c>
      <c r="G65" s="29">
        <v>2</v>
      </c>
      <c r="H65" s="28">
        <v>0</v>
      </c>
      <c r="I65" s="30">
        <f>ROUND(G65*H65,P4)</f>
        <v>0</v>
      </c>
      <c r="L65" s="30">
        <v>0</v>
      </c>
      <c r="M65" s="24">
        <f>ROUND(G65*L65,P4)</f>
        <v>0</v>
      </c>
      <c r="N65" s="25" t="s">
        <v>103</v>
      </c>
      <c r="O65" s="31">
        <f>M65*AA65</f>
        <v>0</v>
      </c>
      <c r="P65" s="1">
        <v>3</v>
      </c>
      <c r="AA65" s="1">
        <f>IF(P65=1,$O$3,IF(P65=2,$O$4,$O$5))</f>
        <v>0</v>
      </c>
    </row>
    <row r="66">
      <c r="A66" s="1" t="s">
        <v>106</v>
      </c>
      <c r="E66" s="27" t="s">
        <v>103</v>
      </c>
    </row>
    <row r="67">
      <c r="A67" s="1" t="s">
        <v>107</v>
      </c>
    </row>
    <row r="68">
      <c r="A68" s="1" t="s">
        <v>109</v>
      </c>
      <c r="E68" s="27" t="s">
        <v>103</v>
      </c>
    </row>
    <row r="69" ht="25.5">
      <c r="A69" s="1" t="s">
        <v>101</v>
      </c>
      <c r="B69" s="1">
        <v>15</v>
      </c>
      <c r="C69" s="26" t="s">
        <v>1748</v>
      </c>
      <c r="D69" t="s">
        <v>103</v>
      </c>
      <c r="E69" s="27" t="s">
        <v>1749</v>
      </c>
      <c r="F69" s="28" t="s">
        <v>105</v>
      </c>
      <c r="G69" s="29">
        <v>2</v>
      </c>
      <c r="H69" s="28">
        <v>0</v>
      </c>
      <c r="I69" s="30">
        <f>ROUND(G69*H69,P4)</f>
        <v>0</v>
      </c>
      <c r="L69" s="30">
        <v>0</v>
      </c>
      <c r="M69" s="24">
        <f>ROUND(G69*L69,P4)</f>
        <v>0</v>
      </c>
      <c r="N69" s="25" t="s">
        <v>103</v>
      </c>
      <c r="O69" s="31">
        <f>M69*AA69</f>
        <v>0</v>
      </c>
      <c r="P69" s="1">
        <v>3</v>
      </c>
      <c r="AA69" s="1">
        <f>IF(P69=1,$O$3,IF(P69=2,$O$4,$O$5))</f>
        <v>0</v>
      </c>
    </row>
    <row r="70">
      <c r="A70" s="1" t="s">
        <v>106</v>
      </c>
      <c r="E70" s="27" t="s">
        <v>103</v>
      </c>
    </row>
    <row r="71">
      <c r="A71" s="1" t="s">
        <v>107</v>
      </c>
    </row>
    <row r="72">
      <c r="A72" s="1" t="s">
        <v>109</v>
      </c>
      <c r="E72" s="27" t="s">
        <v>103</v>
      </c>
    </row>
    <row r="73" ht="25.5">
      <c r="A73" s="1" t="s">
        <v>101</v>
      </c>
      <c r="B73" s="1">
        <v>16</v>
      </c>
      <c r="C73" s="26" t="s">
        <v>1750</v>
      </c>
      <c r="D73" t="s">
        <v>103</v>
      </c>
      <c r="E73" s="27" t="s">
        <v>1751</v>
      </c>
      <c r="F73" s="28" t="s">
        <v>105</v>
      </c>
      <c r="G73" s="29">
        <v>1</v>
      </c>
      <c r="H73" s="28">
        <v>0</v>
      </c>
      <c r="I73" s="30">
        <f>ROUND(G73*H73,P4)</f>
        <v>0</v>
      </c>
      <c r="L73" s="30">
        <v>0</v>
      </c>
      <c r="M73" s="24">
        <f>ROUND(G73*L73,P4)</f>
        <v>0</v>
      </c>
      <c r="N73" s="25" t="s">
        <v>103</v>
      </c>
      <c r="O73" s="31">
        <f>M73*AA73</f>
        <v>0</v>
      </c>
      <c r="P73" s="1">
        <v>3</v>
      </c>
      <c r="AA73" s="1">
        <f>IF(P73=1,$O$3,IF(P73=2,$O$4,$O$5))</f>
        <v>0</v>
      </c>
    </row>
    <row r="74">
      <c r="A74" s="1" t="s">
        <v>106</v>
      </c>
      <c r="E74" s="27" t="s">
        <v>103</v>
      </c>
    </row>
    <row r="75">
      <c r="A75" s="1" t="s">
        <v>107</v>
      </c>
    </row>
    <row r="76">
      <c r="A76" s="1" t="s">
        <v>109</v>
      </c>
      <c r="E76" s="27" t="s">
        <v>103</v>
      </c>
    </row>
    <row r="77">
      <c r="A77" s="1" t="s">
        <v>101</v>
      </c>
      <c r="B77" s="1">
        <v>17</v>
      </c>
      <c r="C77" s="26" t="s">
        <v>1752</v>
      </c>
      <c r="D77" t="s">
        <v>103</v>
      </c>
      <c r="E77" s="27" t="s">
        <v>1753</v>
      </c>
      <c r="F77" s="28" t="s">
        <v>105</v>
      </c>
      <c r="G77" s="29">
        <v>1</v>
      </c>
      <c r="H77" s="28">
        <v>0</v>
      </c>
      <c r="I77" s="30">
        <f>ROUND(G77*H77,P4)</f>
        <v>0</v>
      </c>
      <c r="L77" s="30">
        <v>0</v>
      </c>
      <c r="M77" s="24">
        <f>ROUND(G77*L77,P4)</f>
        <v>0</v>
      </c>
      <c r="N77" s="25" t="s">
        <v>103</v>
      </c>
      <c r="O77" s="31">
        <f>M77*AA77</f>
        <v>0</v>
      </c>
      <c r="P77" s="1">
        <v>3</v>
      </c>
      <c r="AA77" s="1">
        <f>IF(P77=1,$O$3,IF(P77=2,$O$4,$O$5))</f>
        <v>0</v>
      </c>
    </row>
    <row r="78">
      <c r="A78" s="1" t="s">
        <v>106</v>
      </c>
      <c r="E78" s="27" t="s">
        <v>103</v>
      </c>
    </row>
    <row r="79">
      <c r="A79" s="1" t="s">
        <v>107</v>
      </c>
    </row>
    <row r="80">
      <c r="A80" s="1" t="s">
        <v>109</v>
      </c>
      <c r="E80" s="27" t="s">
        <v>103</v>
      </c>
    </row>
    <row r="81" ht="25.5">
      <c r="A81" s="1" t="s">
        <v>101</v>
      </c>
      <c r="B81" s="1">
        <v>18</v>
      </c>
      <c r="C81" s="26" t="s">
        <v>1754</v>
      </c>
      <c r="D81" t="s">
        <v>103</v>
      </c>
      <c r="E81" s="27" t="s">
        <v>1755</v>
      </c>
      <c r="F81" s="28" t="s">
        <v>105</v>
      </c>
      <c r="G81" s="29">
        <v>2</v>
      </c>
      <c r="H81" s="28">
        <v>0</v>
      </c>
      <c r="I81" s="30">
        <f>ROUND(G81*H81,P4)</f>
        <v>0</v>
      </c>
      <c r="L81" s="30">
        <v>0</v>
      </c>
      <c r="M81" s="24">
        <f>ROUND(G81*L81,P4)</f>
        <v>0</v>
      </c>
      <c r="N81" s="25" t="s">
        <v>103</v>
      </c>
      <c r="O81" s="31">
        <f>M81*AA81</f>
        <v>0</v>
      </c>
      <c r="P81" s="1">
        <v>3</v>
      </c>
      <c r="AA81" s="1">
        <f>IF(P81=1,$O$3,IF(P81=2,$O$4,$O$5))</f>
        <v>0</v>
      </c>
    </row>
    <row r="82">
      <c r="A82" s="1" t="s">
        <v>106</v>
      </c>
      <c r="E82" s="27" t="s">
        <v>103</v>
      </c>
    </row>
    <row r="83">
      <c r="A83" s="1" t="s">
        <v>107</v>
      </c>
    </row>
    <row r="84">
      <c r="A84" s="1" t="s">
        <v>109</v>
      </c>
      <c r="E84" s="27" t="s">
        <v>103</v>
      </c>
    </row>
    <row r="85">
      <c r="A85" s="1" t="s">
        <v>101</v>
      </c>
      <c r="B85" s="1">
        <v>19</v>
      </c>
      <c r="C85" s="26" t="s">
        <v>1756</v>
      </c>
      <c r="D85" t="s">
        <v>103</v>
      </c>
      <c r="E85" s="27" t="s">
        <v>1757</v>
      </c>
      <c r="F85" s="28" t="s">
        <v>105</v>
      </c>
      <c r="G85" s="29">
        <v>2</v>
      </c>
      <c r="H85" s="28">
        <v>0</v>
      </c>
      <c r="I85" s="30">
        <f>ROUND(G85*H85,P4)</f>
        <v>0</v>
      </c>
      <c r="L85" s="30">
        <v>0</v>
      </c>
      <c r="M85" s="24">
        <f>ROUND(G85*L85,P4)</f>
        <v>0</v>
      </c>
      <c r="N85" s="25" t="s">
        <v>103</v>
      </c>
      <c r="O85" s="31">
        <f>M85*AA85</f>
        <v>0</v>
      </c>
      <c r="P85" s="1">
        <v>3</v>
      </c>
      <c r="AA85" s="1">
        <f>IF(P85=1,$O$3,IF(P85=2,$O$4,$O$5))</f>
        <v>0</v>
      </c>
    </row>
    <row r="86">
      <c r="A86" s="1" t="s">
        <v>106</v>
      </c>
      <c r="E86" s="27" t="s">
        <v>103</v>
      </c>
    </row>
    <row r="87">
      <c r="A87" s="1" t="s">
        <v>107</v>
      </c>
    </row>
    <row r="88">
      <c r="A88" s="1" t="s">
        <v>109</v>
      </c>
      <c r="E88" s="27" t="s">
        <v>103</v>
      </c>
    </row>
    <row r="89" ht="25.5">
      <c r="A89" s="1" t="s">
        <v>101</v>
      </c>
      <c r="B89" s="1">
        <v>20</v>
      </c>
      <c r="C89" s="26" t="s">
        <v>1758</v>
      </c>
      <c r="D89" t="s">
        <v>103</v>
      </c>
      <c r="E89" s="27" t="s">
        <v>1759</v>
      </c>
      <c r="F89" s="28" t="s">
        <v>105</v>
      </c>
      <c r="G89" s="29">
        <v>1</v>
      </c>
      <c r="H89" s="28">
        <v>0</v>
      </c>
      <c r="I89" s="30">
        <f>ROUND(G89*H89,P4)</f>
        <v>0</v>
      </c>
      <c r="L89" s="30">
        <v>0</v>
      </c>
      <c r="M89" s="24">
        <f>ROUND(G89*L89,P4)</f>
        <v>0</v>
      </c>
      <c r="N89" s="25" t="s">
        <v>103</v>
      </c>
      <c r="O89" s="31">
        <f>M89*AA89</f>
        <v>0</v>
      </c>
      <c r="P89" s="1">
        <v>3</v>
      </c>
      <c r="AA89" s="1">
        <f>IF(P89=1,$O$3,IF(P89=2,$O$4,$O$5))</f>
        <v>0</v>
      </c>
    </row>
    <row r="90">
      <c r="A90" s="1" t="s">
        <v>106</v>
      </c>
      <c r="E90" s="27" t="s">
        <v>103</v>
      </c>
    </row>
    <row r="91">
      <c r="A91" s="1" t="s">
        <v>107</v>
      </c>
    </row>
    <row r="92">
      <c r="A92" s="1" t="s">
        <v>109</v>
      </c>
      <c r="E92" s="27" t="s">
        <v>103</v>
      </c>
    </row>
    <row r="93" ht="25.5">
      <c r="A93" s="1" t="s">
        <v>101</v>
      </c>
      <c r="B93" s="1">
        <v>21</v>
      </c>
      <c r="C93" s="26" t="s">
        <v>1760</v>
      </c>
      <c r="D93" t="s">
        <v>103</v>
      </c>
      <c r="E93" s="27" t="s">
        <v>1761</v>
      </c>
      <c r="F93" s="28" t="s">
        <v>105</v>
      </c>
      <c r="G93" s="29">
        <v>1</v>
      </c>
      <c r="H93" s="28">
        <v>0</v>
      </c>
      <c r="I93" s="30">
        <f>ROUND(G93*H93,P4)</f>
        <v>0</v>
      </c>
      <c r="L93" s="30">
        <v>0</v>
      </c>
      <c r="M93" s="24">
        <f>ROUND(G93*L93,P4)</f>
        <v>0</v>
      </c>
      <c r="N93" s="25" t="s">
        <v>103</v>
      </c>
      <c r="O93" s="31">
        <f>M93*AA93</f>
        <v>0</v>
      </c>
      <c r="P93" s="1">
        <v>3</v>
      </c>
      <c r="AA93" s="1">
        <f>IF(P93=1,$O$3,IF(P93=2,$O$4,$O$5))</f>
        <v>0</v>
      </c>
    </row>
    <row r="94">
      <c r="A94" s="1" t="s">
        <v>106</v>
      </c>
      <c r="E94" s="27" t="s">
        <v>103</v>
      </c>
    </row>
    <row r="95">
      <c r="A95" s="1" t="s">
        <v>107</v>
      </c>
    </row>
    <row r="96">
      <c r="A96" s="1" t="s">
        <v>109</v>
      </c>
      <c r="E96" s="27" t="s">
        <v>103</v>
      </c>
    </row>
    <row r="97" ht="25.5">
      <c r="A97" s="1" t="s">
        <v>101</v>
      </c>
      <c r="B97" s="1">
        <v>22</v>
      </c>
      <c r="C97" s="26" t="s">
        <v>1762</v>
      </c>
      <c r="D97" t="s">
        <v>103</v>
      </c>
      <c r="E97" s="27" t="s">
        <v>1763</v>
      </c>
      <c r="F97" s="28" t="s">
        <v>121</v>
      </c>
      <c r="G97" s="29">
        <v>34</v>
      </c>
      <c r="H97" s="28">
        <v>0</v>
      </c>
      <c r="I97" s="30">
        <f>ROUND(G97*H97,P4)</f>
        <v>0</v>
      </c>
      <c r="L97" s="30">
        <v>0</v>
      </c>
      <c r="M97" s="24">
        <f>ROUND(G97*L97,P4)</f>
        <v>0</v>
      </c>
      <c r="N97" s="25" t="s">
        <v>103</v>
      </c>
      <c r="O97" s="31">
        <f>M97*AA97</f>
        <v>0</v>
      </c>
      <c r="P97" s="1">
        <v>3</v>
      </c>
      <c r="AA97" s="1">
        <f>IF(P97=1,$O$3,IF(P97=2,$O$4,$O$5))</f>
        <v>0</v>
      </c>
    </row>
    <row r="98">
      <c r="A98" s="1" t="s">
        <v>106</v>
      </c>
      <c r="E98" s="27" t="s">
        <v>103</v>
      </c>
    </row>
    <row r="99">
      <c r="A99" s="1" t="s">
        <v>107</v>
      </c>
    </row>
    <row r="100">
      <c r="A100" s="1" t="s">
        <v>109</v>
      </c>
      <c r="E100" s="27" t="s">
        <v>103</v>
      </c>
    </row>
    <row r="101">
      <c r="A101" s="1" t="s">
        <v>101</v>
      </c>
      <c r="B101" s="1">
        <v>23</v>
      </c>
      <c r="C101" s="26" t="s">
        <v>1764</v>
      </c>
      <c r="D101" t="s">
        <v>103</v>
      </c>
      <c r="E101" s="27" t="s">
        <v>1765</v>
      </c>
      <c r="F101" s="28" t="s">
        <v>121</v>
      </c>
      <c r="G101" s="29">
        <v>34.509999999999998</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25.5">
      <c r="A103" s="1" t="s">
        <v>107</v>
      </c>
      <c r="E103" s="32" t="s">
        <v>1766</v>
      </c>
    </row>
    <row r="104">
      <c r="A104" s="1" t="s">
        <v>109</v>
      </c>
      <c r="E104" s="27" t="s">
        <v>103</v>
      </c>
    </row>
    <row r="105">
      <c r="A105" s="1" t="s">
        <v>101</v>
      </c>
      <c r="B105" s="1">
        <v>24</v>
      </c>
      <c r="C105" s="26" t="s">
        <v>1767</v>
      </c>
      <c r="D105" t="s">
        <v>103</v>
      </c>
      <c r="E105" s="27" t="s">
        <v>1768</v>
      </c>
      <c r="F105" s="28" t="s">
        <v>105</v>
      </c>
      <c r="G105" s="29">
        <v>1</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c r="A107" s="1" t="s">
        <v>107</v>
      </c>
    </row>
    <row r="108">
      <c r="A108" s="1" t="s">
        <v>109</v>
      </c>
      <c r="E108" s="27" t="s">
        <v>103</v>
      </c>
    </row>
    <row r="109">
      <c r="A109" s="1" t="s">
        <v>101</v>
      </c>
      <c r="B109" s="1">
        <v>25</v>
      </c>
      <c r="C109" s="26" t="s">
        <v>1769</v>
      </c>
      <c r="D109" t="s">
        <v>103</v>
      </c>
      <c r="E109" s="27" t="s">
        <v>1770</v>
      </c>
      <c r="F109" s="28" t="s">
        <v>105</v>
      </c>
      <c r="G109" s="29">
        <v>1</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c r="A111" s="1" t="s">
        <v>107</v>
      </c>
    </row>
    <row r="112">
      <c r="A112" s="1" t="s">
        <v>109</v>
      </c>
      <c r="E112" s="27" t="s">
        <v>103</v>
      </c>
    </row>
    <row r="113" ht="25.5">
      <c r="A113" s="1" t="s">
        <v>101</v>
      </c>
      <c r="B113" s="1">
        <v>26</v>
      </c>
      <c r="C113" s="26" t="s">
        <v>1771</v>
      </c>
      <c r="D113" t="s">
        <v>103</v>
      </c>
      <c r="E113" s="27" t="s">
        <v>1772</v>
      </c>
      <c r="F113" s="28" t="s">
        <v>105</v>
      </c>
      <c r="G113" s="29">
        <v>1</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c r="A115" s="1" t="s">
        <v>107</v>
      </c>
    </row>
    <row r="116">
      <c r="A116" s="1" t="s">
        <v>109</v>
      </c>
      <c r="E116" s="27" t="s">
        <v>103</v>
      </c>
    </row>
    <row r="117">
      <c r="A117" s="1" t="s">
        <v>101</v>
      </c>
      <c r="B117" s="1">
        <v>27</v>
      </c>
      <c r="C117" s="26" t="s">
        <v>1773</v>
      </c>
      <c r="D117" t="s">
        <v>103</v>
      </c>
      <c r="E117" s="27" t="s">
        <v>1774</v>
      </c>
      <c r="F117" s="28" t="s">
        <v>105</v>
      </c>
      <c r="G117" s="29">
        <v>1</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c r="A119" s="1" t="s">
        <v>107</v>
      </c>
    </row>
    <row r="120">
      <c r="A120" s="1" t="s">
        <v>109</v>
      </c>
      <c r="E120" s="27" t="s">
        <v>103</v>
      </c>
    </row>
    <row r="121">
      <c r="A121" s="1" t="s">
        <v>101</v>
      </c>
      <c r="B121" s="1">
        <v>28</v>
      </c>
      <c r="C121" s="26" t="s">
        <v>1729</v>
      </c>
      <c r="D121" t="s">
        <v>460</v>
      </c>
      <c r="E121" s="27" t="s">
        <v>1775</v>
      </c>
      <c r="F121" s="28" t="s">
        <v>105</v>
      </c>
      <c r="G121" s="29">
        <v>1</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c r="A123" s="1" t="s">
        <v>107</v>
      </c>
    </row>
    <row r="124">
      <c r="A124" s="1" t="s">
        <v>109</v>
      </c>
      <c r="E124" s="27" t="s">
        <v>103</v>
      </c>
    </row>
    <row r="125" ht="25.5">
      <c r="A125" s="1" t="s">
        <v>101</v>
      </c>
      <c r="B125" s="1">
        <v>29</v>
      </c>
      <c r="C125" s="26" t="s">
        <v>1776</v>
      </c>
      <c r="D125" t="s">
        <v>103</v>
      </c>
      <c r="E125" s="27" t="s">
        <v>1777</v>
      </c>
      <c r="F125" s="28" t="s">
        <v>105</v>
      </c>
      <c r="G125" s="29">
        <v>2</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c r="A127" s="1" t="s">
        <v>107</v>
      </c>
    </row>
    <row r="128">
      <c r="A128" s="1" t="s">
        <v>109</v>
      </c>
      <c r="E128" s="27" t="s">
        <v>103</v>
      </c>
    </row>
    <row r="129">
      <c r="A129" s="1" t="s">
        <v>101</v>
      </c>
      <c r="B129" s="1">
        <v>30</v>
      </c>
      <c r="C129" s="26" t="s">
        <v>1778</v>
      </c>
      <c r="D129" t="s">
        <v>103</v>
      </c>
      <c r="E129" s="27" t="s">
        <v>1779</v>
      </c>
      <c r="F129" s="28" t="s">
        <v>105</v>
      </c>
      <c r="G129" s="29">
        <v>2</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c r="A131" s="1" t="s">
        <v>107</v>
      </c>
    </row>
    <row r="132">
      <c r="A132" s="1" t="s">
        <v>109</v>
      </c>
      <c r="E132" s="27" t="s">
        <v>103</v>
      </c>
    </row>
    <row r="133">
      <c r="A133" s="1" t="s">
        <v>101</v>
      </c>
      <c r="B133" s="1">
        <v>31</v>
      </c>
      <c r="C133" s="26" t="s">
        <v>1780</v>
      </c>
      <c r="D133" t="s">
        <v>103</v>
      </c>
      <c r="E133" s="27" t="s">
        <v>1781</v>
      </c>
      <c r="F133" s="28" t="s">
        <v>105</v>
      </c>
      <c r="G133" s="29">
        <v>2</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c r="A135" s="1" t="s">
        <v>107</v>
      </c>
    </row>
    <row r="136">
      <c r="A136" s="1" t="s">
        <v>109</v>
      </c>
      <c r="E136" s="27" t="s">
        <v>103</v>
      </c>
    </row>
    <row r="137">
      <c r="A137" s="1" t="s">
        <v>101</v>
      </c>
      <c r="B137" s="1">
        <v>32</v>
      </c>
      <c r="C137" s="26" t="s">
        <v>1782</v>
      </c>
      <c r="D137" t="s">
        <v>103</v>
      </c>
      <c r="E137" s="27" t="s">
        <v>1783</v>
      </c>
      <c r="F137" s="28" t="s">
        <v>105</v>
      </c>
      <c r="G137" s="29">
        <v>1</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c r="A139" s="1" t="s">
        <v>107</v>
      </c>
    </row>
    <row r="140">
      <c r="A140" s="1" t="s">
        <v>109</v>
      </c>
      <c r="E140" s="27" t="s">
        <v>103</v>
      </c>
    </row>
    <row r="141">
      <c r="A141" s="1" t="s">
        <v>101</v>
      </c>
      <c r="B141" s="1">
        <v>33</v>
      </c>
      <c r="C141" s="26" t="s">
        <v>1784</v>
      </c>
      <c r="D141" t="s">
        <v>103</v>
      </c>
      <c r="E141" s="27" t="s">
        <v>1785</v>
      </c>
      <c r="F141" s="28" t="s">
        <v>105</v>
      </c>
      <c r="G141" s="29">
        <v>1</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c r="A143" s="1" t="s">
        <v>107</v>
      </c>
    </row>
    <row r="144">
      <c r="A144" s="1" t="s">
        <v>109</v>
      </c>
      <c r="E144" s="27" t="s">
        <v>103</v>
      </c>
    </row>
    <row r="145">
      <c r="A145" s="1" t="s">
        <v>101</v>
      </c>
      <c r="B145" s="1">
        <v>34</v>
      </c>
      <c r="C145" s="26" t="s">
        <v>1786</v>
      </c>
      <c r="D145" t="s">
        <v>103</v>
      </c>
      <c r="E145" s="27" t="s">
        <v>1787</v>
      </c>
      <c r="F145" s="28" t="s">
        <v>121</v>
      </c>
      <c r="G145" s="29">
        <v>34</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103</v>
      </c>
    </row>
    <row r="149">
      <c r="A149" s="1" t="s">
        <v>101</v>
      </c>
      <c r="B149" s="1">
        <v>35</v>
      </c>
      <c r="C149" s="26" t="s">
        <v>1788</v>
      </c>
      <c r="D149" t="s">
        <v>103</v>
      </c>
      <c r="E149" s="27" t="s">
        <v>1789</v>
      </c>
      <c r="F149" s="28" t="s">
        <v>121</v>
      </c>
      <c r="G149" s="29">
        <v>34</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c r="A151" s="1" t="s">
        <v>107</v>
      </c>
    </row>
    <row r="152">
      <c r="A152" s="1" t="s">
        <v>109</v>
      </c>
      <c r="E152" s="27" t="s">
        <v>103</v>
      </c>
    </row>
    <row r="153">
      <c r="A153" s="1" t="s">
        <v>101</v>
      </c>
      <c r="B153" s="1">
        <v>36</v>
      </c>
      <c r="C153" s="26" t="s">
        <v>1790</v>
      </c>
      <c r="D153" t="s">
        <v>103</v>
      </c>
      <c r="E153" s="27" t="s">
        <v>1791</v>
      </c>
      <c r="F153" s="28" t="s">
        <v>105</v>
      </c>
      <c r="G153" s="29">
        <v>1</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c r="A155" s="1" t="s">
        <v>107</v>
      </c>
    </row>
    <row r="156">
      <c r="A156" s="1" t="s">
        <v>109</v>
      </c>
      <c r="E156" s="27" t="s">
        <v>103</v>
      </c>
    </row>
    <row r="157">
      <c r="A157" s="1" t="s">
        <v>101</v>
      </c>
      <c r="B157" s="1">
        <v>37</v>
      </c>
      <c r="C157" s="26" t="s">
        <v>1792</v>
      </c>
      <c r="D157" t="s">
        <v>103</v>
      </c>
      <c r="E157" s="27" t="s">
        <v>1793</v>
      </c>
      <c r="F157" s="28" t="s">
        <v>105</v>
      </c>
      <c r="G157" s="29">
        <v>1</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c r="A159" s="1" t="s">
        <v>107</v>
      </c>
    </row>
    <row r="160">
      <c r="A160" s="1" t="s">
        <v>109</v>
      </c>
      <c r="E160" s="27" t="s">
        <v>103</v>
      </c>
    </row>
    <row r="161">
      <c r="A161" s="1" t="s">
        <v>101</v>
      </c>
      <c r="B161" s="1">
        <v>38</v>
      </c>
      <c r="C161" s="26" t="s">
        <v>1794</v>
      </c>
      <c r="D161" t="s">
        <v>103</v>
      </c>
      <c r="E161" s="27" t="s">
        <v>1795</v>
      </c>
      <c r="F161" s="28" t="s">
        <v>367</v>
      </c>
      <c r="G161" s="29">
        <v>2</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c r="A163" s="1" t="s">
        <v>107</v>
      </c>
    </row>
    <row r="164">
      <c r="A164" s="1" t="s">
        <v>109</v>
      </c>
      <c r="E164" s="27" t="s">
        <v>103</v>
      </c>
    </row>
    <row r="165">
      <c r="A165" s="1" t="s">
        <v>101</v>
      </c>
      <c r="B165" s="1">
        <v>39</v>
      </c>
      <c r="C165" s="26" t="s">
        <v>1705</v>
      </c>
      <c r="D165" t="s">
        <v>103</v>
      </c>
      <c r="E165" s="27" t="s">
        <v>1706</v>
      </c>
      <c r="F165" s="28" t="s">
        <v>121</v>
      </c>
      <c r="G165" s="29">
        <v>35</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c r="A167" s="1" t="s">
        <v>107</v>
      </c>
    </row>
    <row r="168">
      <c r="A168" s="1" t="s">
        <v>109</v>
      </c>
      <c r="E168" s="27" t="s">
        <v>103</v>
      </c>
    </row>
    <row r="169">
      <c r="A169" s="1" t="s">
        <v>101</v>
      </c>
      <c r="B169" s="1">
        <v>40</v>
      </c>
      <c r="C169" s="26" t="s">
        <v>1708</v>
      </c>
      <c r="D169" t="s">
        <v>103</v>
      </c>
      <c r="E169" s="27" t="s">
        <v>1709</v>
      </c>
      <c r="F169" s="28" t="s">
        <v>121</v>
      </c>
      <c r="G169" s="29">
        <v>35</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c r="A171" s="1" t="s">
        <v>107</v>
      </c>
    </row>
    <row r="172">
      <c r="A172" s="1" t="s">
        <v>109</v>
      </c>
      <c r="E172" s="27" t="s">
        <v>103</v>
      </c>
    </row>
    <row r="173">
      <c r="A173" s="1" t="s">
        <v>101</v>
      </c>
      <c r="B173" s="1">
        <v>41</v>
      </c>
      <c r="C173" s="26" t="s">
        <v>1796</v>
      </c>
      <c r="D173" t="s">
        <v>103</v>
      </c>
      <c r="E173" s="27" t="s">
        <v>1797</v>
      </c>
      <c r="F173" s="28" t="s">
        <v>367</v>
      </c>
      <c r="G173" s="29">
        <v>1</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c r="A175" s="1" t="s">
        <v>107</v>
      </c>
    </row>
    <row r="176">
      <c r="A176" s="1" t="s">
        <v>109</v>
      </c>
      <c r="E176" s="27" t="s">
        <v>103</v>
      </c>
    </row>
    <row r="177">
      <c r="A177" s="1" t="s">
        <v>98</v>
      </c>
      <c r="C177" s="22" t="s">
        <v>1574</v>
      </c>
      <c r="E177" s="23" t="s">
        <v>1575</v>
      </c>
      <c r="L177" s="24">
        <f>SUMIFS(L178:L181,A178:A181,"P")</f>
        <v>0</v>
      </c>
      <c r="M177" s="24">
        <f>SUMIFS(M178:M181,A178:A181,"P")</f>
        <v>0</v>
      </c>
      <c r="N177" s="25"/>
    </row>
    <row r="178" ht="38.25">
      <c r="A178" s="1" t="s">
        <v>101</v>
      </c>
      <c r="B178" s="1">
        <v>42</v>
      </c>
      <c r="C178" s="26" t="s">
        <v>1715</v>
      </c>
      <c r="D178" t="s">
        <v>103</v>
      </c>
      <c r="E178" s="27" t="s">
        <v>1716</v>
      </c>
      <c r="F178" s="28" t="s">
        <v>292</v>
      </c>
      <c r="G178" s="29">
        <v>84.247</v>
      </c>
      <c r="H178" s="28">
        <v>0</v>
      </c>
      <c r="I178" s="30">
        <f>ROUND(G178*H178,P4)</f>
        <v>0</v>
      </c>
      <c r="L178" s="30">
        <v>0</v>
      </c>
      <c r="M178" s="24">
        <f>ROUND(G178*L178,P4)</f>
        <v>0</v>
      </c>
      <c r="N178" s="25" t="s">
        <v>103</v>
      </c>
      <c r="O178" s="31">
        <f>M178*AA178</f>
        <v>0</v>
      </c>
      <c r="P178" s="1">
        <v>3</v>
      </c>
      <c r="AA178" s="1">
        <f>IF(P178=1,$O$3,IF(P178=2,$O$4,$O$5))</f>
        <v>0</v>
      </c>
    </row>
    <row r="179">
      <c r="A179" s="1" t="s">
        <v>106</v>
      </c>
      <c r="E179" s="27" t="s">
        <v>103</v>
      </c>
    </row>
    <row r="180">
      <c r="A180" s="1" t="s">
        <v>107</v>
      </c>
    </row>
    <row r="181">
      <c r="A181" s="1" t="s">
        <v>109</v>
      </c>
      <c r="E181" s="27" t="s">
        <v>103</v>
      </c>
    </row>
    <row r="182">
      <c r="A182" s="1" t="s">
        <v>98</v>
      </c>
      <c r="C182" s="22" t="s">
        <v>281</v>
      </c>
      <c r="E182" s="23" t="s">
        <v>282</v>
      </c>
      <c r="L182" s="24">
        <f>SUMIFS(L183:L190,A183:A190,"P")</f>
        <v>0</v>
      </c>
      <c r="M182" s="24">
        <f>SUMIFS(M183:M190,A183:A190,"P")</f>
        <v>0</v>
      </c>
      <c r="N182" s="25"/>
    </row>
    <row r="183">
      <c r="A183" s="1" t="s">
        <v>101</v>
      </c>
      <c r="B183" s="1">
        <v>43</v>
      </c>
      <c r="C183" s="26" t="s">
        <v>1729</v>
      </c>
      <c r="D183" t="s">
        <v>466</v>
      </c>
      <c r="E183" s="27" t="s">
        <v>374</v>
      </c>
      <c r="F183" s="28" t="s">
        <v>105</v>
      </c>
      <c r="G183" s="29">
        <v>1</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c r="A186" s="1" t="s">
        <v>109</v>
      </c>
      <c r="E186" s="27" t="s">
        <v>103</v>
      </c>
    </row>
    <row r="187">
      <c r="A187" s="1" t="s">
        <v>101</v>
      </c>
      <c r="B187" s="1">
        <v>44</v>
      </c>
      <c r="C187" s="26" t="s">
        <v>1729</v>
      </c>
      <c r="D187" t="s">
        <v>1798</v>
      </c>
      <c r="E187" s="27" t="s">
        <v>1719</v>
      </c>
      <c r="F187" s="28" t="s">
        <v>105</v>
      </c>
      <c r="G187" s="29">
        <v>1</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36</v>
      </c>
      <c r="M3" s="20">
        <f>Rekapitulace!C22</f>
        <v>0</v>
      </c>
      <c r="N3" s="6" t="s">
        <v>3</v>
      </c>
      <c r="O3">
        <v>0</v>
      </c>
      <c r="P3">
        <v>2</v>
      </c>
    </row>
    <row r="4" ht="34.01575" customHeight="1">
      <c r="A4" s="16" t="s">
        <v>79</v>
      </c>
      <c r="B4" s="17" t="s">
        <v>80</v>
      </c>
      <c r="C4" s="18" t="s">
        <v>36</v>
      </c>
      <c r="D4" s="1"/>
      <c r="E4" s="17" t="s">
        <v>37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COUNTIFS(L8:L266,"=0",A8:A266,"P")+COUNTIFS(L8:L266,"",A8:A266,"P")+SUM(Q8:Q266)</f>
        <v>0</v>
      </c>
    </row>
    <row r="8">
      <c r="A8" s="1" t="s">
        <v>96</v>
      </c>
      <c r="C8" s="22" t="s">
        <v>1799</v>
      </c>
      <c r="E8" s="23" t="s">
        <v>45</v>
      </c>
      <c r="L8" s="24">
        <f>L9+L54+L135+L240+L261</f>
        <v>0</v>
      </c>
      <c r="M8" s="24">
        <f>M9+M54+M135+M240+M261</f>
        <v>0</v>
      </c>
      <c r="N8" s="25"/>
    </row>
    <row r="9">
      <c r="A9" s="1" t="s">
        <v>98</v>
      </c>
      <c r="C9" s="22" t="s">
        <v>413</v>
      </c>
      <c r="E9" s="23" t="s">
        <v>1166</v>
      </c>
      <c r="L9" s="24">
        <f>SUMIFS(L10:L53,A10:A53,"P")</f>
        <v>0</v>
      </c>
      <c r="M9" s="24">
        <f>SUMIFS(M10:M53,A10:A53,"P")</f>
        <v>0</v>
      </c>
      <c r="N9" s="25"/>
    </row>
    <row r="10" ht="38.25">
      <c r="A10" s="1" t="s">
        <v>101</v>
      </c>
      <c r="B10" s="1">
        <v>1</v>
      </c>
      <c r="C10" s="26" t="s">
        <v>1800</v>
      </c>
      <c r="D10" t="s">
        <v>103</v>
      </c>
      <c r="E10" s="27" t="s">
        <v>1801</v>
      </c>
      <c r="F10" s="28" t="s">
        <v>1188</v>
      </c>
      <c r="G10" s="29">
        <v>34.875</v>
      </c>
      <c r="H10" s="28">
        <v>0</v>
      </c>
      <c r="I10" s="30">
        <f>ROUND(G10*H10,P4)</f>
        <v>0</v>
      </c>
      <c r="L10" s="30">
        <v>0</v>
      </c>
      <c r="M10" s="24">
        <f>ROUND(G10*L10,P4)</f>
        <v>0</v>
      </c>
      <c r="N10" s="25" t="s">
        <v>103</v>
      </c>
      <c r="O10" s="31">
        <f>M10*AA10</f>
        <v>0</v>
      </c>
      <c r="P10" s="1">
        <v>3</v>
      </c>
      <c r="AA10" s="1">
        <f>IF(P10=1,$O$3,IF(P10=2,$O$4,$O$5))</f>
        <v>0</v>
      </c>
    </row>
    <row r="11">
      <c r="A11" s="1" t="s">
        <v>106</v>
      </c>
      <c r="E11" s="27" t="s">
        <v>103</v>
      </c>
    </row>
    <row r="12" ht="63.75">
      <c r="A12" s="1" t="s">
        <v>107</v>
      </c>
      <c r="E12" s="32" t="s">
        <v>1802</v>
      </c>
    </row>
    <row r="13">
      <c r="A13" s="1" t="s">
        <v>109</v>
      </c>
      <c r="E13" s="27" t="s">
        <v>103</v>
      </c>
    </row>
    <row r="14" ht="38.25">
      <c r="A14" s="1" t="s">
        <v>101</v>
      </c>
      <c r="B14" s="1">
        <v>2</v>
      </c>
      <c r="C14" s="26" t="s">
        <v>1803</v>
      </c>
      <c r="D14" t="s">
        <v>103</v>
      </c>
      <c r="E14" s="27" t="s">
        <v>1801</v>
      </c>
      <c r="F14" s="28" t="s">
        <v>1188</v>
      </c>
      <c r="G14" s="29">
        <v>960.97000000000003</v>
      </c>
      <c r="H14" s="28">
        <v>0</v>
      </c>
      <c r="I14" s="30">
        <f>ROUND(G14*H14,P4)</f>
        <v>0</v>
      </c>
      <c r="L14" s="30">
        <v>0</v>
      </c>
      <c r="M14" s="24">
        <f>ROUND(G14*L14,P4)</f>
        <v>0</v>
      </c>
      <c r="N14" s="25" t="s">
        <v>103</v>
      </c>
      <c r="O14" s="31">
        <f>M14*AA14</f>
        <v>0</v>
      </c>
      <c r="P14" s="1">
        <v>3</v>
      </c>
      <c r="AA14" s="1">
        <f>IF(P14=1,$O$3,IF(P14=2,$O$4,$O$5))</f>
        <v>0</v>
      </c>
    </row>
    <row r="15">
      <c r="A15" s="1" t="s">
        <v>106</v>
      </c>
      <c r="E15" s="27" t="s">
        <v>103</v>
      </c>
    </row>
    <row r="16" ht="89.25">
      <c r="A16" s="1" t="s">
        <v>107</v>
      </c>
      <c r="E16" s="32" t="s">
        <v>1804</v>
      </c>
    </row>
    <row r="17">
      <c r="A17" s="1" t="s">
        <v>109</v>
      </c>
      <c r="E17" s="27" t="s">
        <v>103</v>
      </c>
    </row>
    <row r="18" ht="38.25">
      <c r="A18" s="1" t="s">
        <v>101</v>
      </c>
      <c r="B18" s="1">
        <v>3</v>
      </c>
      <c r="C18" s="26" t="s">
        <v>1805</v>
      </c>
      <c r="D18" t="s">
        <v>103</v>
      </c>
      <c r="E18" s="27" t="s">
        <v>1806</v>
      </c>
      <c r="F18" s="28" t="s">
        <v>1188</v>
      </c>
      <c r="G18" s="29">
        <v>171.86000000000001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ht="63.75">
      <c r="A20" s="1" t="s">
        <v>107</v>
      </c>
      <c r="E20" s="32" t="s">
        <v>1807</v>
      </c>
    </row>
    <row r="21">
      <c r="A21" s="1" t="s">
        <v>109</v>
      </c>
      <c r="E21" s="27" t="s">
        <v>103</v>
      </c>
    </row>
    <row r="22" ht="38.25">
      <c r="A22" s="1" t="s">
        <v>101</v>
      </c>
      <c r="B22" s="1">
        <v>4</v>
      </c>
      <c r="C22" s="26" t="s">
        <v>1808</v>
      </c>
      <c r="D22" t="s">
        <v>103</v>
      </c>
      <c r="E22" s="27" t="s">
        <v>1809</v>
      </c>
      <c r="F22" s="28" t="s">
        <v>1188</v>
      </c>
      <c r="G22" s="29">
        <v>1037.1500000000001</v>
      </c>
      <c r="H22" s="28">
        <v>0</v>
      </c>
      <c r="I22" s="30">
        <f>ROUND(G22*H22,P4)</f>
        <v>0</v>
      </c>
      <c r="L22" s="30">
        <v>0</v>
      </c>
      <c r="M22" s="24">
        <f>ROUND(G22*L22,P4)</f>
        <v>0</v>
      </c>
      <c r="N22" s="25" t="s">
        <v>103</v>
      </c>
      <c r="O22" s="31">
        <f>M22*AA22</f>
        <v>0</v>
      </c>
      <c r="P22" s="1">
        <v>3</v>
      </c>
      <c r="AA22" s="1">
        <f>IF(P22=1,$O$3,IF(P22=2,$O$4,$O$5))</f>
        <v>0</v>
      </c>
    </row>
    <row r="23">
      <c r="A23" s="1" t="s">
        <v>106</v>
      </c>
      <c r="E23" s="27" t="s">
        <v>103</v>
      </c>
    </row>
    <row r="24" ht="127.5">
      <c r="A24" s="1" t="s">
        <v>107</v>
      </c>
      <c r="E24" s="32" t="s">
        <v>1810</v>
      </c>
    </row>
    <row r="25">
      <c r="A25" s="1" t="s">
        <v>109</v>
      </c>
      <c r="E25" s="27" t="s">
        <v>103</v>
      </c>
    </row>
    <row r="26" ht="38.25">
      <c r="A26" s="1" t="s">
        <v>101</v>
      </c>
      <c r="B26" s="1">
        <v>5</v>
      </c>
      <c r="C26" s="26" t="s">
        <v>1811</v>
      </c>
      <c r="D26" t="s">
        <v>103</v>
      </c>
      <c r="E26" s="27" t="s">
        <v>1812</v>
      </c>
      <c r="F26" s="28" t="s">
        <v>1188</v>
      </c>
      <c r="G26" s="29">
        <v>48.43</v>
      </c>
      <c r="H26" s="28">
        <v>0</v>
      </c>
      <c r="I26" s="30">
        <f>ROUND(G26*H26,P4)</f>
        <v>0</v>
      </c>
      <c r="L26" s="30">
        <v>0</v>
      </c>
      <c r="M26" s="24">
        <f>ROUND(G26*L26,P4)</f>
        <v>0</v>
      </c>
      <c r="N26" s="25" t="s">
        <v>103</v>
      </c>
      <c r="O26" s="31">
        <f>M26*AA26</f>
        <v>0</v>
      </c>
      <c r="P26" s="1">
        <v>3</v>
      </c>
      <c r="AA26" s="1">
        <f>IF(P26=1,$O$3,IF(P26=2,$O$4,$O$5))</f>
        <v>0</v>
      </c>
    </row>
    <row r="27">
      <c r="A27" s="1" t="s">
        <v>106</v>
      </c>
      <c r="E27" s="27" t="s">
        <v>103</v>
      </c>
    </row>
    <row r="28" ht="63.75">
      <c r="A28" s="1" t="s">
        <v>107</v>
      </c>
      <c r="E28" s="32" t="s">
        <v>1813</v>
      </c>
    </row>
    <row r="29">
      <c r="A29" s="1" t="s">
        <v>109</v>
      </c>
      <c r="E29" s="27" t="s">
        <v>103</v>
      </c>
    </row>
    <row r="30" ht="38.25">
      <c r="A30" s="1" t="s">
        <v>101</v>
      </c>
      <c r="B30" s="1">
        <v>6</v>
      </c>
      <c r="C30" s="26" t="s">
        <v>1814</v>
      </c>
      <c r="D30" t="s">
        <v>103</v>
      </c>
      <c r="E30" s="27" t="s">
        <v>1815</v>
      </c>
      <c r="F30" s="28" t="s">
        <v>1188</v>
      </c>
      <c r="G30" s="29">
        <v>48.43</v>
      </c>
      <c r="H30" s="28">
        <v>0</v>
      </c>
      <c r="I30" s="30">
        <f>ROUND(G30*H30,P4)</f>
        <v>0</v>
      </c>
      <c r="L30" s="30">
        <v>0</v>
      </c>
      <c r="M30" s="24">
        <f>ROUND(G30*L30,P4)</f>
        <v>0</v>
      </c>
      <c r="N30" s="25" t="s">
        <v>103</v>
      </c>
      <c r="O30" s="31">
        <f>M30*AA30</f>
        <v>0</v>
      </c>
      <c r="P30" s="1">
        <v>3</v>
      </c>
      <c r="AA30" s="1">
        <f>IF(P30=1,$O$3,IF(P30=2,$O$4,$O$5))</f>
        <v>0</v>
      </c>
    </row>
    <row r="31">
      <c r="A31" s="1" t="s">
        <v>106</v>
      </c>
      <c r="E31" s="27" t="s">
        <v>103</v>
      </c>
    </row>
    <row r="32" ht="63.75">
      <c r="A32" s="1" t="s">
        <v>107</v>
      </c>
      <c r="E32" s="32" t="s">
        <v>1813</v>
      </c>
    </row>
    <row r="33">
      <c r="A33" s="1" t="s">
        <v>109</v>
      </c>
      <c r="E33" s="27" t="s">
        <v>103</v>
      </c>
    </row>
    <row r="34" ht="38.25">
      <c r="A34" s="1" t="s">
        <v>101</v>
      </c>
      <c r="B34" s="1">
        <v>7</v>
      </c>
      <c r="C34" s="26" t="s">
        <v>1816</v>
      </c>
      <c r="D34" t="s">
        <v>103</v>
      </c>
      <c r="E34" s="27" t="s">
        <v>1817</v>
      </c>
      <c r="F34" s="28" t="s">
        <v>1188</v>
      </c>
      <c r="G34" s="29">
        <v>48.43</v>
      </c>
      <c r="H34" s="28">
        <v>0</v>
      </c>
      <c r="I34" s="30">
        <f>ROUND(G34*H34,P4)</f>
        <v>0</v>
      </c>
      <c r="L34" s="30">
        <v>0</v>
      </c>
      <c r="M34" s="24">
        <f>ROUND(G34*L34,P4)</f>
        <v>0</v>
      </c>
      <c r="N34" s="25" t="s">
        <v>103</v>
      </c>
      <c r="O34" s="31">
        <f>M34*AA34</f>
        <v>0</v>
      </c>
      <c r="P34" s="1">
        <v>3</v>
      </c>
      <c r="AA34" s="1">
        <f>IF(P34=1,$O$3,IF(P34=2,$O$4,$O$5))</f>
        <v>0</v>
      </c>
    </row>
    <row r="35">
      <c r="A35" s="1" t="s">
        <v>106</v>
      </c>
      <c r="E35" s="27" t="s">
        <v>103</v>
      </c>
    </row>
    <row r="36" ht="63.75">
      <c r="A36" s="1" t="s">
        <v>107</v>
      </c>
      <c r="E36" s="32" t="s">
        <v>1813</v>
      </c>
    </row>
    <row r="37">
      <c r="A37" s="1" t="s">
        <v>109</v>
      </c>
      <c r="E37" s="27" t="s">
        <v>103</v>
      </c>
    </row>
    <row r="38" ht="38.25">
      <c r="A38" s="1" t="s">
        <v>101</v>
      </c>
      <c r="B38" s="1">
        <v>8</v>
      </c>
      <c r="C38" s="26" t="s">
        <v>1818</v>
      </c>
      <c r="D38" t="s">
        <v>103</v>
      </c>
      <c r="E38" s="27" t="s">
        <v>1812</v>
      </c>
      <c r="F38" s="28" t="s">
        <v>1188</v>
      </c>
      <c r="G38" s="29">
        <v>34.875</v>
      </c>
      <c r="H38" s="28">
        <v>0</v>
      </c>
      <c r="I38" s="30">
        <f>ROUND(G38*H38,P4)</f>
        <v>0</v>
      </c>
      <c r="L38" s="30">
        <v>0</v>
      </c>
      <c r="M38" s="24">
        <f>ROUND(G38*L38,P4)</f>
        <v>0</v>
      </c>
      <c r="N38" s="25" t="s">
        <v>103</v>
      </c>
      <c r="O38" s="31">
        <f>M38*AA38</f>
        <v>0</v>
      </c>
      <c r="P38" s="1">
        <v>3</v>
      </c>
      <c r="AA38" s="1">
        <f>IF(P38=1,$O$3,IF(P38=2,$O$4,$O$5))</f>
        <v>0</v>
      </c>
    </row>
    <row r="39">
      <c r="A39" s="1" t="s">
        <v>106</v>
      </c>
      <c r="E39" s="27" t="s">
        <v>103</v>
      </c>
    </row>
    <row r="40" ht="63.75">
      <c r="A40" s="1" t="s">
        <v>107</v>
      </c>
      <c r="E40" s="32" t="s">
        <v>1802</v>
      </c>
    </row>
    <row r="41">
      <c r="A41" s="1" t="s">
        <v>109</v>
      </c>
      <c r="E41" s="27" t="s">
        <v>103</v>
      </c>
    </row>
    <row r="42" ht="25.5">
      <c r="A42" s="1" t="s">
        <v>101</v>
      </c>
      <c r="B42" s="1">
        <v>9</v>
      </c>
      <c r="C42" s="26" t="s">
        <v>1819</v>
      </c>
      <c r="D42" t="s">
        <v>103</v>
      </c>
      <c r="E42" s="27" t="s">
        <v>1820</v>
      </c>
      <c r="F42" s="28" t="s">
        <v>121</v>
      </c>
      <c r="G42" s="29">
        <v>66.5</v>
      </c>
      <c r="H42" s="28">
        <v>0</v>
      </c>
      <c r="I42" s="30">
        <f>ROUND(G42*H42,P4)</f>
        <v>0</v>
      </c>
      <c r="L42" s="30">
        <v>0</v>
      </c>
      <c r="M42" s="24">
        <f>ROUND(G42*L42,P4)</f>
        <v>0</v>
      </c>
      <c r="N42" s="25" t="s">
        <v>103</v>
      </c>
      <c r="O42" s="31">
        <f>M42*AA42</f>
        <v>0</v>
      </c>
      <c r="P42" s="1">
        <v>3</v>
      </c>
      <c r="AA42" s="1">
        <f>IF(P42=1,$O$3,IF(P42=2,$O$4,$O$5))</f>
        <v>0</v>
      </c>
    </row>
    <row r="43">
      <c r="A43" s="1" t="s">
        <v>106</v>
      </c>
      <c r="E43" s="27" t="s">
        <v>103</v>
      </c>
    </row>
    <row r="44" ht="63.75">
      <c r="A44" s="1" t="s">
        <v>107</v>
      </c>
      <c r="E44" s="32" t="s">
        <v>1821</v>
      </c>
    </row>
    <row r="45">
      <c r="A45" s="1" t="s">
        <v>109</v>
      </c>
      <c r="E45" s="27" t="s">
        <v>103</v>
      </c>
    </row>
    <row r="46" ht="38.25">
      <c r="A46" s="1" t="s">
        <v>101</v>
      </c>
      <c r="B46" s="1">
        <v>10</v>
      </c>
      <c r="C46" s="26" t="s">
        <v>1822</v>
      </c>
      <c r="D46" t="s">
        <v>103</v>
      </c>
      <c r="E46" s="27" t="s">
        <v>1823</v>
      </c>
      <c r="F46" s="28" t="s">
        <v>1188</v>
      </c>
      <c r="G46" s="29">
        <v>1390.4300000000001</v>
      </c>
      <c r="H46" s="28">
        <v>0</v>
      </c>
      <c r="I46" s="30">
        <f>ROUND(G46*H46,P4)</f>
        <v>0</v>
      </c>
      <c r="L46" s="30">
        <v>0</v>
      </c>
      <c r="M46" s="24">
        <f>ROUND(G46*L46,P4)</f>
        <v>0</v>
      </c>
      <c r="N46" s="25" t="s">
        <v>103</v>
      </c>
      <c r="O46" s="31">
        <f>M46*AA46</f>
        <v>0</v>
      </c>
      <c r="P46" s="1">
        <v>3</v>
      </c>
      <c r="AA46" s="1">
        <f>IF(P46=1,$O$3,IF(P46=2,$O$4,$O$5))</f>
        <v>0</v>
      </c>
    </row>
    <row r="47">
      <c r="A47" s="1" t="s">
        <v>106</v>
      </c>
      <c r="E47" s="27" t="s">
        <v>103</v>
      </c>
    </row>
    <row r="48" ht="293.25">
      <c r="A48" s="1" t="s">
        <v>107</v>
      </c>
      <c r="E48" s="32" t="s">
        <v>1824</v>
      </c>
    </row>
    <row r="49">
      <c r="A49" s="1" t="s">
        <v>109</v>
      </c>
      <c r="E49" s="27" t="s">
        <v>103</v>
      </c>
    </row>
    <row r="50" ht="25.5">
      <c r="A50" s="1" t="s">
        <v>101</v>
      </c>
      <c r="B50" s="1">
        <v>11</v>
      </c>
      <c r="C50" s="26" t="s">
        <v>1825</v>
      </c>
      <c r="D50" t="s">
        <v>103</v>
      </c>
      <c r="E50" s="27" t="s">
        <v>1826</v>
      </c>
      <c r="F50" s="28" t="s">
        <v>1188</v>
      </c>
      <c r="G50" s="29">
        <v>1390.4300000000001</v>
      </c>
      <c r="H50" s="28">
        <v>0</v>
      </c>
      <c r="I50" s="30">
        <f>ROUND(G50*H50,P4)</f>
        <v>0</v>
      </c>
      <c r="L50" s="30">
        <v>0</v>
      </c>
      <c r="M50" s="24">
        <f>ROUND(G50*L50,P4)</f>
        <v>0</v>
      </c>
      <c r="N50" s="25" t="s">
        <v>103</v>
      </c>
      <c r="O50" s="31">
        <f>M50*AA50</f>
        <v>0</v>
      </c>
      <c r="P50" s="1">
        <v>3</v>
      </c>
      <c r="AA50" s="1">
        <f>IF(P50=1,$O$3,IF(P50=2,$O$4,$O$5))</f>
        <v>0</v>
      </c>
    </row>
    <row r="51">
      <c r="A51" s="1" t="s">
        <v>106</v>
      </c>
      <c r="E51" s="27" t="s">
        <v>103</v>
      </c>
    </row>
    <row r="52" ht="293.25">
      <c r="A52" s="1" t="s">
        <v>107</v>
      </c>
      <c r="E52" s="32" t="s">
        <v>1824</v>
      </c>
    </row>
    <row r="53">
      <c r="A53" s="1" t="s">
        <v>109</v>
      </c>
      <c r="E53" s="27" t="s">
        <v>103</v>
      </c>
    </row>
    <row r="54">
      <c r="A54" s="1" t="s">
        <v>98</v>
      </c>
      <c r="C54" s="22" t="s">
        <v>1338</v>
      </c>
      <c r="E54" s="23" t="s">
        <v>1339</v>
      </c>
      <c r="L54" s="24">
        <f>SUMIFS(L55:L134,A55:A134,"P")</f>
        <v>0</v>
      </c>
      <c r="M54" s="24">
        <f>SUMIFS(M55:M134,A55:A134,"P")</f>
        <v>0</v>
      </c>
      <c r="N54" s="25"/>
    </row>
    <row r="55" ht="25.5">
      <c r="A55" s="1" t="s">
        <v>101</v>
      </c>
      <c r="B55" s="1">
        <v>12</v>
      </c>
      <c r="C55" s="26" t="s">
        <v>1827</v>
      </c>
      <c r="D55" t="s">
        <v>103</v>
      </c>
      <c r="E55" s="27" t="s">
        <v>1828</v>
      </c>
      <c r="F55" s="28" t="s">
        <v>1188</v>
      </c>
      <c r="G55" s="29">
        <v>43.009999999999998</v>
      </c>
      <c r="H55" s="28">
        <v>0</v>
      </c>
      <c r="I55" s="30">
        <f>ROUND(G55*H55,P4)</f>
        <v>0</v>
      </c>
      <c r="L55" s="30">
        <v>0</v>
      </c>
      <c r="M55" s="24">
        <f>ROUND(G55*L55,P4)</f>
        <v>0</v>
      </c>
      <c r="N55" s="25" t="s">
        <v>103</v>
      </c>
      <c r="O55" s="31">
        <f>M55*AA55</f>
        <v>0</v>
      </c>
      <c r="P55" s="1">
        <v>3</v>
      </c>
      <c r="AA55" s="1">
        <f>IF(P55=1,$O$3,IF(P55=2,$O$4,$O$5))</f>
        <v>0</v>
      </c>
    </row>
    <row r="56">
      <c r="A56" s="1" t="s">
        <v>106</v>
      </c>
      <c r="E56" s="27" t="s">
        <v>103</v>
      </c>
    </row>
    <row r="57" ht="63.75">
      <c r="A57" s="1" t="s">
        <v>107</v>
      </c>
      <c r="E57" s="32" t="s">
        <v>1829</v>
      </c>
    </row>
    <row r="58">
      <c r="A58" s="1" t="s">
        <v>109</v>
      </c>
      <c r="E58" s="27" t="s">
        <v>103</v>
      </c>
    </row>
    <row r="59" ht="25.5">
      <c r="A59" s="1" t="s">
        <v>101</v>
      </c>
      <c r="B59" s="1">
        <v>13</v>
      </c>
      <c r="C59" s="26" t="s">
        <v>1830</v>
      </c>
      <c r="D59" t="s">
        <v>103</v>
      </c>
      <c r="E59" s="27" t="s">
        <v>1831</v>
      </c>
      <c r="F59" s="28" t="s">
        <v>1188</v>
      </c>
      <c r="G59" s="29">
        <v>43.009999999999998</v>
      </c>
      <c r="H59" s="28">
        <v>0</v>
      </c>
      <c r="I59" s="30">
        <f>ROUND(G59*H59,P4)</f>
        <v>0</v>
      </c>
      <c r="L59" s="30">
        <v>0</v>
      </c>
      <c r="M59" s="24">
        <f>ROUND(G59*L59,P4)</f>
        <v>0</v>
      </c>
      <c r="N59" s="25" t="s">
        <v>103</v>
      </c>
      <c r="O59" s="31">
        <f>M59*AA59</f>
        <v>0</v>
      </c>
      <c r="P59" s="1">
        <v>3</v>
      </c>
      <c r="AA59" s="1">
        <f>IF(P59=1,$O$3,IF(P59=2,$O$4,$O$5))</f>
        <v>0</v>
      </c>
    </row>
    <row r="60">
      <c r="A60" s="1" t="s">
        <v>106</v>
      </c>
      <c r="E60" s="27" t="s">
        <v>103</v>
      </c>
    </row>
    <row r="61" ht="63.75">
      <c r="A61" s="1" t="s">
        <v>107</v>
      </c>
      <c r="E61" s="32" t="s">
        <v>1829</v>
      </c>
    </row>
    <row r="62">
      <c r="A62" s="1" t="s">
        <v>109</v>
      </c>
      <c r="E62" s="27" t="s">
        <v>103</v>
      </c>
    </row>
    <row r="63" ht="25.5">
      <c r="A63" s="1" t="s">
        <v>101</v>
      </c>
      <c r="B63" s="1">
        <v>14</v>
      </c>
      <c r="C63" s="26" t="s">
        <v>1832</v>
      </c>
      <c r="D63" t="s">
        <v>103</v>
      </c>
      <c r="E63" s="27" t="s">
        <v>1833</v>
      </c>
      <c r="F63" s="28" t="s">
        <v>1188</v>
      </c>
      <c r="G63" s="29">
        <v>1298.99</v>
      </c>
      <c r="H63" s="28">
        <v>0</v>
      </c>
      <c r="I63" s="30">
        <f>ROUND(G63*H63,P4)</f>
        <v>0</v>
      </c>
      <c r="L63" s="30">
        <v>0</v>
      </c>
      <c r="M63" s="24">
        <f>ROUND(G63*L63,P4)</f>
        <v>0</v>
      </c>
      <c r="N63" s="25" t="s">
        <v>103</v>
      </c>
      <c r="O63" s="31">
        <f>M63*AA63</f>
        <v>0</v>
      </c>
      <c r="P63" s="1">
        <v>3</v>
      </c>
      <c r="AA63" s="1">
        <f>IF(P63=1,$O$3,IF(P63=2,$O$4,$O$5))</f>
        <v>0</v>
      </c>
    </row>
    <row r="64">
      <c r="A64" s="1" t="s">
        <v>106</v>
      </c>
      <c r="E64" s="27" t="s">
        <v>103</v>
      </c>
    </row>
    <row r="65" ht="216.75">
      <c r="A65" s="1" t="s">
        <v>107</v>
      </c>
      <c r="E65" s="32" t="s">
        <v>1834</v>
      </c>
    </row>
    <row r="66">
      <c r="A66" s="1" t="s">
        <v>109</v>
      </c>
      <c r="E66" s="27" t="s">
        <v>103</v>
      </c>
    </row>
    <row r="67" ht="25.5">
      <c r="A67" s="1" t="s">
        <v>101</v>
      </c>
      <c r="B67" s="1">
        <v>15</v>
      </c>
      <c r="C67" s="26" t="s">
        <v>1835</v>
      </c>
      <c r="D67" t="s">
        <v>103</v>
      </c>
      <c r="E67" s="27" t="s">
        <v>1836</v>
      </c>
      <c r="F67" s="28" t="s">
        <v>1188</v>
      </c>
      <c r="G67" s="29">
        <v>43.009999999999998</v>
      </c>
      <c r="H67" s="28">
        <v>0</v>
      </c>
      <c r="I67" s="30">
        <f>ROUND(G67*H67,P4)</f>
        <v>0</v>
      </c>
      <c r="L67" s="30">
        <v>0</v>
      </c>
      <c r="M67" s="24">
        <f>ROUND(G67*L67,P4)</f>
        <v>0</v>
      </c>
      <c r="N67" s="25" t="s">
        <v>103</v>
      </c>
      <c r="O67" s="31">
        <f>M67*AA67</f>
        <v>0</v>
      </c>
      <c r="P67" s="1">
        <v>3</v>
      </c>
      <c r="AA67" s="1">
        <f>IF(P67=1,$O$3,IF(P67=2,$O$4,$O$5))</f>
        <v>0</v>
      </c>
    </row>
    <row r="68">
      <c r="A68" s="1" t="s">
        <v>106</v>
      </c>
      <c r="E68" s="27" t="s">
        <v>103</v>
      </c>
    </row>
    <row r="69" ht="63.75">
      <c r="A69" s="1" t="s">
        <v>107</v>
      </c>
      <c r="E69" s="32" t="s">
        <v>1829</v>
      </c>
    </row>
    <row r="70">
      <c r="A70" s="1" t="s">
        <v>109</v>
      </c>
      <c r="E70" s="27" t="s">
        <v>103</v>
      </c>
    </row>
    <row r="71" ht="25.5">
      <c r="A71" s="1" t="s">
        <v>101</v>
      </c>
      <c r="B71" s="1">
        <v>16</v>
      </c>
      <c r="C71" s="26" t="s">
        <v>1837</v>
      </c>
      <c r="D71" t="s">
        <v>103</v>
      </c>
      <c r="E71" s="27" t="s">
        <v>1838</v>
      </c>
      <c r="F71" s="28" t="s">
        <v>1188</v>
      </c>
      <c r="G71" s="29">
        <v>1298.99</v>
      </c>
      <c r="H71" s="28">
        <v>0</v>
      </c>
      <c r="I71" s="30">
        <f>ROUND(G71*H71,P4)</f>
        <v>0</v>
      </c>
      <c r="L71" s="30">
        <v>0</v>
      </c>
      <c r="M71" s="24">
        <f>ROUND(G71*L71,P4)</f>
        <v>0</v>
      </c>
      <c r="N71" s="25" t="s">
        <v>103</v>
      </c>
      <c r="O71" s="31">
        <f>M71*AA71</f>
        <v>0</v>
      </c>
      <c r="P71" s="1">
        <v>3</v>
      </c>
      <c r="AA71" s="1">
        <f>IF(P71=1,$O$3,IF(P71=2,$O$4,$O$5))</f>
        <v>0</v>
      </c>
    </row>
    <row r="72">
      <c r="A72" s="1" t="s">
        <v>106</v>
      </c>
      <c r="E72" s="27" t="s">
        <v>103</v>
      </c>
    </row>
    <row r="73" ht="216.75">
      <c r="A73" s="1" t="s">
        <v>107</v>
      </c>
      <c r="E73" s="32" t="s">
        <v>1834</v>
      </c>
    </row>
    <row r="74">
      <c r="A74" s="1" t="s">
        <v>109</v>
      </c>
      <c r="E74" s="27" t="s">
        <v>103</v>
      </c>
    </row>
    <row r="75" ht="25.5">
      <c r="A75" s="1" t="s">
        <v>101</v>
      </c>
      <c r="B75" s="1">
        <v>17</v>
      </c>
      <c r="C75" s="26" t="s">
        <v>1839</v>
      </c>
      <c r="D75" t="s">
        <v>103</v>
      </c>
      <c r="E75" s="27" t="s">
        <v>1840</v>
      </c>
      <c r="F75" s="28" t="s">
        <v>1188</v>
      </c>
      <c r="G75" s="29">
        <v>48.43</v>
      </c>
      <c r="H75" s="28">
        <v>0</v>
      </c>
      <c r="I75" s="30">
        <f>ROUND(G75*H75,P4)</f>
        <v>0</v>
      </c>
      <c r="L75" s="30">
        <v>0</v>
      </c>
      <c r="M75" s="24">
        <f>ROUND(G75*L75,P4)</f>
        <v>0</v>
      </c>
      <c r="N75" s="25" t="s">
        <v>103</v>
      </c>
      <c r="O75" s="31">
        <f>M75*AA75</f>
        <v>0</v>
      </c>
      <c r="P75" s="1">
        <v>3</v>
      </c>
      <c r="AA75" s="1">
        <f>IF(P75=1,$O$3,IF(P75=2,$O$4,$O$5))</f>
        <v>0</v>
      </c>
    </row>
    <row r="76">
      <c r="A76" s="1" t="s">
        <v>106</v>
      </c>
      <c r="E76" s="27" t="s">
        <v>103</v>
      </c>
    </row>
    <row r="77" ht="63.75">
      <c r="A77" s="1" t="s">
        <v>107</v>
      </c>
      <c r="E77" s="32" t="s">
        <v>1841</v>
      </c>
    </row>
    <row r="78">
      <c r="A78" s="1" t="s">
        <v>109</v>
      </c>
      <c r="E78" s="27" t="s">
        <v>103</v>
      </c>
    </row>
    <row r="79" ht="25.5">
      <c r="A79" s="1" t="s">
        <v>101</v>
      </c>
      <c r="B79" s="1">
        <v>18</v>
      </c>
      <c r="C79" s="26" t="s">
        <v>1842</v>
      </c>
      <c r="D79" t="s">
        <v>103</v>
      </c>
      <c r="E79" s="27" t="s">
        <v>1843</v>
      </c>
      <c r="F79" s="28" t="s">
        <v>1188</v>
      </c>
      <c r="G79" s="29">
        <v>48.43</v>
      </c>
      <c r="H79" s="28">
        <v>0</v>
      </c>
      <c r="I79" s="30">
        <f>ROUND(G79*H79,P4)</f>
        <v>0</v>
      </c>
      <c r="L79" s="30">
        <v>0</v>
      </c>
      <c r="M79" s="24">
        <f>ROUND(G79*L79,P4)</f>
        <v>0</v>
      </c>
      <c r="N79" s="25" t="s">
        <v>103</v>
      </c>
      <c r="O79" s="31">
        <f>M79*AA79</f>
        <v>0</v>
      </c>
      <c r="P79" s="1">
        <v>3</v>
      </c>
      <c r="AA79" s="1">
        <f>IF(P79=1,$O$3,IF(P79=2,$O$4,$O$5))</f>
        <v>0</v>
      </c>
    </row>
    <row r="80">
      <c r="A80" s="1" t="s">
        <v>106</v>
      </c>
      <c r="E80" s="27" t="s">
        <v>103</v>
      </c>
    </row>
    <row r="81" ht="63.75">
      <c r="A81" s="1" t="s">
        <v>107</v>
      </c>
      <c r="E81" s="32" t="s">
        <v>1841</v>
      </c>
    </row>
    <row r="82">
      <c r="A82" s="1" t="s">
        <v>109</v>
      </c>
      <c r="E82" s="27" t="s">
        <v>103</v>
      </c>
    </row>
    <row r="83" ht="25.5">
      <c r="A83" s="1" t="s">
        <v>101</v>
      </c>
      <c r="B83" s="1">
        <v>19</v>
      </c>
      <c r="C83" s="26" t="s">
        <v>1844</v>
      </c>
      <c r="D83" t="s">
        <v>103</v>
      </c>
      <c r="E83" s="27" t="s">
        <v>1845</v>
      </c>
      <c r="F83" s="28" t="s">
        <v>1188</v>
      </c>
      <c r="G83" s="29">
        <v>48.43</v>
      </c>
      <c r="H83" s="28">
        <v>0</v>
      </c>
      <c r="I83" s="30">
        <f>ROUND(G83*H83,P4)</f>
        <v>0</v>
      </c>
      <c r="L83" s="30">
        <v>0</v>
      </c>
      <c r="M83" s="24">
        <f>ROUND(G83*L83,P4)</f>
        <v>0</v>
      </c>
      <c r="N83" s="25" t="s">
        <v>103</v>
      </c>
      <c r="O83" s="31">
        <f>M83*AA83</f>
        <v>0</v>
      </c>
      <c r="P83" s="1">
        <v>3</v>
      </c>
      <c r="AA83" s="1">
        <f>IF(P83=1,$O$3,IF(P83=2,$O$4,$O$5))</f>
        <v>0</v>
      </c>
    </row>
    <row r="84">
      <c r="A84" s="1" t="s">
        <v>106</v>
      </c>
      <c r="E84" s="27" t="s">
        <v>103</v>
      </c>
    </row>
    <row r="85" ht="63.75">
      <c r="A85" s="1" t="s">
        <v>107</v>
      </c>
      <c r="E85" s="32" t="s">
        <v>1841</v>
      </c>
    </row>
    <row r="86">
      <c r="A86" s="1" t="s">
        <v>109</v>
      </c>
      <c r="E86" s="27" t="s">
        <v>103</v>
      </c>
    </row>
    <row r="87">
      <c r="A87" s="1" t="s">
        <v>101</v>
      </c>
      <c r="B87" s="1">
        <v>20</v>
      </c>
      <c r="C87" s="26" t="s">
        <v>1846</v>
      </c>
      <c r="D87" t="s">
        <v>103</v>
      </c>
      <c r="E87" s="27" t="s">
        <v>1847</v>
      </c>
      <c r="F87" s="28" t="s">
        <v>1188</v>
      </c>
      <c r="G87" s="29">
        <v>48.43</v>
      </c>
      <c r="H87" s="28">
        <v>0</v>
      </c>
      <c r="I87" s="30">
        <f>ROUND(G87*H87,P4)</f>
        <v>0</v>
      </c>
      <c r="L87" s="30">
        <v>0</v>
      </c>
      <c r="M87" s="24">
        <f>ROUND(G87*L87,P4)</f>
        <v>0</v>
      </c>
      <c r="N87" s="25" t="s">
        <v>103</v>
      </c>
      <c r="O87" s="31">
        <f>M87*AA87</f>
        <v>0</v>
      </c>
      <c r="P87" s="1">
        <v>3</v>
      </c>
      <c r="AA87" s="1">
        <f>IF(P87=1,$O$3,IF(P87=2,$O$4,$O$5))</f>
        <v>0</v>
      </c>
    </row>
    <row r="88">
      <c r="A88" s="1" t="s">
        <v>106</v>
      </c>
      <c r="E88" s="27" t="s">
        <v>103</v>
      </c>
    </row>
    <row r="89" ht="63.75">
      <c r="A89" s="1" t="s">
        <v>107</v>
      </c>
      <c r="E89" s="32" t="s">
        <v>1841</v>
      </c>
    </row>
    <row r="90">
      <c r="A90" s="1" t="s">
        <v>109</v>
      </c>
      <c r="E90" s="27" t="s">
        <v>103</v>
      </c>
    </row>
    <row r="91" ht="25.5">
      <c r="A91" s="1" t="s">
        <v>101</v>
      </c>
      <c r="B91" s="1">
        <v>21</v>
      </c>
      <c r="C91" s="26" t="s">
        <v>1848</v>
      </c>
      <c r="D91" t="s">
        <v>103</v>
      </c>
      <c r="E91" s="27" t="s">
        <v>1849</v>
      </c>
      <c r="F91" s="28" t="s">
        <v>1188</v>
      </c>
      <c r="G91" s="29">
        <v>96.859999999999999</v>
      </c>
      <c r="H91" s="28">
        <v>0</v>
      </c>
      <c r="I91" s="30">
        <f>ROUND(G91*H91,P4)</f>
        <v>0</v>
      </c>
      <c r="L91" s="30">
        <v>0</v>
      </c>
      <c r="M91" s="24">
        <f>ROUND(G91*L91,P4)</f>
        <v>0</v>
      </c>
      <c r="N91" s="25" t="s">
        <v>103</v>
      </c>
      <c r="O91" s="31">
        <f>M91*AA91</f>
        <v>0</v>
      </c>
      <c r="P91" s="1">
        <v>3</v>
      </c>
      <c r="AA91" s="1">
        <f>IF(P91=1,$O$3,IF(P91=2,$O$4,$O$5))</f>
        <v>0</v>
      </c>
    </row>
    <row r="92">
      <c r="A92" s="1" t="s">
        <v>106</v>
      </c>
      <c r="E92" s="27" t="s">
        <v>103</v>
      </c>
    </row>
    <row r="93" ht="63.75">
      <c r="A93" s="1" t="s">
        <v>107</v>
      </c>
      <c r="E93" s="32" t="s">
        <v>1850</v>
      </c>
    </row>
    <row r="94">
      <c r="A94" s="1" t="s">
        <v>109</v>
      </c>
      <c r="E94" s="27" t="s">
        <v>103</v>
      </c>
    </row>
    <row r="95" ht="25.5">
      <c r="A95" s="1" t="s">
        <v>101</v>
      </c>
      <c r="B95" s="1">
        <v>22</v>
      </c>
      <c r="C95" s="26" t="s">
        <v>1851</v>
      </c>
      <c r="D95" t="s">
        <v>103</v>
      </c>
      <c r="E95" s="27" t="s">
        <v>1852</v>
      </c>
      <c r="F95" s="28" t="s">
        <v>1188</v>
      </c>
      <c r="G95" s="29">
        <v>48.43</v>
      </c>
      <c r="H95" s="28">
        <v>0</v>
      </c>
      <c r="I95" s="30">
        <f>ROUND(G95*H95,P4)</f>
        <v>0</v>
      </c>
      <c r="L95" s="30">
        <v>0</v>
      </c>
      <c r="M95" s="24">
        <f>ROUND(G95*L95,P4)</f>
        <v>0</v>
      </c>
      <c r="N95" s="25" t="s">
        <v>103</v>
      </c>
      <c r="O95" s="31">
        <f>M95*AA95</f>
        <v>0</v>
      </c>
      <c r="P95" s="1">
        <v>3</v>
      </c>
      <c r="AA95" s="1">
        <f>IF(P95=1,$O$3,IF(P95=2,$O$4,$O$5))</f>
        <v>0</v>
      </c>
    </row>
    <row r="96">
      <c r="A96" s="1" t="s">
        <v>106</v>
      </c>
      <c r="E96" s="27" t="s">
        <v>103</v>
      </c>
    </row>
    <row r="97" ht="63.75">
      <c r="A97" s="1" t="s">
        <v>107</v>
      </c>
      <c r="E97" s="32" t="s">
        <v>1841</v>
      </c>
    </row>
    <row r="98">
      <c r="A98" s="1" t="s">
        <v>109</v>
      </c>
      <c r="E98" s="27" t="s">
        <v>103</v>
      </c>
    </row>
    <row r="99" ht="38.25">
      <c r="A99" s="1" t="s">
        <v>101</v>
      </c>
      <c r="B99" s="1">
        <v>23</v>
      </c>
      <c r="C99" s="26" t="s">
        <v>1340</v>
      </c>
      <c r="D99" t="s">
        <v>103</v>
      </c>
      <c r="E99" s="27" t="s">
        <v>1341</v>
      </c>
      <c r="F99" s="28" t="s">
        <v>1188</v>
      </c>
      <c r="G99" s="29">
        <v>11.59</v>
      </c>
      <c r="H99" s="28">
        <v>0</v>
      </c>
      <c r="I99" s="30">
        <f>ROUND(G99*H99,P4)</f>
        <v>0</v>
      </c>
      <c r="L99" s="30">
        <v>0</v>
      </c>
      <c r="M99" s="24">
        <f>ROUND(G99*L99,P4)</f>
        <v>0</v>
      </c>
      <c r="N99" s="25" t="s">
        <v>103</v>
      </c>
      <c r="O99" s="31">
        <f>M99*AA99</f>
        <v>0</v>
      </c>
      <c r="P99" s="1">
        <v>3</v>
      </c>
      <c r="AA99" s="1">
        <f>IF(P99=1,$O$3,IF(P99=2,$O$4,$O$5))</f>
        <v>0</v>
      </c>
    </row>
    <row r="100">
      <c r="A100" s="1" t="s">
        <v>106</v>
      </c>
      <c r="E100" s="27" t="s">
        <v>103</v>
      </c>
    </row>
    <row r="101" ht="102">
      <c r="A101" s="1" t="s">
        <v>107</v>
      </c>
      <c r="E101" s="32" t="s">
        <v>1853</v>
      </c>
    </row>
    <row r="102">
      <c r="A102" s="1" t="s">
        <v>109</v>
      </c>
      <c r="E102" s="27" t="s">
        <v>103</v>
      </c>
    </row>
    <row r="103">
      <c r="A103" s="1" t="s">
        <v>101</v>
      </c>
      <c r="B103" s="1">
        <v>24</v>
      </c>
      <c r="C103" s="26" t="s">
        <v>1343</v>
      </c>
      <c r="D103" t="s">
        <v>103</v>
      </c>
      <c r="E103" s="27" t="s">
        <v>1344</v>
      </c>
      <c r="F103" s="28" t="s">
        <v>1188</v>
      </c>
      <c r="G103" s="29">
        <v>5.758</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ht="76.5">
      <c r="A105" s="1" t="s">
        <v>107</v>
      </c>
      <c r="E105" s="32" t="s">
        <v>1854</v>
      </c>
    </row>
    <row r="106">
      <c r="A106" s="1" t="s">
        <v>109</v>
      </c>
      <c r="E106" s="27" t="s">
        <v>103</v>
      </c>
    </row>
    <row r="107">
      <c r="A107" s="1" t="s">
        <v>101</v>
      </c>
      <c r="B107" s="1">
        <v>25</v>
      </c>
      <c r="C107" s="26" t="s">
        <v>1855</v>
      </c>
      <c r="D107" t="s">
        <v>103</v>
      </c>
      <c r="E107" s="27" t="s">
        <v>1856</v>
      </c>
      <c r="F107" s="28" t="s">
        <v>1188</v>
      </c>
      <c r="G107" s="29">
        <v>6.1799999999999997</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ht="76.5">
      <c r="A109" s="1" t="s">
        <v>107</v>
      </c>
      <c r="E109" s="32" t="s">
        <v>1857</v>
      </c>
    </row>
    <row r="110">
      <c r="A110" s="1" t="s">
        <v>109</v>
      </c>
      <c r="E110" s="27" t="s">
        <v>103</v>
      </c>
    </row>
    <row r="111" ht="38.25">
      <c r="A111" s="1" t="s">
        <v>101</v>
      </c>
      <c r="B111" s="1">
        <v>26</v>
      </c>
      <c r="C111" s="26" t="s">
        <v>1858</v>
      </c>
      <c r="D111" t="s">
        <v>103</v>
      </c>
      <c r="E111" s="27" t="s">
        <v>1341</v>
      </c>
      <c r="F111" s="28" t="s">
        <v>1188</v>
      </c>
      <c r="G111" s="29">
        <v>76.180000000000007</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ht="63.75">
      <c r="A113" s="1" t="s">
        <v>107</v>
      </c>
      <c r="E113" s="32" t="s">
        <v>1859</v>
      </c>
    </row>
    <row r="114">
      <c r="A114" s="1" t="s">
        <v>109</v>
      </c>
      <c r="E114" s="27" t="s">
        <v>1860</v>
      </c>
    </row>
    <row r="115">
      <c r="A115" s="1" t="s">
        <v>101</v>
      </c>
      <c r="B115" s="1">
        <v>27</v>
      </c>
      <c r="C115" s="26" t="s">
        <v>1861</v>
      </c>
      <c r="D115" t="s">
        <v>103</v>
      </c>
      <c r="E115" s="27" t="s">
        <v>1862</v>
      </c>
      <c r="F115" s="28" t="s">
        <v>1188</v>
      </c>
      <c r="G115" s="29">
        <v>11.77</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ht="76.5">
      <c r="A117" s="1" t="s">
        <v>107</v>
      </c>
      <c r="E117" s="32" t="s">
        <v>1863</v>
      </c>
    </row>
    <row r="118">
      <c r="A118" s="1" t="s">
        <v>109</v>
      </c>
      <c r="E118" s="27" t="s">
        <v>103</v>
      </c>
    </row>
    <row r="119" ht="38.25">
      <c r="A119" s="1" t="s">
        <v>101</v>
      </c>
      <c r="B119" s="1">
        <v>28</v>
      </c>
      <c r="C119" s="26" t="s">
        <v>1864</v>
      </c>
      <c r="D119" t="s">
        <v>103</v>
      </c>
      <c r="E119" s="27" t="s">
        <v>1341</v>
      </c>
      <c r="F119" s="28" t="s">
        <v>1188</v>
      </c>
      <c r="G119" s="29">
        <v>409.49000000000001</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ht="63.75">
      <c r="A121" s="1" t="s">
        <v>107</v>
      </c>
      <c r="E121" s="32" t="s">
        <v>1865</v>
      </c>
    </row>
    <row r="122">
      <c r="A122" s="1" t="s">
        <v>109</v>
      </c>
      <c r="E122" s="27" t="s">
        <v>103</v>
      </c>
    </row>
    <row r="123">
      <c r="A123" s="1" t="s">
        <v>101</v>
      </c>
      <c r="B123" s="1">
        <v>29</v>
      </c>
      <c r="C123" s="26" t="s">
        <v>1866</v>
      </c>
      <c r="D123" t="s">
        <v>103</v>
      </c>
      <c r="E123" s="27" t="s">
        <v>1867</v>
      </c>
      <c r="F123" s="28" t="s">
        <v>1188</v>
      </c>
      <c r="G123" s="29">
        <v>413.58499999999998</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ht="25.5">
      <c r="A125" s="1" t="s">
        <v>107</v>
      </c>
      <c r="E125" s="32" t="s">
        <v>1868</v>
      </c>
    </row>
    <row r="126">
      <c r="A126" s="1" t="s">
        <v>109</v>
      </c>
      <c r="E126" s="27" t="s">
        <v>103</v>
      </c>
    </row>
    <row r="127" ht="38.25">
      <c r="A127" s="1" t="s">
        <v>101</v>
      </c>
      <c r="B127" s="1">
        <v>30</v>
      </c>
      <c r="C127" s="26" t="s">
        <v>1869</v>
      </c>
      <c r="D127" t="s">
        <v>103</v>
      </c>
      <c r="E127" s="27" t="s">
        <v>1341</v>
      </c>
      <c r="F127" s="28" t="s">
        <v>1188</v>
      </c>
      <c r="G127" s="29">
        <v>844.74000000000001</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102">
      <c r="A129" s="1" t="s">
        <v>107</v>
      </c>
      <c r="E129" s="32" t="s">
        <v>1870</v>
      </c>
    </row>
    <row r="130">
      <c r="A130" s="1" t="s">
        <v>109</v>
      </c>
      <c r="E130" s="27" t="s">
        <v>103</v>
      </c>
    </row>
    <row r="131">
      <c r="A131" s="1" t="s">
        <v>101</v>
      </c>
      <c r="B131" s="1">
        <v>31</v>
      </c>
      <c r="C131" s="26" t="s">
        <v>1871</v>
      </c>
      <c r="D131" t="s">
        <v>103</v>
      </c>
      <c r="E131" s="27" t="s">
        <v>1872</v>
      </c>
      <c r="F131" s="28" t="s">
        <v>1188</v>
      </c>
      <c r="G131" s="29">
        <v>870.08199999999999</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25.5">
      <c r="A133" s="1" t="s">
        <v>107</v>
      </c>
      <c r="E133" s="32" t="s">
        <v>1873</v>
      </c>
    </row>
    <row r="134" ht="38.25">
      <c r="A134" s="1" t="s">
        <v>109</v>
      </c>
      <c r="E134" s="27" t="s">
        <v>1874</v>
      </c>
    </row>
    <row r="135">
      <c r="A135" s="1" t="s">
        <v>98</v>
      </c>
      <c r="C135" s="22" t="s">
        <v>1544</v>
      </c>
      <c r="E135" s="23" t="s">
        <v>1545</v>
      </c>
      <c r="L135" s="24">
        <f>SUMIFS(L136:L239,A136:A239,"P")</f>
        <v>0</v>
      </c>
      <c r="M135" s="24">
        <f>SUMIFS(M136:M239,A136:A239,"P")</f>
        <v>0</v>
      </c>
      <c r="N135" s="25"/>
    </row>
    <row r="136" ht="25.5">
      <c r="A136" s="1" t="s">
        <v>101</v>
      </c>
      <c r="B136" s="1">
        <v>32</v>
      </c>
      <c r="C136" s="26" t="s">
        <v>1875</v>
      </c>
      <c r="D136" t="s">
        <v>103</v>
      </c>
      <c r="E136" s="27" t="s">
        <v>1876</v>
      </c>
      <c r="F136" s="28" t="s">
        <v>105</v>
      </c>
      <c r="G136" s="29">
        <v>7</v>
      </c>
      <c r="H136" s="28">
        <v>0</v>
      </c>
      <c r="I136" s="30">
        <f>ROUND(G136*H136,P4)</f>
        <v>0</v>
      </c>
      <c r="L136" s="30">
        <v>0</v>
      </c>
      <c r="M136" s="24">
        <f>ROUND(G136*L136,P4)</f>
        <v>0</v>
      </c>
      <c r="N136" s="25" t="s">
        <v>103</v>
      </c>
      <c r="O136" s="31">
        <f>M136*AA136</f>
        <v>0</v>
      </c>
      <c r="P136" s="1">
        <v>3</v>
      </c>
      <c r="AA136" s="1">
        <f>IF(P136=1,$O$3,IF(P136=2,$O$4,$O$5))</f>
        <v>0</v>
      </c>
    </row>
    <row r="137">
      <c r="A137" s="1" t="s">
        <v>106</v>
      </c>
      <c r="E137" s="27" t="s">
        <v>103</v>
      </c>
    </row>
    <row r="138" ht="51">
      <c r="A138" s="1" t="s">
        <v>107</v>
      </c>
      <c r="E138" s="32" t="s">
        <v>1877</v>
      </c>
    </row>
    <row r="139">
      <c r="A139" s="1" t="s">
        <v>109</v>
      </c>
      <c r="E139" s="27" t="s">
        <v>103</v>
      </c>
    </row>
    <row r="140">
      <c r="A140" s="1" t="s">
        <v>101</v>
      </c>
      <c r="B140" s="1">
        <v>33</v>
      </c>
      <c r="C140" s="26" t="s">
        <v>1878</v>
      </c>
      <c r="D140" t="s">
        <v>103</v>
      </c>
      <c r="E140" s="27" t="s">
        <v>1879</v>
      </c>
      <c r="F140" s="28" t="s">
        <v>105</v>
      </c>
      <c r="G140" s="29">
        <v>1</v>
      </c>
      <c r="H140" s="28">
        <v>0</v>
      </c>
      <c r="I140" s="30">
        <f>ROUND(G140*H140,P4)</f>
        <v>0</v>
      </c>
      <c r="L140" s="30">
        <v>0</v>
      </c>
      <c r="M140" s="24">
        <f>ROUND(G140*L140,P4)</f>
        <v>0</v>
      </c>
      <c r="N140" s="25" t="s">
        <v>103</v>
      </c>
      <c r="O140" s="31">
        <f>M140*AA140</f>
        <v>0</v>
      </c>
      <c r="P140" s="1">
        <v>3</v>
      </c>
      <c r="AA140" s="1">
        <f>IF(P140=1,$O$3,IF(P140=2,$O$4,$O$5))</f>
        <v>0</v>
      </c>
    </row>
    <row r="141">
      <c r="A141" s="1" t="s">
        <v>106</v>
      </c>
      <c r="E141" s="27" t="s">
        <v>103</v>
      </c>
    </row>
    <row r="142">
      <c r="A142" s="1" t="s">
        <v>107</v>
      </c>
    </row>
    <row r="143">
      <c r="A143" s="1" t="s">
        <v>109</v>
      </c>
      <c r="E143" s="27" t="s">
        <v>103</v>
      </c>
    </row>
    <row r="144">
      <c r="A144" s="1" t="s">
        <v>101</v>
      </c>
      <c r="B144" s="1">
        <v>34</v>
      </c>
      <c r="C144" s="26" t="s">
        <v>1880</v>
      </c>
      <c r="D144" t="s">
        <v>103</v>
      </c>
      <c r="E144" s="27" t="s">
        <v>1881</v>
      </c>
      <c r="F144" s="28" t="s">
        <v>105</v>
      </c>
      <c r="G144" s="29">
        <v>1</v>
      </c>
      <c r="H144" s="28">
        <v>0</v>
      </c>
      <c r="I144" s="30">
        <f>ROUND(G144*H144,P4)</f>
        <v>0</v>
      </c>
      <c r="L144" s="30">
        <v>0</v>
      </c>
      <c r="M144" s="24">
        <f>ROUND(G144*L144,P4)</f>
        <v>0</v>
      </c>
      <c r="N144" s="25" t="s">
        <v>103</v>
      </c>
      <c r="O144" s="31">
        <f>M144*AA144</f>
        <v>0</v>
      </c>
      <c r="P144" s="1">
        <v>3</v>
      </c>
      <c r="AA144" s="1">
        <f>IF(P144=1,$O$3,IF(P144=2,$O$4,$O$5))</f>
        <v>0</v>
      </c>
    </row>
    <row r="145">
      <c r="A145" s="1" t="s">
        <v>106</v>
      </c>
      <c r="E145" s="27" t="s">
        <v>103</v>
      </c>
    </row>
    <row r="146">
      <c r="A146" s="1" t="s">
        <v>107</v>
      </c>
    </row>
    <row r="147">
      <c r="A147" s="1" t="s">
        <v>109</v>
      </c>
      <c r="E147" s="27" t="s">
        <v>103</v>
      </c>
    </row>
    <row r="148">
      <c r="A148" s="1" t="s">
        <v>101</v>
      </c>
      <c r="B148" s="1">
        <v>35</v>
      </c>
      <c r="C148" s="26" t="s">
        <v>1882</v>
      </c>
      <c r="D148" t="s">
        <v>103</v>
      </c>
      <c r="E148" s="27" t="s">
        <v>1883</v>
      </c>
      <c r="F148" s="28" t="s">
        <v>105</v>
      </c>
      <c r="G148" s="29">
        <v>6</v>
      </c>
      <c r="H148" s="28">
        <v>0</v>
      </c>
      <c r="I148" s="30">
        <f>ROUND(G148*H148,P4)</f>
        <v>0</v>
      </c>
      <c r="L148" s="30">
        <v>0</v>
      </c>
      <c r="M148" s="24">
        <f>ROUND(G148*L148,P4)</f>
        <v>0</v>
      </c>
      <c r="N148" s="25" t="s">
        <v>103</v>
      </c>
      <c r="O148" s="31">
        <f>M148*AA148</f>
        <v>0</v>
      </c>
      <c r="P148" s="1">
        <v>3</v>
      </c>
      <c r="AA148" s="1">
        <f>IF(P148=1,$O$3,IF(P148=2,$O$4,$O$5))</f>
        <v>0</v>
      </c>
    </row>
    <row r="149">
      <c r="A149" s="1" t="s">
        <v>106</v>
      </c>
      <c r="E149" s="27" t="s">
        <v>103</v>
      </c>
    </row>
    <row r="150" ht="51">
      <c r="A150" s="1" t="s">
        <v>107</v>
      </c>
      <c r="E150" s="32" t="s">
        <v>1884</v>
      </c>
    </row>
    <row r="151">
      <c r="A151" s="1" t="s">
        <v>109</v>
      </c>
      <c r="E151" s="27" t="s">
        <v>103</v>
      </c>
    </row>
    <row r="152">
      <c r="A152" s="1" t="s">
        <v>101</v>
      </c>
      <c r="B152" s="1">
        <v>36</v>
      </c>
      <c r="C152" s="26" t="s">
        <v>1885</v>
      </c>
      <c r="D152" t="s">
        <v>103</v>
      </c>
      <c r="E152" s="27" t="s">
        <v>1886</v>
      </c>
      <c r="F152" s="28" t="s">
        <v>105</v>
      </c>
      <c r="G152" s="29">
        <v>1</v>
      </c>
      <c r="H152" s="28">
        <v>0</v>
      </c>
      <c r="I152" s="30">
        <f>ROUND(G152*H152,P4)</f>
        <v>0</v>
      </c>
      <c r="L152" s="30">
        <v>0</v>
      </c>
      <c r="M152" s="24">
        <f>ROUND(G152*L152,P4)</f>
        <v>0</v>
      </c>
      <c r="N152" s="25" t="s">
        <v>103</v>
      </c>
      <c r="O152" s="31">
        <f>M152*AA152</f>
        <v>0</v>
      </c>
      <c r="P152" s="1">
        <v>3</v>
      </c>
      <c r="AA152" s="1">
        <f>IF(P152=1,$O$3,IF(P152=2,$O$4,$O$5))</f>
        <v>0</v>
      </c>
    </row>
    <row r="153">
      <c r="A153" s="1" t="s">
        <v>106</v>
      </c>
      <c r="E153" s="27" t="s">
        <v>103</v>
      </c>
    </row>
    <row r="154">
      <c r="A154" s="1" t="s">
        <v>107</v>
      </c>
    </row>
    <row r="155">
      <c r="A155" s="1" t="s">
        <v>109</v>
      </c>
      <c r="E155" s="27" t="s">
        <v>103</v>
      </c>
    </row>
    <row r="156">
      <c r="A156" s="1" t="s">
        <v>101</v>
      </c>
      <c r="B156" s="1">
        <v>37</v>
      </c>
      <c r="C156" s="26" t="s">
        <v>1887</v>
      </c>
      <c r="D156" t="s">
        <v>103</v>
      </c>
      <c r="E156" s="27" t="s">
        <v>1888</v>
      </c>
      <c r="F156" s="28" t="s">
        <v>105</v>
      </c>
      <c r="G156" s="29">
        <v>1</v>
      </c>
      <c r="H156" s="28">
        <v>0</v>
      </c>
      <c r="I156" s="30">
        <f>ROUND(G156*H156,P4)</f>
        <v>0</v>
      </c>
      <c r="L156" s="30">
        <v>0</v>
      </c>
      <c r="M156" s="24">
        <f>ROUND(G156*L156,P4)</f>
        <v>0</v>
      </c>
      <c r="N156" s="25" t="s">
        <v>103</v>
      </c>
      <c r="O156" s="31">
        <f>M156*AA156</f>
        <v>0</v>
      </c>
      <c r="P156" s="1">
        <v>3</v>
      </c>
      <c r="AA156" s="1">
        <f>IF(P156=1,$O$3,IF(P156=2,$O$4,$O$5))</f>
        <v>0</v>
      </c>
    </row>
    <row r="157">
      <c r="A157" s="1" t="s">
        <v>106</v>
      </c>
      <c r="E157" s="27" t="s">
        <v>103</v>
      </c>
    </row>
    <row r="158">
      <c r="A158" s="1" t="s">
        <v>107</v>
      </c>
    </row>
    <row r="159">
      <c r="A159" s="1" t="s">
        <v>109</v>
      </c>
      <c r="E159" s="27" t="s">
        <v>103</v>
      </c>
    </row>
    <row r="160" ht="25.5">
      <c r="A160" s="1" t="s">
        <v>101</v>
      </c>
      <c r="B160" s="1">
        <v>38</v>
      </c>
      <c r="C160" s="26" t="s">
        <v>1889</v>
      </c>
      <c r="D160" t="s">
        <v>103</v>
      </c>
      <c r="E160" s="27" t="s">
        <v>1890</v>
      </c>
      <c r="F160" s="28" t="s">
        <v>1188</v>
      </c>
      <c r="G160" s="29">
        <v>19.5</v>
      </c>
      <c r="H160" s="28">
        <v>0</v>
      </c>
      <c r="I160" s="30">
        <f>ROUND(G160*H160,P4)</f>
        <v>0</v>
      </c>
      <c r="L160" s="30">
        <v>0</v>
      </c>
      <c r="M160" s="24">
        <f>ROUND(G160*L160,P4)</f>
        <v>0</v>
      </c>
      <c r="N160" s="25" t="s">
        <v>103</v>
      </c>
      <c r="O160" s="31">
        <f>M160*AA160</f>
        <v>0</v>
      </c>
      <c r="P160" s="1">
        <v>3</v>
      </c>
      <c r="AA160" s="1">
        <f>IF(P160=1,$O$3,IF(P160=2,$O$4,$O$5))</f>
        <v>0</v>
      </c>
    </row>
    <row r="161">
      <c r="A161" s="1" t="s">
        <v>106</v>
      </c>
      <c r="E161" s="27" t="s">
        <v>103</v>
      </c>
    </row>
    <row r="162" ht="63.75">
      <c r="A162" s="1" t="s">
        <v>107</v>
      </c>
      <c r="E162" s="32" t="s">
        <v>1891</v>
      </c>
    </row>
    <row r="163">
      <c r="A163" s="1" t="s">
        <v>109</v>
      </c>
      <c r="E163" s="27" t="s">
        <v>103</v>
      </c>
    </row>
    <row r="164" ht="38.25">
      <c r="A164" s="1" t="s">
        <v>101</v>
      </c>
      <c r="B164" s="1">
        <v>39</v>
      </c>
      <c r="C164" s="26" t="s">
        <v>1892</v>
      </c>
      <c r="D164" t="s">
        <v>103</v>
      </c>
      <c r="E164" s="27" t="s">
        <v>1893</v>
      </c>
      <c r="F164" s="28" t="s">
        <v>121</v>
      </c>
      <c r="G164" s="29">
        <v>25</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63.75">
      <c r="A166" s="1" t="s">
        <v>107</v>
      </c>
      <c r="E166" s="32" t="s">
        <v>1894</v>
      </c>
    </row>
    <row r="167">
      <c r="A167" s="1" t="s">
        <v>109</v>
      </c>
      <c r="E167" s="27" t="s">
        <v>103</v>
      </c>
    </row>
    <row r="168">
      <c r="A168" s="1" t="s">
        <v>101</v>
      </c>
      <c r="B168" s="1">
        <v>40</v>
      </c>
      <c r="C168" s="26" t="s">
        <v>1895</v>
      </c>
      <c r="D168" t="s">
        <v>103</v>
      </c>
      <c r="E168" s="27" t="s">
        <v>1896</v>
      </c>
      <c r="F168" s="28" t="s">
        <v>121</v>
      </c>
      <c r="G168" s="29">
        <v>25.5</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ht="25.5">
      <c r="A170" s="1" t="s">
        <v>107</v>
      </c>
      <c r="E170" s="32" t="s">
        <v>1897</v>
      </c>
    </row>
    <row r="171">
      <c r="A171" s="1" t="s">
        <v>109</v>
      </c>
      <c r="E171" s="27" t="s">
        <v>103</v>
      </c>
    </row>
    <row r="172" ht="38.25">
      <c r="A172" s="1" t="s">
        <v>101</v>
      </c>
      <c r="B172" s="1">
        <v>41</v>
      </c>
      <c r="C172" s="26" t="s">
        <v>1898</v>
      </c>
      <c r="D172" t="s">
        <v>103</v>
      </c>
      <c r="E172" s="27" t="s">
        <v>1899</v>
      </c>
      <c r="F172" s="28" t="s">
        <v>121</v>
      </c>
      <c r="G172" s="29">
        <v>66.5</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ht="63.75">
      <c r="A174" s="1" t="s">
        <v>107</v>
      </c>
      <c r="E174" s="32" t="s">
        <v>1821</v>
      </c>
    </row>
    <row r="175">
      <c r="A175" s="1" t="s">
        <v>109</v>
      </c>
      <c r="E175" s="27" t="s">
        <v>1900</v>
      </c>
    </row>
    <row r="176">
      <c r="A176" s="1" t="s">
        <v>101</v>
      </c>
      <c r="B176" s="1">
        <v>42</v>
      </c>
      <c r="C176" s="26" t="s">
        <v>1895</v>
      </c>
      <c r="D176" t="s">
        <v>413</v>
      </c>
      <c r="E176" s="27" t="s">
        <v>1896</v>
      </c>
      <c r="F176" s="28" t="s">
        <v>121</v>
      </c>
      <c r="G176" s="29">
        <v>13.566000000000001</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ht="76.5">
      <c r="A178" s="1" t="s">
        <v>107</v>
      </c>
      <c r="E178" s="32" t="s">
        <v>1901</v>
      </c>
    </row>
    <row r="179">
      <c r="A179" s="1" t="s">
        <v>109</v>
      </c>
      <c r="E179" s="27" t="s">
        <v>103</v>
      </c>
    </row>
    <row r="180" ht="25.5">
      <c r="A180" s="1" t="s">
        <v>101</v>
      </c>
      <c r="B180" s="1">
        <v>43</v>
      </c>
      <c r="C180" s="26" t="s">
        <v>1902</v>
      </c>
      <c r="D180" t="s">
        <v>103</v>
      </c>
      <c r="E180" s="27" t="s">
        <v>1903</v>
      </c>
      <c r="F180" s="28" t="s">
        <v>121</v>
      </c>
      <c r="G180" s="29">
        <v>23.489999999999998</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ht="63.75">
      <c r="A182" s="1" t="s">
        <v>107</v>
      </c>
      <c r="E182" s="32" t="s">
        <v>1904</v>
      </c>
    </row>
    <row r="183">
      <c r="A183" s="1" t="s">
        <v>109</v>
      </c>
      <c r="E183" s="27" t="s">
        <v>103</v>
      </c>
    </row>
    <row r="184">
      <c r="A184" s="1" t="s">
        <v>101</v>
      </c>
      <c r="B184" s="1">
        <v>44</v>
      </c>
      <c r="C184" s="26" t="s">
        <v>1905</v>
      </c>
      <c r="D184" t="s">
        <v>103</v>
      </c>
      <c r="E184" s="27" t="s">
        <v>1906</v>
      </c>
      <c r="F184" s="28" t="s">
        <v>121</v>
      </c>
      <c r="G184" s="29">
        <v>23.489999999999998</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c r="A186" s="1" t="s">
        <v>107</v>
      </c>
    </row>
    <row r="187">
      <c r="A187" s="1" t="s">
        <v>109</v>
      </c>
      <c r="E187" s="27" t="s">
        <v>103</v>
      </c>
    </row>
    <row r="188" ht="38.25">
      <c r="A188" s="1" t="s">
        <v>101</v>
      </c>
      <c r="B188" s="1">
        <v>45</v>
      </c>
      <c r="C188" s="26" t="s">
        <v>1907</v>
      </c>
      <c r="D188" t="s">
        <v>103</v>
      </c>
      <c r="E188" s="27" t="s">
        <v>1908</v>
      </c>
      <c r="F188" s="28" t="s">
        <v>121</v>
      </c>
      <c r="G188" s="29">
        <v>39.210000000000001</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ht="63.75">
      <c r="A190" s="1" t="s">
        <v>107</v>
      </c>
      <c r="E190" s="32" t="s">
        <v>1909</v>
      </c>
    </row>
    <row r="191">
      <c r="A191" s="1" t="s">
        <v>109</v>
      </c>
      <c r="E191" s="27" t="s">
        <v>103</v>
      </c>
    </row>
    <row r="192">
      <c r="A192" s="1" t="s">
        <v>101</v>
      </c>
      <c r="B192" s="1">
        <v>46</v>
      </c>
      <c r="C192" s="26" t="s">
        <v>1910</v>
      </c>
      <c r="D192" t="s">
        <v>103</v>
      </c>
      <c r="E192" s="27" t="s">
        <v>1911</v>
      </c>
      <c r="F192" s="28" t="s">
        <v>121</v>
      </c>
      <c r="G192" s="29">
        <v>39.210000000000001</v>
      </c>
      <c r="H192" s="28">
        <v>0</v>
      </c>
      <c r="I192" s="30">
        <f>ROUND(G192*H192,P4)</f>
        <v>0</v>
      </c>
      <c r="L192" s="30">
        <v>0</v>
      </c>
      <c r="M192" s="24">
        <f>ROUND(G192*L192,P4)</f>
        <v>0</v>
      </c>
      <c r="N192" s="25" t="s">
        <v>103</v>
      </c>
      <c r="O192" s="31">
        <f>M192*AA192</f>
        <v>0</v>
      </c>
      <c r="P192" s="1">
        <v>3</v>
      </c>
      <c r="AA192" s="1">
        <f>IF(P192=1,$O$3,IF(P192=2,$O$4,$O$5))</f>
        <v>0</v>
      </c>
    </row>
    <row r="193">
      <c r="A193" s="1" t="s">
        <v>106</v>
      </c>
      <c r="E193" s="27" t="s">
        <v>103</v>
      </c>
    </row>
    <row r="194" ht="63.75">
      <c r="A194" s="1" t="s">
        <v>107</v>
      </c>
      <c r="E194" s="32" t="s">
        <v>1912</v>
      </c>
    </row>
    <row r="195">
      <c r="A195" s="1" t="s">
        <v>109</v>
      </c>
      <c r="E195" s="27" t="s">
        <v>103</v>
      </c>
    </row>
    <row r="196">
      <c r="A196" s="1" t="s">
        <v>101</v>
      </c>
      <c r="B196" s="1">
        <v>47</v>
      </c>
      <c r="C196" s="26" t="s">
        <v>1913</v>
      </c>
      <c r="D196" t="s">
        <v>103</v>
      </c>
      <c r="E196" s="27" t="s">
        <v>1914</v>
      </c>
      <c r="F196" s="28" t="s">
        <v>121</v>
      </c>
      <c r="G196" s="29">
        <v>39.210000000000001</v>
      </c>
      <c r="H196" s="28">
        <v>0</v>
      </c>
      <c r="I196" s="30">
        <f>ROUND(G196*H196,P4)</f>
        <v>0</v>
      </c>
      <c r="L196" s="30">
        <v>0</v>
      </c>
      <c r="M196" s="24">
        <f>ROUND(G196*L196,P4)</f>
        <v>0</v>
      </c>
      <c r="N196" s="25" t="s">
        <v>103</v>
      </c>
      <c r="O196" s="31">
        <f>M196*AA196</f>
        <v>0</v>
      </c>
      <c r="P196" s="1">
        <v>3</v>
      </c>
      <c r="AA196" s="1">
        <f>IF(P196=1,$O$3,IF(P196=2,$O$4,$O$5))</f>
        <v>0</v>
      </c>
    </row>
    <row r="197">
      <c r="A197" s="1" t="s">
        <v>106</v>
      </c>
      <c r="E197" s="27" t="s">
        <v>103</v>
      </c>
    </row>
    <row r="198" ht="63.75">
      <c r="A198" s="1" t="s">
        <v>107</v>
      </c>
      <c r="E198" s="32" t="s">
        <v>1912</v>
      </c>
    </row>
    <row r="199">
      <c r="A199" s="1" t="s">
        <v>109</v>
      </c>
      <c r="E199" s="27" t="s">
        <v>103</v>
      </c>
    </row>
    <row r="200" ht="25.5">
      <c r="A200" s="1" t="s">
        <v>101</v>
      </c>
      <c r="B200" s="1">
        <v>48</v>
      </c>
      <c r="C200" s="26" t="s">
        <v>1915</v>
      </c>
      <c r="D200" t="s">
        <v>103</v>
      </c>
      <c r="E200" s="27" t="s">
        <v>1916</v>
      </c>
      <c r="F200" s="28" t="s">
        <v>1188</v>
      </c>
      <c r="G200" s="29">
        <v>1390.4300000000001</v>
      </c>
      <c r="H200" s="28">
        <v>0</v>
      </c>
      <c r="I200" s="30">
        <f>ROUND(G200*H200,P4)</f>
        <v>0</v>
      </c>
      <c r="L200" s="30">
        <v>0</v>
      </c>
      <c r="M200" s="24">
        <f>ROUND(G200*L200,P4)</f>
        <v>0</v>
      </c>
      <c r="N200" s="25" t="s">
        <v>103</v>
      </c>
      <c r="O200" s="31">
        <f>M200*AA200</f>
        <v>0</v>
      </c>
      <c r="P200" s="1">
        <v>3</v>
      </c>
      <c r="AA200" s="1">
        <f>IF(P200=1,$O$3,IF(P200=2,$O$4,$O$5))</f>
        <v>0</v>
      </c>
    </row>
    <row r="201">
      <c r="A201" s="1" t="s">
        <v>106</v>
      </c>
      <c r="E201" s="27" t="s">
        <v>103</v>
      </c>
    </row>
    <row r="202" ht="293.25">
      <c r="A202" s="1" t="s">
        <v>107</v>
      </c>
      <c r="E202" s="32" t="s">
        <v>1824</v>
      </c>
    </row>
    <row r="203">
      <c r="A203" s="1" t="s">
        <v>109</v>
      </c>
      <c r="E203" s="27" t="s">
        <v>103</v>
      </c>
    </row>
    <row r="204" ht="38.25">
      <c r="A204" s="1" t="s">
        <v>101</v>
      </c>
      <c r="B204" s="1">
        <v>49</v>
      </c>
      <c r="C204" s="26" t="s">
        <v>1917</v>
      </c>
      <c r="D204" t="s">
        <v>103</v>
      </c>
      <c r="E204" s="27" t="s">
        <v>1918</v>
      </c>
      <c r="F204" s="28" t="s">
        <v>1188</v>
      </c>
      <c r="G204" s="29">
        <v>1390.4300000000001</v>
      </c>
      <c r="H204" s="28">
        <v>0</v>
      </c>
      <c r="I204" s="30">
        <f>ROUND(G204*H204,P4)</f>
        <v>0</v>
      </c>
      <c r="L204" s="30">
        <v>0</v>
      </c>
      <c r="M204" s="24">
        <f>ROUND(G204*L204,P4)</f>
        <v>0</v>
      </c>
      <c r="N204" s="25" t="s">
        <v>103</v>
      </c>
      <c r="O204" s="31">
        <f>M204*AA204</f>
        <v>0</v>
      </c>
      <c r="P204" s="1">
        <v>3</v>
      </c>
      <c r="AA204" s="1">
        <f>IF(P204=1,$O$3,IF(P204=2,$O$4,$O$5))</f>
        <v>0</v>
      </c>
    </row>
    <row r="205">
      <c r="A205" s="1" t="s">
        <v>106</v>
      </c>
      <c r="E205" s="27" t="s">
        <v>103</v>
      </c>
    </row>
    <row r="206" ht="293.25">
      <c r="A206" s="1" t="s">
        <v>107</v>
      </c>
      <c r="E206" s="32" t="s">
        <v>1824</v>
      </c>
    </row>
    <row r="207">
      <c r="A207" s="1" t="s">
        <v>109</v>
      </c>
      <c r="E207" s="27" t="s">
        <v>103</v>
      </c>
    </row>
    <row r="208" ht="38.25">
      <c r="A208" s="1" t="s">
        <v>101</v>
      </c>
      <c r="B208" s="1">
        <v>50</v>
      </c>
      <c r="C208" s="26" t="s">
        <v>1919</v>
      </c>
      <c r="D208" t="s">
        <v>103</v>
      </c>
      <c r="E208" s="27" t="s">
        <v>1920</v>
      </c>
      <c r="F208" s="28" t="s">
        <v>1188</v>
      </c>
      <c r="G208" s="29">
        <v>1390.4300000000001</v>
      </c>
      <c r="H208" s="28">
        <v>0</v>
      </c>
      <c r="I208" s="30">
        <f>ROUND(G208*H208,P4)</f>
        <v>0</v>
      </c>
      <c r="L208" s="30">
        <v>0</v>
      </c>
      <c r="M208" s="24">
        <f>ROUND(G208*L208,P4)</f>
        <v>0</v>
      </c>
      <c r="N208" s="25" t="s">
        <v>103</v>
      </c>
      <c r="O208" s="31">
        <f>M208*AA208</f>
        <v>0</v>
      </c>
      <c r="P208" s="1">
        <v>3</v>
      </c>
      <c r="AA208" s="1">
        <f>IF(P208=1,$O$3,IF(P208=2,$O$4,$O$5))</f>
        <v>0</v>
      </c>
    </row>
    <row r="209">
      <c r="A209" s="1" t="s">
        <v>106</v>
      </c>
      <c r="E209" s="27" t="s">
        <v>103</v>
      </c>
    </row>
    <row r="210" ht="293.25">
      <c r="A210" s="1" t="s">
        <v>107</v>
      </c>
      <c r="E210" s="32" t="s">
        <v>1824</v>
      </c>
    </row>
    <row r="211">
      <c r="A211" s="1" t="s">
        <v>109</v>
      </c>
      <c r="E211" s="27" t="s">
        <v>103</v>
      </c>
    </row>
    <row r="212">
      <c r="A212" s="1" t="s">
        <v>101</v>
      </c>
      <c r="B212" s="1">
        <v>51</v>
      </c>
      <c r="C212" s="26" t="s">
        <v>1921</v>
      </c>
      <c r="D212" t="s">
        <v>103</v>
      </c>
      <c r="E212" s="27" t="s">
        <v>1922</v>
      </c>
      <c r="F212" s="28" t="s">
        <v>1217</v>
      </c>
      <c r="G212" s="29">
        <v>34.372</v>
      </c>
      <c r="H212" s="28">
        <v>0</v>
      </c>
      <c r="I212" s="30">
        <f>ROUND(G212*H212,P4)</f>
        <v>0</v>
      </c>
      <c r="L212" s="30">
        <v>0</v>
      </c>
      <c r="M212" s="24">
        <f>ROUND(G212*L212,P4)</f>
        <v>0</v>
      </c>
      <c r="N212" s="25" t="s">
        <v>103</v>
      </c>
      <c r="O212" s="31">
        <f>M212*AA212</f>
        <v>0</v>
      </c>
      <c r="P212" s="1">
        <v>3</v>
      </c>
      <c r="AA212" s="1">
        <f>IF(P212=1,$O$3,IF(P212=2,$O$4,$O$5))</f>
        <v>0</v>
      </c>
    </row>
    <row r="213">
      <c r="A213" s="1" t="s">
        <v>106</v>
      </c>
      <c r="E213" s="27" t="s">
        <v>103</v>
      </c>
    </row>
    <row r="214" ht="63.75">
      <c r="A214" s="1" t="s">
        <v>107</v>
      </c>
      <c r="E214" s="32" t="s">
        <v>1923</v>
      </c>
    </row>
    <row r="215">
      <c r="A215" s="1" t="s">
        <v>109</v>
      </c>
      <c r="E215" s="27" t="s">
        <v>103</v>
      </c>
    </row>
    <row r="216" ht="25.5">
      <c r="A216" s="1" t="s">
        <v>101</v>
      </c>
      <c r="B216" s="1">
        <v>52</v>
      </c>
      <c r="C216" s="26" t="s">
        <v>1924</v>
      </c>
      <c r="D216" t="s">
        <v>103</v>
      </c>
      <c r="E216" s="27" t="s">
        <v>1925</v>
      </c>
      <c r="F216" s="28" t="s">
        <v>1217</v>
      </c>
      <c r="G216" s="29">
        <v>34.372</v>
      </c>
      <c r="H216" s="28">
        <v>0</v>
      </c>
      <c r="I216" s="30">
        <f>ROUND(G216*H216,P4)</f>
        <v>0</v>
      </c>
      <c r="L216" s="30">
        <v>0</v>
      </c>
      <c r="M216" s="24">
        <f>ROUND(G216*L216,P4)</f>
        <v>0</v>
      </c>
      <c r="N216" s="25" t="s">
        <v>103</v>
      </c>
      <c r="O216" s="31">
        <f>M216*AA216</f>
        <v>0</v>
      </c>
      <c r="P216" s="1">
        <v>3</v>
      </c>
      <c r="AA216" s="1">
        <f>IF(P216=1,$O$3,IF(P216=2,$O$4,$O$5))</f>
        <v>0</v>
      </c>
    </row>
    <row r="217">
      <c r="A217" s="1" t="s">
        <v>106</v>
      </c>
      <c r="E217" s="27" t="s">
        <v>103</v>
      </c>
    </row>
    <row r="218" ht="63.75">
      <c r="A218" s="1" t="s">
        <v>107</v>
      </c>
      <c r="E218" s="32" t="s">
        <v>1923</v>
      </c>
    </row>
    <row r="219">
      <c r="A219" s="1" t="s">
        <v>109</v>
      </c>
      <c r="E219" s="27" t="s">
        <v>103</v>
      </c>
    </row>
    <row r="220" ht="38.25">
      <c r="A220" s="1" t="s">
        <v>101</v>
      </c>
      <c r="B220" s="1">
        <v>53</v>
      </c>
      <c r="C220" s="26" t="s">
        <v>1926</v>
      </c>
      <c r="D220" t="s">
        <v>103</v>
      </c>
      <c r="E220" s="27" t="s">
        <v>1927</v>
      </c>
      <c r="F220" s="28" t="s">
        <v>105</v>
      </c>
      <c r="G220" s="29">
        <v>5</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25.5">
      <c r="A222" s="1" t="s">
        <v>107</v>
      </c>
      <c r="E222" s="32" t="s">
        <v>1928</v>
      </c>
    </row>
    <row r="223">
      <c r="A223" s="1" t="s">
        <v>109</v>
      </c>
      <c r="E223" s="27" t="s">
        <v>103</v>
      </c>
    </row>
    <row r="224" ht="38.25">
      <c r="A224" s="1" t="s">
        <v>101</v>
      </c>
      <c r="B224" s="1">
        <v>54</v>
      </c>
      <c r="C224" s="26" t="s">
        <v>1929</v>
      </c>
      <c r="D224" t="s">
        <v>103</v>
      </c>
      <c r="E224" s="27" t="s">
        <v>1930</v>
      </c>
      <c r="F224" s="28" t="s">
        <v>105</v>
      </c>
      <c r="G224" s="29">
        <v>5</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ht="25.5">
      <c r="A226" s="1" t="s">
        <v>107</v>
      </c>
      <c r="E226" s="32" t="s">
        <v>1928</v>
      </c>
    </row>
    <row r="227">
      <c r="A227" s="1" t="s">
        <v>109</v>
      </c>
      <c r="E227" s="27" t="s">
        <v>1931</v>
      </c>
    </row>
    <row r="228" ht="38.25">
      <c r="A228" s="1" t="s">
        <v>101</v>
      </c>
      <c r="B228" s="1">
        <v>55</v>
      </c>
      <c r="C228" s="26" t="s">
        <v>1932</v>
      </c>
      <c r="D228" t="s">
        <v>103</v>
      </c>
      <c r="E228" s="27" t="s">
        <v>1933</v>
      </c>
      <c r="F228" s="28" t="s">
        <v>121</v>
      </c>
      <c r="G228" s="29">
        <v>25.5</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ht="25.5">
      <c r="A230" s="1" t="s">
        <v>107</v>
      </c>
      <c r="E230" s="32" t="s">
        <v>1934</v>
      </c>
    </row>
    <row r="231">
      <c r="A231" s="1" t="s">
        <v>109</v>
      </c>
      <c r="E231" s="27" t="s">
        <v>103</v>
      </c>
    </row>
    <row r="232" ht="38.25">
      <c r="A232" s="1" t="s">
        <v>101</v>
      </c>
      <c r="B232" s="1">
        <v>56</v>
      </c>
      <c r="C232" s="26" t="s">
        <v>1935</v>
      </c>
      <c r="D232" t="s">
        <v>103</v>
      </c>
      <c r="E232" s="27" t="s">
        <v>1936</v>
      </c>
      <c r="F232" s="28" t="s">
        <v>121</v>
      </c>
      <c r="G232" s="29">
        <v>66.5</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ht="63.75">
      <c r="A234" s="1" t="s">
        <v>107</v>
      </c>
      <c r="E234" s="32" t="s">
        <v>1821</v>
      </c>
    </row>
    <row r="235">
      <c r="A235" s="1" t="s">
        <v>109</v>
      </c>
      <c r="E235" s="27" t="s">
        <v>103</v>
      </c>
    </row>
    <row r="236" ht="38.25">
      <c r="A236" s="1" t="s">
        <v>101</v>
      </c>
      <c r="B236" s="1">
        <v>57</v>
      </c>
      <c r="C236" s="26" t="s">
        <v>1937</v>
      </c>
      <c r="D236" t="s">
        <v>103</v>
      </c>
      <c r="E236" s="27" t="s">
        <v>1938</v>
      </c>
      <c r="F236" s="28" t="s">
        <v>1188</v>
      </c>
      <c r="G236" s="29">
        <v>76.180000000000007</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ht="63.75">
      <c r="A238" s="1" t="s">
        <v>107</v>
      </c>
      <c r="E238" s="32" t="s">
        <v>1939</v>
      </c>
    </row>
    <row r="239">
      <c r="A239" s="1" t="s">
        <v>109</v>
      </c>
      <c r="E239" s="27" t="s">
        <v>103</v>
      </c>
    </row>
    <row r="240">
      <c r="A240" s="1" t="s">
        <v>98</v>
      </c>
      <c r="C240" s="22" t="s">
        <v>288</v>
      </c>
      <c r="E240" s="23" t="s">
        <v>289</v>
      </c>
      <c r="L240" s="24">
        <f>SUMIFS(L241:L260,A241:A260,"P")</f>
        <v>0</v>
      </c>
      <c r="M240" s="24">
        <f>SUMIFS(M241:M260,A241:A260,"P")</f>
        <v>0</v>
      </c>
      <c r="N240" s="25"/>
    </row>
    <row r="241">
      <c r="A241" s="1" t="s">
        <v>101</v>
      </c>
      <c r="B241" s="1">
        <v>58</v>
      </c>
      <c r="C241" s="26" t="s">
        <v>296</v>
      </c>
      <c r="D241" t="s">
        <v>103</v>
      </c>
      <c r="E241" s="27" t="s">
        <v>297</v>
      </c>
      <c r="F241" s="28" t="s">
        <v>292</v>
      </c>
      <c r="G241" s="29">
        <v>123.482</v>
      </c>
      <c r="H241" s="28">
        <v>0</v>
      </c>
      <c r="I241" s="30">
        <f>ROUND(G241*H241,P4)</f>
        <v>0</v>
      </c>
      <c r="L241" s="30">
        <v>0</v>
      </c>
      <c r="M241" s="24">
        <f>ROUND(G241*L241,P4)</f>
        <v>0</v>
      </c>
      <c r="N241" s="25" t="s">
        <v>103</v>
      </c>
      <c r="O241" s="31">
        <f>M241*AA241</f>
        <v>0</v>
      </c>
      <c r="P241" s="1">
        <v>3</v>
      </c>
      <c r="AA241" s="1">
        <f>IF(P241=1,$O$3,IF(P241=2,$O$4,$O$5))</f>
        <v>0</v>
      </c>
    </row>
    <row r="242">
      <c r="A242" s="1" t="s">
        <v>106</v>
      </c>
      <c r="E242" s="27" t="s">
        <v>103</v>
      </c>
    </row>
    <row r="243">
      <c r="A243" s="1" t="s">
        <v>107</v>
      </c>
    </row>
    <row r="244" ht="140.25">
      <c r="A244" s="1" t="s">
        <v>109</v>
      </c>
      <c r="E244" s="27" t="s">
        <v>295</v>
      </c>
    </row>
    <row r="245" ht="25.5">
      <c r="A245" s="1" t="s">
        <v>101</v>
      </c>
      <c r="B245" s="1">
        <v>59</v>
      </c>
      <c r="C245" s="26" t="s">
        <v>1940</v>
      </c>
      <c r="D245" t="s">
        <v>103</v>
      </c>
      <c r="E245" s="27" t="s">
        <v>1941</v>
      </c>
      <c r="F245" s="28" t="s">
        <v>292</v>
      </c>
      <c r="G245" s="29">
        <v>10.654999999999999</v>
      </c>
      <c r="H245" s="28">
        <v>0</v>
      </c>
      <c r="I245" s="30">
        <f>ROUND(G245*H245,P4)</f>
        <v>0</v>
      </c>
      <c r="L245" s="30">
        <v>0</v>
      </c>
      <c r="M245" s="24">
        <f>ROUND(G245*L245,P4)</f>
        <v>0</v>
      </c>
      <c r="N245" s="25" t="s">
        <v>103</v>
      </c>
      <c r="O245" s="31">
        <f>M245*AA245</f>
        <v>0</v>
      </c>
      <c r="P245" s="1">
        <v>3</v>
      </c>
      <c r="AA245" s="1">
        <f>IF(P245=1,$O$3,IF(P245=2,$O$4,$O$5))</f>
        <v>0</v>
      </c>
    </row>
    <row r="246">
      <c r="A246" s="1" t="s">
        <v>106</v>
      </c>
      <c r="E246" s="27" t="s">
        <v>103</v>
      </c>
    </row>
    <row r="247">
      <c r="A247" s="1" t="s">
        <v>107</v>
      </c>
    </row>
    <row r="248" ht="140.25">
      <c r="A248" s="1" t="s">
        <v>109</v>
      </c>
      <c r="E248" s="27" t="s">
        <v>295</v>
      </c>
    </row>
    <row r="249" ht="25.5">
      <c r="A249" s="1" t="s">
        <v>101</v>
      </c>
      <c r="B249" s="1">
        <v>60</v>
      </c>
      <c r="C249" s="26" t="s">
        <v>1942</v>
      </c>
      <c r="D249" t="s">
        <v>103</v>
      </c>
      <c r="E249" s="27" t="s">
        <v>1943</v>
      </c>
      <c r="F249" s="28" t="s">
        <v>292</v>
      </c>
      <c r="G249" s="29">
        <v>742.76300000000003</v>
      </c>
      <c r="H249" s="28">
        <v>0</v>
      </c>
      <c r="I249" s="30">
        <f>ROUND(G249*H249,P4)</f>
        <v>0</v>
      </c>
      <c r="L249" s="30">
        <v>0</v>
      </c>
      <c r="M249" s="24">
        <f>ROUND(G249*L249,P4)</f>
        <v>0</v>
      </c>
      <c r="N249" s="25" t="s">
        <v>103</v>
      </c>
      <c r="O249" s="31">
        <f>M249*AA249</f>
        <v>0</v>
      </c>
      <c r="P249" s="1">
        <v>3</v>
      </c>
      <c r="AA249" s="1">
        <f>IF(P249=1,$O$3,IF(P249=2,$O$4,$O$5))</f>
        <v>0</v>
      </c>
    </row>
    <row r="250">
      <c r="A250" s="1" t="s">
        <v>106</v>
      </c>
      <c r="E250" s="27" t="s">
        <v>103</v>
      </c>
    </row>
    <row r="251">
      <c r="A251" s="1" t="s">
        <v>107</v>
      </c>
    </row>
    <row r="252" ht="140.25">
      <c r="A252" s="1" t="s">
        <v>109</v>
      </c>
      <c r="E252" s="27" t="s">
        <v>295</v>
      </c>
    </row>
    <row r="253" ht="25.5">
      <c r="A253" s="1" t="s">
        <v>101</v>
      </c>
      <c r="B253" s="1">
        <v>61</v>
      </c>
      <c r="C253" s="26" t="s">
        <v>1713</v>
      </c>
      <c r="D253" t="s">
        <v>103</v>
      </c>
      <c r="E253" s="27" t="s">
        <v>1714</v>
      </c>
      <c r="F253" s="28" t="s">
        <v>292</v>
      </c>
      <c r="G253" s="29">
        <v>276.68099999999998</v>
      </c>
      <c r="H253" s="28">
        <v>0</v>
      </c>
      <c r="I253" s="30">
        <f>ROUND(G253*H253,P4)</f>
        <v>0</v>
      </c>
      <c r="L253" s="30">
        <v>0</v>
      </c>
      <c r="M253" s="24">
        <f>ROUND(G253*L253,P4)</f>
        <v>0</v>
      </c>
      <c r="N253" s="25" t="s">
        <v>103</v>
      </c>
      <c r="O253" s="31">
        <f>M253*AA253</f>
        <v>0</v>
      </c>
      <c r="P253" s="1">
        <v>3</v>
      </c>
      <c r="AA253" s="1">
        <f>IF(P253=1,$O$3,IF(P253=2,$O$4,$O$5))</f>
        <v>0</v>
      </c>
    </row>
    <row r="254">
      <c r="A254" s="1" t="s">
        <v>106</v>
      </c>
      <c r="E254" s="27" t="s">
        <v>103</v>
      </c>
    </row>
    <row r="255">
      <c r="A255" s="1" t="s">
        <v>107</v>
      </c>
    </row>
    <row r="256" ht="140.25">
      <c r="A256" s="1" t="s">
        <v>109</v>
      </c>
      <c r="E256" s="27" t="s">
        <v>295</v>
      </c>
    </row>
    <row r="257" ht="25.5">
      <c r="A257" s="1" t="s">
        <v>101</v>
      </c>
      <c r="B257" s="1">
        <v>62</v>
      </c>
      <c r="C257" s="26" t="s">
        <v>300</v>
      </c>
      <c r="D257" t="s">
        <v>103</v>
      </c>
      <c r="E257" s="27" t="s">
        <v>301</v>
      </c>
      <c r="F257" s="28" t="s">
        <v>292</v>
      </c>
      <c r="G257" s="29">
        <v>76.614999999999995</v>
      </c>
      <c r="H257" s="28">
        <v>0</v>
      </c>
      <c r="I257" s="30">
        <f>ROUND(G257*H257,P4)</f>
        <v>0</v>
      </c>
      <c r="L257" s="30">
        <v>0</v>
      </c>
      <c r="M257" s="24">
        <f>ROUND(G257*L257,P4)</f>
        <v>0</v>
      </c>
      <c r="N257" s="25" t="s">
        <v>103</v>
      </c>
      <c r="O257" s="31">
        <f>M257*AA257</f>
        <v>0</v>
      </c>
      <c r="P257" s="1">
        <v>3</v>
      </c>
      <c r="AA257" s="1">
        <f>IF(P257=1,$O$3,IF(P257=2,$O$4,$O$5))</f>
        <v>0</v>
      </c>
    </row>
    <row r="258">
      <c r="A258" s="1" t="s">
        <v>106</v>
      </c>
      <c r="E258" s="27" t="s">
        <v>103</v>
      </c>
    </row>
    <row r="259">
      <c r="A259" s="1" t="s">
        <v>107</v>
      </c>
    </row>
    <row r="260" ht="140.25">
      <c r="A260" s="1" t="s">
        <v>109</v>
      </c>
      <c r="E260" s="27" t="s">
        <v>295</v>
      </c>
    </row>
    <row r="261">
      <c r="A261" s="1" t="s">
        <v>98</v>
      </c>
      <c r="C261" s="22" t="s">
        <v>1574</v>
      </c>
      <c r="E261" s="23" t="s">
        <v>1575</v>
      </c>
      <c r="L261" s="24">
        <f>SUMIFS(L262:L265,A262:A265,"P")</f>
        <v>0</v>
      </c>
      <c r="M261" s="24">
        <f>SUMIFS(M262:M265,A262:A265,"P")</f>
        <v>0</v>
      </c>
      <c r="N261" s="25"/>
    </row>
    <row r="262" ht="25.5">
      <c r="A262" s="1" t="s">
        <v>101</v>
      </c>
      <c r="B262" s="1">
        <v>63</v>
      </c>
      <c r="C262" s="26" t="s">
        <v>1944</v>
      </c>
      <c r="D262" t="s">
        <v>103</v>
      </c>
      <c r="E262" s="27" t="s">
        <v>1945</v>
      </c>
      <c r="F262" s="28" t="s">
        <v>292</v>
      </c>
      <c r="G262" s="29">
        <v>347.25599999999997</v>
      </c>
      <c r="H262" s="28">
        <v>0</v>
      </c>
      <c r="I262" s="30">
        <f>ROUND(G262*H262,P4)</f>
        <v>0</v>
      </c>
      <c r="L262" s="30">
        <v>0</v>
      </c>
      <c r="M262" s="24">
        <f>ROUND(G262*L262,P4)</f>
        <v>0</v>
      </c>
      <c r="N262" s="25" t="s">
        <v>103</v>
      </c>
      <c r="O262" s="31">
        <f>M262*AA262</f>
        <v>0</v>
      </c>
      <c r="P262" s="1">
        <v>3</v>
      </c>
      <c r="AA262" s="1">
        <f>IF(P262=1,$O$3,IF(P262=2,$O$4,$O$5))</f>
        <v>0</v>
      </c>
    </row>
    <row r="263">
      <c r="A263" s="1" t="s">
        <v>106</v>
      </c>
      <c r="E263" s="27" t="s">
        <v>103</v>
      </c>
    </row>
    <row r="264">
      <c r="A264" s="1" t="s">
        <v>107</v>
      </c>
    </row>
    <row r="265">
      <c r="A265" s="1" t="s">
        <v>109</v>
      </c>
      <c r="E265"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COUNTIFS(L8:L157,"=0",A8:A157,"P")+COUNTIFS(L8:L157,"",A8:A157,"P")+SUM(Q8:Q157)</f>
        <v>0</v>
      </c>
    </row>
    <row r="8">
      <c r="A8" s="1" t="s">
        <v>96</v>
      </c>
      <c r="C8" s="22" t="s">
        <v>1946</v>
      </c>
      <c r="E8" s="23" t="s">
        <v>49</v>
      </c>
      <c r="L8" s="24">
        <f>L9+L18+L23+L32+L45+L58+L71+L88+L101+L114+L135+L140</f>
        <v>0</v>
      </c>
      <c r="M8" s="24">
        <f>M9+M18+M23+M32+M45+M58+M71+M88+M101+M114+M135+M140</f>
        <v>0</v>
      </c>
      <c r="N8" s="25"/>
    </row>
    <row r="9">
      <c r="A9" s="1" t="s">
        <v>98</v>
      </c>
      <c r="C9" s="22" t="s">
        <v>413</v>
      </c>
      <c r="E9" s="23" t="s">
        <v>1166</v>
      </c>
      <c r="L9" s="24">
        <f>SUMIFS(L10:L17,A10:A17,"P")</f>
        <v>0</v>
      </c>
      <c r="M9" s="24">
        <f>SUMIFS(M10:M17,A10:A17,"P")</f>
        <v>0</v>
      </c>
      <c r="N9" s="25"/>
    </row>
    <row r="10" ht="25.5">
      <c r="A10" s="1" t="s">
        <v>101</v>
      </c>
      <c r="B10" s="1">
        <v>1</v>
      </c>
      <c r="C10" s="26" t="s">
        <v>1947</v>
      </c>
      <c r="D10" t="s">
        <v>103</v>
      </c>
      <c r="E10" s="27" t="s">
        <v>1948</v>
      </c>
      <c r="F10" s="28" t="s">
        <v>121</v>
      </c>
      <c r="G10" s="29">
        <v>318</v>
      </c>
      <c r="H10" s="28">
        <v>0</v>
      </c>
      <c r="I10" s="30">
        <f>ROUND(G10*H10,P4)</f>
        <v>0</v>
      </c>
      <c r="L10" s="30">
        <v>0</v>
      </c>
      <c r="M10" s="24">
        <f>ROUND(G10*L10,P4)</f>
        <v>0</v>
      </c>
      <c r="N10" s="25" t="s">
        <v>103</v>
      </c>
      <c r="O10" s="31">
        <f>M10*AA10</f>
        <v>0</v>
      </c>
      <c r="P10" s="1">
        <v>3</v>
      </c>
      <c r="AA10" s="1">
        <f>IF(P10=1,$O$3,IF(P10=2,$O$4,$O$5))</f>
        <v>0</v>
      </c>
    </row>
    <row r="11">
      <c r="A11" s="1" t="s">
        <v>106</v>
      </c>
      <c r="E11" s="27" t="s">
        <v>103</v>
      </c>
    </row>
    <row r="12" ht="25.5">
      <c r="A12" s="1" t="s">
        <v>107</v>
      </c>
      <c r="E12" s="32" t="s">
        <v>1949</v>
      </c>
    </row>
    <row r="13">
      <c r="A13" s="1" t="s">
        <v>109</v>
      </c>
      <c r="E13" s="27" t="s">
        <v>103</v>
      </c>
    </row>
    <row r="14" ht="25.5">
      <c r="A14" s="1" t="s">
        <v>101</v>
      </c>
      <c r="B14" s="1">
        <v>2</v>
      </c>
      <c r="C14" s="26" t="s">
        <v>1950</v>
      </c>
      <c r="D14" t="s">
        <v>103</v>
      </c>
      <c r="E14" s="27" t="s">
        <v>1951</v>
      </c>
      <c r="F14" s="28" t="s">
        <v>121</v>
      </c>
      <c r="G14" s="29">
        <v>318</v>
      </c>
      <c r="H14" s="28">
        <v>0</v>
      </c>
      <c r="I14" s="30">
        <f>ROUND(G14*H14,P4)</f>
        <v>0</v>
      </c>
      <c r="L14" s="30">
        <v>0</v>
      </c>
      <c r="M14" s="24">
        <f>ROUND(G14*L14,P4)</f>
        <v>0</v>
      </c>
      <c r="N14" s="25" t="s">
        <v>103</v>
      </c>
      <c r="O14" s="31">
        <f>M14*AA14</f>
        <v>0</v>
      </c>
      <c r="P14" s="1">
        <v>3</v>
      </c>
      <c r="AA14" s="1">
        <f>IF(P14=1,$O$3,IF(P14=2,$O$4,$O$5))</f>
        <v>0</v>
      </c>
    </row>
    <row r="15">
      <c r="A15" s="1" t="s">
        <v>106</v>
      </c>
      <c r="E15" s="27" t="s">
        <v>103</v>
      </c>
    </row>
    <row r="16" ht="25.5">
      <c r="A16" s="1" t="s">
        <v>107</v>
      </c>
      <c r="E16" s="32" t="s">
        <v>1949</v>
      </c>
    </row>
    <row r="17">
      <c r="A17" s="1" t="s">
        <v>109</v>
      </c>
      <c r="E17" s="27" t="s">
        <v>103</v>
      </c>
    </row>
    <row r="18">
      <c r="A18" s="1" t="s">
        <v>98</v>
      </c>
      <c r="C18" s="22" t="s">
        <v>1952</v>
      </c>
      <c r="E18" s="23" t="s">
        <v>1953</v>
      </c>
      <c r="L18" s="24">
        <f>SUMIFS(L19:L22,A19:A22,"P")</f>
        <v>0</v>
      </c>
      <c r="M18" s="24">
        <f>SUMIFS(M19:M22,A19:A22,"P")</f>
        <v>0</v>
      </c>
      <c r="N18" s="25"/>
    </row>
    <row r="19">
      <c r="A19" s="1" t="s">
        <v>101</v>
      </c>
      <c r="B19" s="1">
        <v>32</v>
      </c>
      <c r="C19" s="26" t="s">
        <v>1954</v>
      </c>
      <c r="D19" t="s">
        <v>103</v>
      </c>
      <c r="E19" s="27" t="s">
        <v>1955</v>
      </c>
      <c r="F19" s="28" t="s">
        <v>121</v>
      </c>
      <c r="G19" s="29">
        <v>170</v>
      </c>
      <c r="H19" s="28">
        <v>0</v>
      </c>
      <c r="I19" s="30">
        <f>ROUND(G19*H19,P4)</f>
        <v>0</v>
      </c>
      <c r="L19" s="30">
        <v>0</v>
      </c>
      <c r="M19" s="24">
        <f>ROUND(G19*L19,P4)</f>
        <v>0</v>
      </c>
      <c r="N19" s="25" t="s">
        <v>103</v>
      </c>
      <c r="O19" s="31">
        <f>M19*AA19</f>
        <v>0</v>
      </c>
      <c r="P19" s="1">
        <v>3</v>
      </c>
      <c r="AA19" s="1">
        <f>IF(P19=1,$O$3,IF(P19=2,$O$4,$O$5))</f>
        <v>0</v>
      </c>
    </row>
    <row r="20">
      <c r="A20" s="1" t="s">
        <v>106</v>
      </c>
      <c r="E20" s="27" t="s">
        <v>103</v>
      </c>
    </row>
    <row r="21" ht="25.5">
      <c r="A21" s="1" t="s">
        <v>107</v>
      </c>
      <c r="E21" s="32" t="s">
        <v>1956</v>
      </c>
    </row>
    <row r="22">
      <c r="A22" s="1" t="s">
        <v>109</v>
      </c>
      <c r="E22" s="27" t="s">
        <v>103</v>
      </c>
    </row>
    <row r="23">
      <c r="A23" s="1" t="s">
        <v>98</v>
      </c>
      <c r="C23" s="22" t="s">
        <v>1957</v>
      </c>
      <c r="E23" s="23" t="s">
        <v>1958</v>
      </c>
      <c r="L23" s="24">
        <f>SUMIFS(L24:L31,A24:A31,"P")</f>
        <v>0</v>
      </c>
      <c r="M23" s="24">
        <f>SUMIFS(M24:M31,A24:A31,"P")</f>
        <v>0</v>
      </c>
      <c r="N23" s="25"/>
    </row>
    <row r="24" ht="25.5">
      <c r="A24" s="1" t="s">
        <v>101</v>
      </c>
      <c r="B24" s="1">
        <v>33</v>
      </c>
      <c r="C24" s="26" t="s">
        <v>1959</v>
      </c>
      <c r="D24" t="s">
        <v>103</v>
      </c>
      <c r="E24" s="27" t="s">
        <v>1960</v>
      </c>
      <c r="F24" s="28" t="s">
        <v>121</v>
      </c>
      <c r="G24" s="29">
        <v>170</v>
      </c>
      <c r="H24" s="28">
        <v>0</v>
      </c>
      <c r="I24" s="30">
        <f>ROUND(G24*H24,P4)</f>
        <v>0</v>
      </c>
      <c r="L24" s="30">
        <v>0</v>
      </c>
      <c r="M24" s="24">
        <f>ROUND(G24*L24,P4)</f>
        <v>0</v>
      </c>
      <c r="N24" s="25" t="s">
        <v>103</v>
      </c>
      <c r="O24" s="31">
        <f>M24*AA24</f>
        <v>0</v>
      </c>
      <c r="P24" s="1">
        <v>3</v>
      </c>
      <c r="AA24" s="1">
        <f>IF(P24=1,$O$3,IF(P24=2,$O$4,$O$5))</f>
        <v>0</v>
      </c>
    </row>
    <row r="25">
      <c r="A25" s="1" t="s">
        <v>106</v>
      </c>
      <c r="E25" s="27" t="s">
        <v>103</v>
      </c>
    </row>
    <row r="26" ht="25.5">
      <c r="A26" s="1" t="s">
        <v>107</v>
      </c>
      <c r="E26" s="32" t="s">
        <v>1956</v>
      </c>
    </row>
    <row r="27">
      <c r="A27" s="1" t="s">
        <v>109</v>
      </c>
      <c r="E27" s="27" t="s">
        <v>103</v>
      </c>
    </row>
    <row r="28">
      <c r="A28" s="1" t="s">
        <v>101</v>
      </c>
      <c r="B28" s="1">
        <v>34</v>
      </c>
      <c r="C28" s="26" t="s">
        <v>1961</v>
      </c>
      <c r="D28" t="s">
        <v>103</v>
      </c>
      <c r="E28" s="27" t="s">
        <v>1962</v>
      </c>
      <c r="F28" s="28" t="s">
        <v>121</v>
      </c>
      <c r="G28" s="29">
        <v>178.5</v>
      </c>
      <c r="H28" s="28">
        <v>0</v>
      </c>
      <c r="I28" s="30">
        <f>ROUND(G28*H28,P4)</f>
        <v>0</v>
      </c>
      <c r="L28" s="30">
        <v>0</v>
      </c>
      <c r="M28" s="24">
        <f>ROUND(G28*L28,P4)</f>
        <v>0</v>
      </c>
      <c r="N28" s="25" t="s">
        <v>103</v>
      </c>
      <c r="O28" s="31">
        <f>M28*AA28</f>
        <v>0</v>
      </c>
      <c r="P28" s="1">
        <v>3</v>
      </c>
      <c r="AA28" s="1">
        <f>IF(P28=1,$O$3,IF(P28=2,$O$4,$O$5))</f>
        <v>0</v>
      </c>
    </row>
    <row r="29">
      <c r="A29" s="1" t="s">
        <v>106</v>
      </c>
      <c r="E29" s="27" t="s">
        <v>103</v>
      </c>
    </row>
    <row r="30" ht="25.5">
      <c r="A30" s="1" t="s">
        <v>107</v>
      </c>
      <c r="E30" s="32" t="s">
        <v>1963</v>
      </c>
    </row>
    <row r="31">
      <c r="A31" s="1" t="s">
        <v>109</v>
      </c>
      <c r="E31" s="27" t="s">
        <v>103</v>
      </c>
    </row>
    <row r="32">
      <c r="A32" s="1" t="s">
        <v>98</v>
      </c>
      <c r="C32" s="22" t="s">
        <v>1346</v>
      </c>
      <c r="E32" s="23" t="s">
        <v>1347</v>
      </c>
      <c r="L32" s="24">
        <f>SUMIFS(L33:L44,A33:A44,"P")</f>
        <v>0</v>
      </c>
      <c r="M32" s="24">
        <f>SUMIFS(M33:M44,A33:A44,"P")</f>
        <v>0</v>
      </c>
      <c r="N32" s="25"/>
    </row>
    <row r="33" ht="25.5">
      <c r="A33" s="1" t="s">
        <v>101</v>
      </c>
      <c r="B33" s="1">
        <v>3</v>
      </c>
      <c r="C33" s="26" t="s">
        <v>1964</v>
      </c>
      <c r="D33" t="s">
        <v>103</v>
      </c>
      <c r="E33" s="27" t="s">
        <v>1965</v>
      </c>
      <c r="F33" s="28" t="s">
        <v>1188</v>
      </c>
      <c r="G33" s="29">
        <v>12</v>
      </c>
      <c r="H33" s="28">
        <v>0</v>
      </c>
      <c r="I33" s="30">
        <f>ROUND(G33*H33,P4)</f>
        <v>0</v>
      </c>
      <c r="L33" s="30">
        <v>0</v>
      </c>
      <c r="M33" s="24">
        <f>ROUND(G33*L33,P4)</f>
        <v>0</v>
      </c>
      <c r="N33" s="25" t="s">
        <v>103</v>
      </c>
      <c r="O33" s="31">
        <f>M33*AA33</f>
        <v>0</v>
      </c>
      <c r="P33" s="1">
        <v>3</v>
      </c>
      <c r="AA33" s="1">
        <f>IF(P33=1,$O$3,IF(P33=2,$O$4,$O$5))</f>
        <v>0</v>
      </c>
    </row>
    <row r="34">
      <c r="A34" s="1" t="s">
        <v>106</v>
      </c>
      <c r="E34" s="27" t="s">
        <v>103</v>
      </c>
    </row>
    <row r="35" ht="25.5">
      <c r="A35" s="1" t="s">
        <v>107</v>
      </c>
      <c r="E35" s="32" t="s">
        <v>1966</v>
      </c>
    </row>
    <row r="36">
      <c r="A36" s="1" t="s">
        <v>109</v>
      </c>
      <c r="E36" s="27" t="s">
        <v>1967</v>
      </c>
    </row>
    <row r="37" ht="25.5">
      <c r="A37" s="1" t="s">
        <v>101</v>
      </c>
      <c r="B37" s="1">
        <v>4</v>
      </c>
      <c r="C37" s="26" t="s">
        <v>1968</v>
      </c>
      <c r="D37" t="s">
        <v>103</v>
      </c>
      <c r="E37" s="27" t="s">
        <v>1969</v>
      </c>
      <c r="F37" s="28" t="s">
        <v>1188</v>
      </c>
      <c r="G37" s="29">
        <v>12</v>
      </c>
      <c r="H37" s="28">
        <v>0</v>
      </c>
      <c r="I37" s="30">
        <f>ROUND(G37*H37,P4)</f>
        <v>0</v>
      </c>
      <c r="L37" s="30">
        <v>0</v>
      </c>
      <c r="M37" s="24">
        <f>ROUND(G37*L37,P4)</f>
        <v>0</v>
      </c>
      <c r="N37" s="25" t="s">
        <v>103</v>
      </c>
      <c r="O37" s="31">
        <f>M37*AA37</f>
        <v>0</v>
      </c>
      <c r="P37" s="1">
        <v>3</v>
      </c>
      <c r="AA37" s="1">
        <f>IF(P37=1,$O$3,IF(P37=2,$O$4,$O$5))</f>
        <v>0</v>
      </c>
    </row>
    <row r="38">
      <c r="A38" s="1" t="s">
        <v>106</v>
      </c>
      <c r="E38" s="27" t="s">
        <v>103</v>
      </c>
    </row>
    <row r="39" ht="25.5">
      <c r="A39" s="1" t="s">
        <v>107</v>
      </c>
      <c r="E39" s="32" t="s">
        <v>1966</v>
      </c>
    </row>
    <row r="40">
      <c r="A40" s="1" t="s">
        <v>109</v>
      </c>
      <c r="E40" s="27" t="s">
        <v>1967</v>
      </c>
    </row>
    <row r="41" ht="25.5">
      <c r="A41" s="1" t="s">
        <v>101</v>
      </c>
      <c r="B41" s="1">
        <v>5</v>
      </c>
      <c r="C41" s="26" t="s">
        <v>1970</v>
      </c>
      <c r="D41" t="s">
        <v>103</v>
      </c>
      <c r="E41" s="27" t="s">
        <v>1971</v>
      </c>
      <c r="F41" s="28" t="s">
        <v>1188</v>
      </c>
      <c r="G41" s="29">
        <v>30</v>
      </c>
      <c r="H41" s="28">
        <v>0</v>
      </c>
      <c r="I41" s="30">
        <f>ROUND(G41*H41,P4)</f>
        <v>0</v>
      </c>
      <c r="L41" s="30">
        <v>0</v>
      </c>
      <c r="M41" s="24">
        <f>ROUND(G41*L41,P4)</f>
        <v>0</v>
      </c>
      <c r="N41" s="25" t="s">
        <v>103</v>
      </c>
      <c r="O41" s="31">
        <f>M41*AA41</f>
        <v>0</v>
      </c>
      <c r="P41" s="1">
        <v>3</v>
      </c>
      <c r="AA41" s="1">
        <f>IF(P41=1,$O$3,IF(P41=2,$O$4,$O$5))</f>
        <v>0</v>
      </c>
    </row>
    <row r="42">
      <c r="A42" s="1" t="s">
        <v>106</v>
      </c>
      <c r="E42" s="27" t="s">
        <v>103</v>
      </c>
    </row>
    <row r="43" ht="25.5">
      <c r="A43" s="1" t="s">
        <v>107</v>
      </c>
      <c r="E43" s="32" t="s">
        <v>1972</v>
      </c>
    </row>
    <row r="44">
      <c r="A44" s="1" t="s">
        <v>109</v>
      </c>
      <c r="E44" s="27" t="s">
        <v>1967</v>
      </c>
    </row>
    <row r="45">
      <c r="A45" s="1" t="s">
        <v>98</v>
      </c>
      <c r="C45" s="22" t="s">
        <v>1973</v>
      </c>
      <c r="E45" s="23" t="s">
        <v>1974</v>
      </c>
      <c r="L45" s="24">
        <f>SUMIFS(L46:L57,A46:A57,"P")</f>
        <v>0</v>
      </c>
      <c r="M45" s="24">
        <f>SUMIFS(M46:M57,A46:A57,"P")</f>
        <v>0</v>
      </c>
      <c r="N45" s="25"/>
    </row>
    <row r="46">
      <c r="A46" s="1" t="s">
        <v>101</v>
      </c>
      <c r="B46" s="1">
        <v>16</v>
      </c>
      <c r="C46" s="26" t="s">
        <v>1975</v>
      </c>
      <c r="D46" t="s">
        <v>103</v>
      </c>
      <c r="E46" s="27" t="s">
        <v>1976</v>
      </c>
      <c r="F46" s="28" t="s">
        <v>121</v>
      </c>
      <c r="G46" s="29">
        <v>37</v>
      </c>
      <c r="H46" s="28">
        <v>0</v>
      </c>
      <c r="I46" s="30">
        <f>ROUND(G46*H46,P4)</f>
        <v>0</v>
      </c>
      <c r="L46" s="30">
        <v>0</v>
      </c>
      <c r="M46" s="24">
        <f>ROUND(G46*L46,P4)</f>
        <v>0</v>
      </c>
      <c r="N46" s="25" t="s">
        <v>103</v>
      </c>
      <c r="O46" s="31">
        <f>M46*AA46</f>
        <v>0</v>
      </c>
      <c r="P46" s="1">
        <v>3</v>
      </c>
      <c r="AA46" s="1">
        <f>IF(P46=1,$O$3,IF(P46=2,$O$4,$O$5))</f>
        <v>0</v>
      </c>
    </row>
    <row r="47">
      <c r="A47" s="1" t="s">
        <v>106</v>
      </c>
      <c r="E47" s="27" t="s">
        <v>103</v>
      </c>
    </row>
    <row r="48">
      <c r="A48" s="1" t="s">
        <v>107</v>
      </c>
    </row>
    <row r="49">
      <c r="A49" s="1" t="s">
        <v>109</v>
      </c>
      <c r="E49" s="27" t="s">
        <v>103</v>
      </c>
    </row>
    <row r="50">
      <c r="A50" s="1" t="s">
        <v>101</v>
      </c>
      <c r="B50" s="1">
        <v>17</v>
      </c>
      <c r="C50" s="26" t="s">
        <v>1977</v>
      </c>
      <c r="D50" t="s">
        <v>103</v>
      </c>
      <c r="E50" s="27" t="s">
        <v>1978</v>
      </c>
      <c r="F50" s="28" t="s">
        <v>121</v>
      </c>
      <c r="G50" s="29">
        <v>37</v>
      </c>
      <c r="H50" s="28">
        <v>0</v>
      </c>
      <c r="I50" s="30">
        <f>ROUND(G50*H50,P4)</f>
        <v>0</v>
      </c>
      <c r="L50" s="30">
        <v>0</v>
      </c>
      <c r="M50" s="24">
        <f>ROUND(G50*L50,P4)</f>
        <v>0</v>
      </c>
      <c r="N50" s="25" t="s">
        <v>103</v>
      </c>
      <c r="O50" s="31">
        <f>M50*AA50</f>
        <v>0</v>
      </c>
      <c r="P50" s="1">
        <v>3</v>
      </c>
      <c r="AA50" s="1">
        <f>IF(P50=1,$O$3,IF(P50=2,$O$4,$O$5))</f>
        <v>0</v>
      </c>
    </row>
    <row r="51">
      <c r="A51" s="1" t="s">
        <v>106</v>
      </c>
      <c r="E51" s="27" t="s">
        <v>103</v>
      </c>
    </row>
    <row r="52">
      <c r="A52" s="1" t="s">
        <v>107</v>
      </c>
    </row>
    <row r="53">
      <c r="A53" s="1" t="s">
        <v>109</v>
      </c>
      <c r="E53" s="27" t="s">
        <v>103</v>
      </c>
    </row>
    <row r="54" ht="25.5">
      <c r="A54" s="1" t="s">
        <v>101</v>
      </c>
      <c r="B54" s="1">
        <v>18</v>
      </c>
      <c r="C54" s="26" t="s">
        <v>1979</v>
      </c>
      <c r="D54" t="s">
        <v>103</v>
      </c>
      <c r="E54" s="27" t="s">
        <v>1980</v>
      </c>
      <c r="F54" s="28" t="s">
        <v>292</v>
      </c>
      <c r="G54" s="29">
        <v>0.052999999999999999</v>
      </c>
      <c r="H54" s="28">
        <v>0</v>
      </c>
      <c r="I54" s="30">
        <f>ROUND(G54*H54,P4)</f>
        <v>0</v>
      </c>
      <c r="L54" s="30">
        <v>0</v>
      </c>
      <c r="M54" s="24">
        <f>ROUND(G54*L54,P4)</f>
        <v>0</v>
      </c>
      <c r="N54" s="25" t="s">
        <v>103</v>
      </c>
      <c r="O54" s="31">
        <f>M54*AA54</f>
        <v>0</v>
      </c>
      <c r="P54" s="1">
        <v>3</v>
      </c>
      <c r="AA54" s="1">
        <f>IF(P54=1,$O$3,IF(P54=2,$O$4,$O$5))</f>
        <v>0</v>
      </c>
    </row>
    <row r="55">
      <c r="A55" s="1" t="s">
        <v>106</v>
      </c>
      <c r="E55" s="27" t="s">
        <v>103</v>
      </c>
    </row>
    <row r="56">
      <c r="A56" s="1" t="s">
        <v>107</v>
      </c>
    </row>
    <row r="57">
      <c r="A57" s="1" t="s">
        <v>109</v>
      </c>
      <c r="E57" s="27" t="s">
        <v>103</v>
      </c>
    </row>
    <row r="58">
      <c r="A58" s="1" t="s">
        <v>98</v>
      </c>
      <c r="C58" s="22" t="s">
        <v>1981</v>
      </c>
      <c r="E58" s="23" t="s">
        <v>1982</v>
      </c>
      <c r="L58" s="24">
        <f>SUMIFS(L59:L70,A59:A70,"P")</f>
        <v>0</v>
      </c>
      <c r="M58" s="24">
        <f>SUMIFS(M59:M70,A59:A70,"P")</f>
        <v>0</v>
      </c>
      <c r="N58" s="25"/>
    </row>
    <row r="59">
      <c r="A59" s="1" t="s">
        <v>101</v>
      </c>
      <c r="B59" s="1">
        <v>19</v>
      </c>
      <c r="C59" s="26" t="s">
        <v>1983</v>
      </c>
      <c r="D59" t="s">
        <v>103</v>
      </c>
      <c r="E59" s="27" t="s">
        <v>1984</v>
      </c>
      <c r="F59" s="28" t="s">
        <v>121</v>
      </c>
      <c r="G59" s="29">
        <v>45</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ht="25.5">
      <c r="A63" s="1" t="s">
        <v>101</v>
      </c>
      <c r="B63" s="1">
        <v>20</v>
      </c>
      <c r="C63" s="26" t="s">
        <v>1985</v>
      </c>
      <c r="D63" t="s">
        <v>103</v>
      </c>
      <c r="E63" s="27" t="s">
        <v>1986</v>
      </c>
      <c r="F63" s="28" t="s">
        <v>121</v>
      </c>
      <c r="G63" s="29">
        <v>45</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ht="25.5">
      <c r="A67" s="1" t="s">
        <v>101</v>
      </c>
      <c r="B67" s="1">
        <v>21</v>
      </c>
      <c r="C67" s="26" t="s">
        <v>1987</v>
      </c>
      <c r="D67" t="s">
        <v>103</v>
      </c>
      <c r="E67" s="27" t="s">
        <v>1988</v>
      </c>
      <c r="F67" s="28" t="s">
        <v>292</v>
      </c>
      <c r="G67" s="29">
        <v>0.014999999999999999</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98</v>
      </c>
      <c r="C71" s="22" t="s">
        <v>111</v>
      </c>
      <c r="E71" s="23" t="s">
        <v>1989</v>
      </c>
      <c r="L71" s="24">
        <f>SUMIFS(L72:L87,A72:A87,"P")</f>
        <v>0</v>
      </c>
      <c r="M71" s="24">
        <f>SUMIFS(M72:M87,A72:A87,"P")</f>
        <v>0</v>
      </c>
      <c r="N71" s="25"/>
    </row>
    <row r="72" ht="25.5">
      <c r="A72" s="1" t="s">
        <v>101</v>
      </c>
      <c r="B72" s="1">
        <v>22</v>
      </c>
      <c r="C72" s="26" t="s">
        <v>1990</v>
      </c>
      <c r="D72" t="s">
        <v>103</v>
      </c>
      <c r="E72" s="27" t="s">
        <v>1991</v>
      </c>
      <c r="F72" s="28" t="s">
        <v>121</v>
      </c>
      <c r="G72" s="29">
        <v>85</v>
      </c>
      <c r="H72" s="28">
        <v>0</v>
      </c>
      <c r="I72" s="30">
        <f>ROUND(G72*H72,P4)</f>
        <v>0</v>
      </c>
      <c r="L72" s="30">
        <v>0</v>
      </c>
      <c r="M72" s="24">
        <f>ROUND(G72*L72,P4)</f>
        <v>0</v>
      </c>
      <c r="N72" s="25" t="s">
        <v>103</v>
      </c>
      <c r="O72" s="31">
        <f>M72*AA72</f>
        <v>0</v>
      </c>
      <c r="P72" s="1">
        <v>3</v>
      </c>
      <c r="AA72" s="1">
        <f>IF(P72=1,$O$3,IF(P72=2,$O$4,$O$5))</f>
        <v>0</v>
      </c>
    </row>
    <row r="73">
      <c r="A73" s="1" t="s">
        <v>106</v>
      </c>
      <c r="E73" s="27" t="s">
        <v>103</v>
      </c>
    </row>
    <row r="74">
      <c r="A74" s="1" t="s">
        <v>107</v>
      </c>
    </row>
    <row r="75">
      <c r="A75" s="1" t="s">
        <v>109</v>
      </c>
      <c r="E75" s="27" t="s">
        <v>103</v>
      </c>
    </row>
    <row r="76">
      <c r="A76" s="1" t="s">
        <v>101</v>
      </c>
      <c r="B76" s="1">
        <v>23</v>
      </c>
      <c r="C76" s="26" t="s">
        <v>1992</v>
      </c>
      <c r="D76" t="s">
        <v>103</v>
      </c>
      <c r="E76" s="27" t="s">
        <v>1993</v>
      </c>
      <c r="F76" s="28" t="s">
        <v>121</v>
      </c>
      <c r="G76" s="29">
        <v>97.75</v>
      </c>
      <c r="H76" s="28">
        <v>0</v>
      </c>
      <c r="I76" s="30">
        <f>ROUND(G76*H76,P4)</f>
        <v>0</v>
      </c>
      <c r="L76" s="30">
        <v>0</v>
      </c>
      <c r="M76" s="24">
        <f>ROUND(G76*L76,P4)</f>
        <v>0</v>
      </c>
      <c r="N76" s="25" t="s">
        <v>103</v>
      </c>
      <c r="O76" s="31">
        <f>M76*AA76</f>
        <v>0</v>
      </c>
      <c r="P76" s="1">
        <v>3</v>
      </c>
      <c r="AA76" s="1">
        <f>IF(P76=1,$O$3,IF(P76=2,$O$4,$O$5))</f>
        <v>0</v>
      </c>
    </row>
    <row r="77">
      <c r="A77" s="1" t="s">
        <v>106</v>
      </c>
      <c r="E77" s="27" t="s">
        <v>103</v>
      </c>
    </row>
    <row r="78" ht="25.5">
      <c r="A78" s="1" t="s">
        <v>107</v>
      </c>
      <c r="E78" s="32" t="s">
        <v>1994</v>
      </c>
    </row>
    <row r="79">
      <c r="A79" s="1" t="s">
        <v>109</v>
      </c>
      <c r="E79" s="27" t="s">
        <v>103</v>
      </c>
    </row>
    <row r="80" ht="38.25">
      <c r="A80" s="1" t="s">
        <v>101</v>
      </c>
      <c r="B80" s="1">
        <v>24</v>
      </c>
      <c r="C80" s="26" t="s">
        <v>1995</v>
      </c>
      <c r="D80" t="s">
        <v>103</v>
      </c>
      <c r="E80" s="27" t="s">
        <v>1996</v>
      </c>
      <c r="F80" s="28" t="s">
        <v>121</v>
      </c>
      <c r="G80" s="29">
        <v>85</v>
      </c>
      <c r="H80" s="28">
        <v>0</v>
      </c>
      <c r="I80" s="30">
        <f>ROUND(G80*H80,P4)</f>
        <v>0</v>
      </c>
      <c r="L80" s="30">
        <v>0</v>
      </c>
      <c r="M80" s="24">
        <f>ROUND(G80*L80,P4)</f>
        <v>0</v>
      </c>
      <c r="N80" s="25" t="s">
        <v>103</v>
      </c>
      <c r="O80" s="31">
        <f>M80*AA80</f>
        <v>0</v>
      </c>
      <c r="P80" s="1">
        <v>3</v>
      </c>
      <c r="AA80" s="1">
        <f>IF(P80=1,$O$3,IF(P80=2,$O$4,$O$5))</f>
        <v>0</v>
      </c>
    </row>
    <row r="81">
      <c r="A81" s="1" t="s">
        <v>106</v>
      </c>
      <c r="E81" s="27" t="s">
        <v>103</v>
      </c>
    </row>
    <row r="82">
      <c r="A82" s="1" t="s">
        <v>107</v>
      </c>
    </row>
    <row r="83">
      <c r="A83" s="1" t="s">
        <v>109</v>
      </c>
      <c r="E83" s="27" t="s">
        <v>103</v>
      </c>
    </row>
    <row r="84" ht="25.5">
      <c r="A84" s="1" t="s">
        <v>101</v>
      </c>
      <c r="B84" s="1">
        <v>25</v>
      </c>
      <c r="C84" s="26" t="s">
        <v>1997</v>
      </c>
      <c r="D84" t="s">
        <v>103</v>
      </c>
      <c r="E84" s="27" t="s">
        <v>1998</v>
      </c>
      <c r="F84" s="28" t="s">
        <v>292</v>
      </c>
      <c r="G84" s="29">
        <v>0.024</v>
      </c>
      <c r="H84" s="28">
        <v>0</v>
      </c>
      <c r="I84" s="30">
        <f>ROUND(G84*H84,P4)</f>
        <v>0</v>
      </c>
      <c r="L84" s="30">
        <v>0</v>
      </c>
      <c r="M84" s="24">
        <f>ROUND(G84*L84,P4)</f>
        <v>0</v>
      </c>
      <c r="N84" s="25" t="s">
        <v>103</v>
      </c>
      <c r="O84" s="31">
        <f>M84*AA84</f>
        <v>0</v>
      </c>
      <c r="P84" s="1">
        <v>3</v>
      </c>
      <c r="AA84" s="1">
        <f>IF(P84=1,$O$3,IF(P84=2,$O$4,$O$5))</f>
        <v>0</v>
      </c>
    </row>
    <row r="85">
      <c r="A85" s="1" t="s">
        <v>106</v>
      </c>
      <c r="E85" s="27" t="s">
        <v>103</v>
      </c>
    </row>
    <row r="86">
      <c r="A86" s="1" t="s">
        <v>107</v>
      </c>
    </row>
    <row r="87">
      <c r="A87" s="1" t="s">
        <v>109</v>
      </c>
      <c r="E87" s="27" t="s">
        <v>103</v>
      </c>
    </row>
    <row r="88">
      <c r="A88" s="1" t="s">
        <v>98</v>
      </c>
      <c r="C88" s="22" t="s">
        <v>117</v>
      </c>
      <c r="E88" s="23" t="s">
        <v>1999</v>
      </c>
      <c r="L88" s="24">
        <f>SUMIFS(L89:L100,A89:A100,"P")</f>
        <v>0</v>
      </c>
      <c r="M88" s="24">
        <f>SUMIFS(M89:M100,A89:A100,"P")</f>
        <v>0</v>
      </c>
      <c r="N88" s="25"/>
    </row>
    <row r="89">
      <c r="A89" s="1" t="s">
        <v>101</v>
      </c>
      <c r="B89" s="1">
        <v>26</v>
      </c>
      <c r="C89" s="26" t="s">
        <v>2000</v>
      </c>
      <c r="D89" t="s">
        <v>103</v>
      </c>
      <c r="E89" s="27" t="s">
        <v>2001</v>
      </c>
      <c r="F89" s="28" t="s">
        <v>121</v>
      </c>
      <c r="G89" s="29">
        <v>85</v>
      </c>
      <c r="H89" s="28">
        <v>0</v>
      </c>
      <c r="I89" s="30">
        <f>ROUND(G89*H89,P4)</f>
        <v>0</v>
      </c>
      <c r="L89" s="30">
        <v>0</v>
      </c>
      <c r="M89" s="24">
        <f>ROUND(G89*L89,P4)</f>
        <v>0</v>
      </c>
      <c r="N89" s="25" t="s">
        <v>103</v>
      </c>
      <c r="O89" s="31">
        <f>M89*AA89</f>
        <v>0</v>
      </c>
      <c r="P89" s="1">
        <v>3</v>
      </c>
      <c r="AA89" s="1">
        <f>IF(P89=1,$O$3,IF(P89=2,$O$4,$O$5))</f>
        <v>0</v>
      </c>
    </row>
    <row r="90">
      <c r="A90" s="1" t="s">
        <v>106</v>
      </c>
      <c r="E90" s="27" t="s">
        <v>103</v>
      </c>
    </row>
    <row r="91">
      <c r="A91" s="1" t="s">
        <v>107</v>
      </c>
    </row>
    <row r="92">
      <c r="A92" s="1" t="s">
        <v>109</v>
      </c>
      <c r="E92" s="27" t="s">
        <v>103</v>
      </c>
    </row>
    <row r="93" ht="25.5">
      <c r="A93" s="1" t="s">
        <v>101</v>
      </c>
      <c r="B93" s="1">
        <v>27</v>
      </c>
      <c r="C93" s="26" t="s">
        <v>2002</v>
      </c>
      <c r="D93" t="s">
        <v>103</v>
      </c>
      <c r="E93" s="27" t="s">
        <v>2003</v>
      </c>
      <c r="F93" s="28" t="s">
        <v>121</v>
      </c>
      <c r="G93" s="29">
        <v>102</v>
      </c>
      <c r="H93" s="28">
        <v>0</v>
      </c>
      <c r="I93" s="30">
        <f>ROUND(G93*H93,P4)</f>
        <v>0</v>
      </c>
      <c r="L93" s="30">
        <v>0</v>
      </c>
      <c r="M93" s="24">
        <f>ROUND(G93*L93,P4)</f>
        <v>0</v>
      </c>
      <c r="N93" s="25" t="s">
        <v>103</v>
      </c>
      <c r="O93" s="31">
        <f>M93*AA93</f>
        <v>0</v>
      </c>
      <c r="P93" s="1">
        <v>3</v>
      </c>
      <c r="AA93" s="1">
        <f>IF(P93=1,$O$3,IF(P93=2,$O$4,$O$5))</f>
        <v>0</v>
      </c>
    </row>
    <row r="94">
      <c r="A94" s="1" t="s">
        <v>106</v>
      </c>
      <c r="E94" s="27" t="s">
        <v>103</v>
      </c>
    </row>
    <row r="95" ht="25.5">
      <c r="A95" s="1" t="s">
        <v>107</v>
      </c>
      <c r="E95" s="32" t="s">
        <v>2004</v>
      </c>
    </row>
    <row r="96">
      <c r="A96" s="1" t="s">
        <v>109</v>
      </c>
      <c r="E96" s="27" t="s">
        <v>103</v>
      </c>
    </row>
    <row r="97" ht="25.5">
      <c r="A97" s="1" t="s">
        <v>101</v>
      </c>
      <c r="B97" s="1">
        <v>28</v>
      </c>
      <c r="C97" s="26" t="s">
        <v>2005</v>
      </c>
      <c r="D97" t="s">
        <v>103</v>
      </c>
      <c r="E97" s="27" t="s">
        <v>2006</v>
      </c>
      <c r="F97" s="28" t="s">
        <v>292</v>
      </c>
      <c r="G97" s="29">
        <v>0.0050000000000000001</v>
      </c>
      <c r="H97" s="28">
        <v>0</v>
      </c>
      <c r="I97" s="30">
        <f>ROUND(G97*H97,P4)</f>
        <v>0</v>
      </c>
      <c r="L97" s="30">
        <v>0</v>
      </c>
      <c r="M97" s="24">
        <f>ROUND(G97*L97,P4)</f>
        <v>0</v>
      </c>
      <c r="N97" s="25" t="s">
        <v>103</v>
      </c>
      <c r="O97" s="31">
        <f>M97*AA97</f>
        <v>0</v>
      </c>
      <c r="P97" s="1">
        <v>3</v>
      </c>
      <c r="AA97" s="1">
        <f>IF(P97=1,$O$3,IF(P97=2,$O$4,$O$5))</f>
        <v>0</v>
      </c>
    </row>
    <row r="98">
      <c r="A98" s="1" t="s">
        <v>106</v>
      </c>
      <c r="E98" s="27" t="s">
        <v>103</v>
      </c>
    </row>
    <row r="99">
      <c r="A99" s="1" t="s">
        <v>107</v>
      </c>
    </row>
    <row r="100">
      <c r="A100" s="1" t="s">
        <v>109</v>
      </c>
      <c r="E100" s="27" t="s">
        <v>103</v>
      </c>
    </row>
    <row r="101">
      <c r="A101" s="1" t="s">
        <v>98</v>
      </c>
      <c r="C101" s="22" t="s">
        <v>2007</v>
      </c>
      <c r="E101" s="23" t="s">
        <v>2008</v>
      </c>
      <c r="L101" s="24">
        <f>SUMIFS(L102:L113,A102:A113,"P")</f>
        <v>0</v>
      </c>
      <c r="M101" s="24">
        <f>SUMIFS(M102:M113,A102:A113,"P")</f>
        <v>0</v>
      </c>
      <c r="N101" s="25"/>
    </row>
    <row r="102" ht="38.25">
      <c r="A102" s="1" t="s">
        <v>101</v>
      </c>
      <c r="B102" s="1">
        <v>29</v>
      </c>
      <c r="C102" s="26" t="s">
        <v>2009</v>
      </c>
      <c r="D102" t="s">
        <v>103</v>
      </c>
      <c r="E102" s="27" t="s">
        <v>2010</v>
      </c>
      <c r="F102" s="28" t="s">
        <v>1188</v>
      </c>
      <c r="G102" s="29">
        <v>39.362000000000002</v>
      </c>
      <c r="H102" s="28">
        <v>0</v>
      </c>
      <c r="I102" s="30">
        <f>ROUND(G102*H102,P4)</f>
        <v>0</v>
      </c>
      <c r="L102" s="30">
        <v>0</v>
      </c>
      <c r="M102" s="24">
        <f>ROUND(G102*L102,P4)</f>
        <v>0</v>
      </c>
      <c r="N102" s="25" t="s">
        <v>103</v>
      </c>
      <c r="O102" s="31">
        <f>M102*AA102</f>
        <v>0</v>
      </c>
      <c r="P102" s="1">
        <v>3</v>
      </c>
      <c r="AA102" s="1">
        <f>IF(P102=1,$O$3,IF(P102=2,$O$4,$O$5))</f>
        <v>0</v>
      </c>
    </row>
    <row r="103">
      <c r="A103" s="1" t="s">
        <v>106</v>
      </c>
      <c r="E103" s="27" t="s">
        <v>103</v>
      </c>
    </row>
    <row r="104" ht="25.5">
      <c r="A104" s="1" t="s">
        <v>107</v>
      </c>
      <c r="E104" s="32" t="s">
        <v>2011</v>
      </c>
    </row>
    <row r="105">
      <c r="A105" s="1" t="s">
        <v>109</v>
      </c>
      <c r="E105" s="27" t="s">
        <v>103</v>
      </c>
    </row>
    <row r="106" ht="25.5">
      <c r="A106" s="1" t="s">
        <v>101</v>
      </c>
      <c r="B106" s="1">
        <v>30</v>
      </c>
      <c r="C106" s="26" t="s">
        <v>2012</v>
      </c>
      <c r="D106" t="s">
        <v>103</v>
      </c>
      <c r="E106" s="27" t="s">
        <v>2013</v>
      </c>
      <c r="F106" s="28" t="s">
        <v>1188</v>
      </c>
      <c r="G106" s="29">
        <v>39.362000000000002</v>
      </c>
      <c r="H106" s="28">
        <v>0</v>
      </c>
      <c r="I106" s="30">
        <f>ROUND(G106*H106,P4)</f>
        <v>0</v>
      </c>
      <c r="L106" s="30">
        <v>0</v>
      </c>
      <c r="M106" s="24">
        <f>ROUND(G106*L106,P4)</f>
        <v>0</v>
      </c>
      <c r="N106" s="25" t="s">
        <v>103</v>
      </c>
      <c r="O106" s="31">
        <f>M106*AA106</f>
        <v>0</v>
      </c>
      <c r="P106" s="1">
        <v>3</v>
      </c>
      <c r="AA106" s="1">
        <f>IF(P106=1,$O$3,IF(P106=2,$O$4,$O$5))</f>
        <v>0</v>
      </c>
    </row>
    <row r="107">
      <c r="A107" s="1" t="s">
        <v>106</v>
      </c>
      <c r="E107" s="27" t="s">
        <v>103</v>
      </c>
    </row>
    <row r="108" ht="25.5">
      <c r="A108" s="1" t="s">
        <v>107</v>
      </c>
      <c r="E108" s="32" t="s">
        <v>2011</v>
      </c>
    </row>
    <row r="109">
      <c r="A109" s="1" t="s">
        <v>109</v>
      </c>
      <c r="E109" s="27" t="s">
        <v>103</v>
      </c>
    </row>
    <row r="110" ht="38.25">
      <c r="A110" s="1" t="s">
        <v>101</v>
      </c>
      <c r="B110" s="1">
        <v>31</v>
      </c>
      <c r="C110" s="26" t="s">
        <v>2014</v>
      </c>
      <c r="D110" t="s">
        <v>103</v>
      </c>
      <c r="E110" s="27" t="s">
        <v>2015</v>
      </c>
      <c r="F110" s="28" t="s">
        <v>292</v>
      </c>
      <c r="G110" s="29">
        <v>1.7989999999999999</v>
      </c>
      <c r="H110" s="28">
        <v>0</v>
      </c>
      <c r="I110" s="30">
        <f>ROUND(G110*H110,P4)</f>
        <v>0</v>
      </c>
      <c r="L110" s="30">
        <v>0</v>
      </c>
      <c r="M110" s="24">
        <f>ROUND(G110*L110,P4)</f>
        <v>0</v>
      </c>
      <c r="N110" s="25" t="s">
        <v>103</v>
      </c>
      <c r="O110" s="31">
        <f>M110*AA110</f>
        <v>0</v>
      </c>
      <c r="P110" s="1">
        <v>3</v>
      </c>
      <c r="AA110" s="1">
        <f>IF(P110=1,$O$3,IF(P110=2,$O$4,$O$5))</f>
        <v>0</v>
      </c>
    </row>
    <row r="111">
      <c r="A111" s="1" t="s">
        <v>106</v>
      </c>
      <c r="E111" s="27" t="s">
        <v>103</v>
      </c>
    </row>
    <row r="112">
      <c r="A112" s="1" t="s">
        <v>107</v>
      </c>
    </row>
    <row r="113">
      <c r="A113" s="1" t="s">
        <v>109</v>
      </c>
      <c r="E113" s="27" t="s">
        <v>103</v>
      </c>
    </row>
    <row r="114">
      <c r="A114" s="1" t="s">
        <v>98</v>
      </c>
      <c r="C114" s="22" t="s">
        <v>288</v>
      </c>
      <c r="E114" s="23" t="s">
        <v>289</v>
      </c>
      <c r="L114" s="24">
        <f>SUMIFS(L115:L134,A115:A134,"P")</f>
        <v>0</v>
      </c>
      <c r="M114" s="24">
        <f>SUMIFS(M115:M134,A115:A134,"P")</f>
        <v>0</v>
      </c>
      <c r="N114" s="25"/>
    </row>
    <row r="115" ht="25.5">
      <c r="A115" s="1" t="s">
        <v>101</v>
      </c>
      <c r="B115" s="1">
        <v>6</v>
      </c>
      <c r="C115" s="26" t="s">
        <v>1711</v>
      </c>
      <c r="D115" t="s">
        <v>103</v>
      </c>
      <c r="E115" s="27" t="s">
        <v>1712</v>
      </c>
      <c r="F115" s="28" t="s">
        <v>292</v>
      </c>
      <c r="G115" s="29">
        <v>3.762</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ht="25.5">
      <c r="A119" s="1" t="s">
        <v>101</v>
      </c>
      <c r="B119" s="1">
        <v>7</v>
      </c>
      <c r="C119" s="26" t="s">
        <v>2016</v>
      </c>
      <c r="D119" t="s">
        <v>103</v>
      </c>
      <c r="E119" s="27" t="s">
        <v>2017</v>
      </c>
      <c r="F119" s="28" t="s">
        <v>292</v>
      </c>
      <c r="G119" s="29">
        <v>1.4159999999999999</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ht="140.25">
      <c r="A122" s="1" t="s">
        <v>109</v>
      </c>
      <c r="E122" s="27" t="s">
        <v>295</v>
      </c>
    </row>
    <row r="123">
      <c r="A123" s="1" t="s">
        <v>101</v>
      </c>
      <c r="B123" s="1">
        <v>8</v>
      </c>
      <c r="C123" s="26" t="s">
        <v>296</v>
      </c>
      <c r="D123" t="s">
        <v>103</v>
      </c>
      <c r="E123" s="27" t="s">
        <v>297</v>
      </c>
      <c r="F123" s="28" t="s">
        <v>292</v>
      </c>
      <c r="G123" s="29">
        <v>2.2189999999999999</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ht="140.25">
      <c r="A126" s="1" t="s">
        <v>109</v>
      </c>
      <c r="E126" s="27" t="s">
        <v>295</v>
      </c>
    </row>
    <row r="127">
      <c r="A127" s="1" t="s">
        <v>101</v>
      </c>
      <c r="B127" s="1">
        <v>9</v>
      </c>
      <c r="C127" s="26" t="s">
        <v>2018</v>
      </c>
      <c r="D127" t="s">
        <v>103</v>
      </c>
      <c r="E127" s="27" t="s">
        <v>2019</v>
      </c>
      <c r="F127" s="28" t="s">
        <v>292</v>
      </c>
      <c r="G127" s="29">
        <v>0.085999999999999993</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ht="165.75">
      <c r="A130" s="1" t="s">
        <v>109</v>
      </c>
      <c r="E130" s="27" t="s">
        <v>2020</v>
      </c>
    </row>
    <row r="131" ht="25.5">
      <c r="A131" s="1" t="s">
        <v>101</v>
      </c>
      <c r="B131" s="1">
        <v>10</v>
      </c>
      <c r="C131" s="26" t="s">
        <v>298</v>
      </c>
      <c r="D131" t="s">
        <v>103</v>
      </c>
      <c r="E131" s="27" t="s">
        <v>299</v>
      </c>
      <c r="F131" s="28" t="s">
        <v>292</v>
      </c>
      <c r="G131" s="29">
        <v>0.041000000000000002</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ht="140.25">
      <c r="A134" s="1" t="s">
        <v>109</v>
      </c>
      <c r="E134" s="27" t="s">
        <v>295</v>
      </c>
    </row>
    <row r="135">
      <c r="A135" s="1" t="s">
        <v>98</v>
      </c>
      <c r="C135" s="22" t="s">
        <v>1574</v>
      </c>
      <c r="E135" s="23" t="s">
        <v>1575</v>
      </c>
      <c r="L135" s="24">
        <f>SUMIFS(L136:L139,A136:A139,"P")</f>
        <v>0</v>
      </c>
      <c r="M135" s="24">
        <f>SUMIFS(M136:M139,A136:A139,"P")</f>
        <v>0</v>
      </c>
      <c r="N135" s="25"/>
    </row>
    <row r="136" ht="38.25">
      <c r="A136" s="1" t="s">
        <v>101</v>
      </c>
      <c r="B136" s="1">
        <v>11</v>
      </c>
      <c r="C136" s="26" t="s">
        <v>1576</v>
      </c>
      <c r="D136" t="s">
        <v>103</v>
      </c>
      <c r="E136" s="27" t="s">
        <v>1577</v>
      </c>
      <c r="F136" s="28" t="s">
        <v>292</v>
      </c>
      <c r="G136" s="29">
        <v>1.583</v>
      </c>
      <c r="H136" s="28">
        <v>0</v>
      </c>
      <c r="I136" s="30">
        <f>ROUND(G136*H136,P4)</f>
        <v>0</v>
      </c>
      <c r="L136" s="30">
        <v>0</v>
      </c>
      <c r="M136" s="24">
        <f>ROUND(G136*L136,P4)</f>
        <v>0</v>
      </c>
      <c r="N136" s="25" t="s">
        <v>103</v>
      </c>
      <c r="O136" s="31">
        <f>M136*AA136</f>
        <v>0</v>
      </c>
      <c r="P136" s="1">
        <v>3</v>
      </c>
      <c r="AA136" s="1">
        <f>IF(P136=1,$O$3,IF(P136=2,$O$4,$O$5))</f>
        <v>0</v>
      </c>
    </row>
    <row r="137">
      <c r="A137" s="1" t="s">
        <v>106</v>
      </c>
      <c r="E137" s="27" t="s">
        <v>103</v>
      </c>
    </row>
    <row r="138">
      <c r="A138" s="1" t="s">
        <v>107</v>
      </c>
    </row>
    <row r="139">
      <c r="A139" s="1" t="s">
        <v>109</v>
      </c>
      <c r="E139" s="27" t="s">
        <v>103</v>
      </c>
    </row>
    <row r="140">
      <c r="A140" s="1" t="s">
        <v>98</v>
      </c>
      <c r="C140" s="22" t="s">
        <v>2021</v>
      </c>
      <c r="E140" s="23" t="s">
        <v>2022</v>
      </c>
      <c r="L140" s="24">
        <f>SUMIFS(L141:L156,A141:A156,"P")</f>
        <v>0</v>
      </c>
      <c r="M140" s="24">
        <f>SUMIFS(M141:M156,A141:A156,"P")</f>
        <v>0</v>
      </c>
      <c r="N140" s="25"/>
    </row>
    <row r="141" ht="25.5">
      <c r="A141" s="1" t="s">
        <v>101</v>
      </c>
      <c r="B141" s="1">
        <v>12</v>
      </c>
      <c r="C141" s="26" t="s">
        <v>2023</v>
      </c>
      <c r="D141" t="s">
        <v>103</v>
      </c>
      <c r="E141" s="27" t="s">
        <v>2024</v>
      </c>
      <c r="F141" s="28" t="s">
        <v>105</v>
      </c>
      <c r="G141" s="29">
        <v>1</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c r="A143" s="1" t="s">
        <v>107</v>
      </c>
    </row>
    <row r="144" ht="76.5">
      <c r="A144" s="1" t="s">
        <v>109</v>
      </c>
      <c r="E144" s="27" t="s">
        <v>2025</v>
      </c>
    </row>
    <row r="145">
      <c r="A145" s="1" t="s">
        <v>101</v>
      </c>
      <c r="B145" s="1">
        <v>13</v>
      </c>
      <c r="C145" s="26" t="s">
        <v>2026</v>
      </c>
      <c r="D145" t="s">
        <v>103</v>
      </c>
      <c r="E145" s="27" t="s">
        <v>2027</v>
      </c>
      <c r="F145" s="28" t="s">
        <v>367</v>
      </c>
      <c r="G145" s="29">
        <v>1</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2028</v>
      </c>
    </row>
    <row r="149">
      <c r="A149" s="1" t="s">
        <v>101</v>
      </c>
      <c r="B149" s="1">
        <v>14</v>
      </c>
      <c r="C149" s="26" t="s">
        <v>2029</v>
      </c>
      <c r="D149" t="s">
        <v>103</v>
      </c>
      <c r="E149" s="27" t="s">
        <v>2030</v>
      </c>
      <c r="F149" s="28" t="s">
        <v>367</v>
      </c>
      <c r="G149" s="29">
        <v>1</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c r="A151" s="1" t="s">
        <v>107</v>
      </c>
    </row>
    <row r="152">
      <c r="A152" s="1" t="s">
        <v>109</v>
      </c>
      <c r="E152" s="27" t="s">
        <v>2031</v>
      </c>
    </row>
    <row r="153">
      <c r="A153" s="1" t="s">
        <v>101</v>
      </c>
      <c r="B153" s="1">
        <v>15</v>
      </c>
      <c r="C153" s="26" t="s">
        <v>2032</v>
      </c>
      <c r="D153" t="s">
        <v>103</v>
      </c>
      <c r="E153" s="27" t="s">
        <v>2033</v>
      </c>
      <c r="F153" s="28" t="s">
        <v>367</v>
      </c>
      <c r="G153" s="29">
        <v>1</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c r="A155" s="1" t="s">
        <v>107</v>
      </c>
    </row>
    <row r="156">
      <c r="A156" s="1" t="s">
        <v>109</v>
      </c>
      <c r="E156" s="27" t="s">
        <v>2034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COUNTIFS(L8:L518,"=0",A8:A518,"P")+COUNTIFS(L8:L518,"",A8:A518,"P")+SUM(Q8:Q518)</f>
        <v>0</v>
      </c>
    </row>
    <row r="8">
      <c r="A8" s="1" t="s">
        <v>96</v>
      </c>
      <c r="C8" s="22" t="s">
        <v>2035</v>
      </c>
      <c r="E8" s="23" t="s">
        <v>51</v>
      </c>
      <c r="L8" s="24">
        <f>L9+L14+L55+L72+L113+L126+L163+L196+L205+L210+L219+L224+L229+L438+L499+L504+L509</f>
        <v>0</v>
      </c>
      <c r="M8" s="24">
        <f>M9+M14+M55+M72+M113+M126+M163+M196+M205+M210+M219+M224+M229+M438+M499+M504+M509</f>
        <v>0</v>
      </c>
      <c r="N8" s="25"/>
    </row>
    <row r="9">
      <c r="A9" s="1" t="s">
        <v>98</v>
      </c>
      <c r="C9" s="22" t="s">
        <v>2036</v>
      </c>
      <c r="E9" s="23" t="s">
        <v>2037</v>
      </c>
      <c r="L9" s="24">
        <f>SUMIFS(L10:L13,A10:A13,"P")</f>
        <v>0</v>
      </c>
      <c r="M9" s="24">
        <f>SUMIFS(M10:M13,A10:A13,"P")</f>
        <v>0</v>
      </c>
      <c r="N9" s="25"/>
    </row>
    <row r="10">
      <c r="A10" s="1" t="s">
        <v>101</v>
      </c>
      <c r="B10" s="1">
        <v>66</v>
      </c>
      <c r="C10" s="26" t="s">
        <v>2038</v>
      </c>
      <c r="D10" t="s">
        <v>103</v>
      </c>
      <c r="E10" s="27" t="s">
        <v>2039</v>
      </c>
      <c r="F10" s="28" t="s">
        <v>105</v>
      </c>
      <c r="G10" s="29">
        <v>9</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c r="A14" s="1" t="s">
        <v>98</v>
      </c>
      <c r="C14" s="22" t="s">
        <v>2040</v>
      </c>
      <c r="E14" s="23" t="s">
        <v>2041</v>
      </c>
      <c r="L14" s="24">
        <f>SUMIFS(L15:L54,A15:A54,"P")</f>
        <v>0</v>
      </c>
      <c r="M14" s="24">
        <f>SUMIFS(M15:M54,A15:A54,"P")</f>
        <v>0</v>
      </c>
      <c r="N14" s="25"/>
    </row>
    <row r="15" ht="25.5">
      <c r="A15" s="1" t="s">
        <v>101</v>
      </c>
      <c r="B15" s="1">
        <v>67</v>
      </c>
      <c r="C15" s="26" t="s">
        <v>2042</v>
      </c>
      <c r="D15" t="s">
        <v>103</v>
      </c>
      <c r="E15" s="27" t="s">
        <v>2043</v>
      </c>
      <c r="F15" s="28" t="s">
        <v>121</v>
      </c>
      <c r="G15" s="29">
        <v>326.12</v>
      </c>
      <c r="H15" s="28">
        <v>0</v>
      </c>
      <c r="I15" s="30">
        <f>ROUND(G15*H15,P4)</f>
        <v>0</v>
      </c>
      <c r="L15" s="30">
        <v>0</v>
      </c>
      <c r="M15" s="24">
        <f>ROUND(G15*L15,P4)</f>
        <v>0</v>
      </c>
      <c r="N15" s="25" t="s">
        <v>103</v>
      </c>
      <c r="O15" s="31">
        <f>M15*AA15</f>
        <v>0</v>
      </c>
      <c r="P15" s="1">
        <v>3</v>
      </c>
      <c r="AA15" s="1">
        <f>IF(P15=1,$O$3,IF(P15=2,$O$4,$O$5))</f>
        <v>0</v>
      </c>
    </row>
    <row r="16">
      <c r="A16" s="1" t="s">
        <v>106</v>
      </c>
      <c r="E16" s="27" t="s">
        <v>103</v>
      </c>
    </row>
    <row r="17" ht="409.5">
      <c r="A17" s="1" t="s">
        <v>107</v>
      </c>
      <c r="E17" s="32" t="s">
        <v>2044</v>
      </c>
    </row>
    <row r="18">
      <c r="A18" s="1" t="s">
        <v>109</v>
      </c>
      <c r="E18" s="27" t="s">
        <v>103</v>
      </c>
    </row>
    <row r="19" ht="25.5">
      <c r="A19" s="1" t="s">
        <v>101</v>
      </c>
      <c r="B19" s="1">
        <v>68</v>
      </c>
      <c r="C19" s="26" t="s">
        <v>2045</v>
      </c>
      <c r="D19" t="s">
        <v>103</v>
      </c>
      <c r="E19" s="27" t="s">
        <v>2046</v>
      </c>
      <c r="F19" s="28" t="s">
        <v>121</v>
      </c>
      <c r="G19" s="29">
        <v>100.054</v>
      </c>
      <c r="H19" s="28">
        <v>0</v>
      </c>
      <c r="I19" s="30">
        <f>ROUND(G19*H19,P4)</f>
        <v>0</v>
      </c>
      <c r="L19" s="30">
        <v>0</v>
      </c>
      <c r="M19" s="24">
        <f>ROUND(G19*L19,P4)</f>
        <v>0</v>
      </c>
      <c r="N19" s="25" t="s">
        <v>103</v>
      </c>
      <c r="O19" s="31">
        <f>M19*AA19</f>
        <v>0</v>
      </c>
      <c r="P19" s="1">
        <v>3</v>
      </c>
      <c r="AA19" s="1">
        <f>IF(P19=1,$O$3,IF(P19=2,$O$4,$O$5))</f>
        <v>0</v>
      </c>
    </row>
    <row r="20">
      <c r="A20" s="1" t="s">
        <v>106</v>
      </c>
      <c r="E20" s="27" t="s">
        <v>103</v>
      </c>
    </row>
    <row r="21" ht="242.25">
      <c r="A21" s="1" t="s">
        <v>107</v>
      </c>
      <c r="E21" s="32" t="s">
        <v>2047</v>
      </c>
    </row>
    <row r="22">
      <c r="A22" s="1" t="s">
        <v>109</v>
      </c>
      <c r="E22" s="27" t="s">
        <v>103</v>
      </c>
    </row>
    <row r="23" ht="25.5">
      <c r="A23" s="1" t="s">
        <v>101</v>
      </c>
      <c r="B23" s="1">
        <v>69</v>
      </c>
      <c r="C23" s="26" t="s">
        <v>2048</v>
      </c>
      <c r="D23" t="s">
        <v>103</v>
      </c>
      <c r="E23" s="27" t="s">
        <v>2049</v>
      </c>
      <c r="F23" s="28" t="s">
        <v>121</v>
      </c>
      <c r="G23" s="29">
        <v>151.25</v>
      </c>
      <c r="H23" s="28">
        <v>0</v>
      </c>
      <c r="I23" s="30">
        <f>ROUND(G23*H23,P4)</f>
        <v>0</v>
      </c>
      <c r="L23" s="30">
        <v>0</v>
      </c>
      <c r="M23" s="24">
        <f>ROUND(G23*L23,P4)</f>
        <v>0</v>
      </c>
      <c r="N23" s="25" t="s">
        <v>103</v>
      </c>
      <c r="O23" s="31">
        <f>M23*AA23</f>
        <v>0</v>
      </c>
      <c r="P23" s="1">
        <v>3</v>
      </c>
      <c r="AA23" s="1">
        <f>IF(P23=1,$O$3,IF(P23=2,$O$4,$O$5))</f>
        <v>0</v>
      </c>
    </row>
    <row r="24">
      <c r="A24" s="1" t="s">
        <v>106</v>
      </c>
      <c r="E24" s="27" t="s">
        <v>103</v>
      </c>
    </row>
    <row r="25" ht="178.5">
      <c r="A25" s="1" t="s">
        <v>107</v>
      </c>
      <c r="E25" s="32" t="s">
        <v>2050</v>
      </c>
    </row>
    <row r="26">
      <c r="A26" s="1" t="s">
        <v>109</v>
      </c>
      <c r="E26" s="27" t="s">
        <v>103</v>
      </c>
    </row>
    <row r="27" ht="25.5">
      <c r="A27" s="1" t="s">
        <v>101</v>
      </c>
      <c r="B27" s="1">
        <v>70</v>
      </c>
      <c r="C27" s="26" t="s">
        <v>2051</v>
      </c>
      <c r="D27" t="s">
        <v>103</v>
      </c>
      <c r="E27" s="27" t="s">
        <v>2052</v>
      </c>
      <c r="F27" s="28" t="s">
        <v>1188</v>
      </c>
      <c r="G27" s="29">
        <v>1665.3099999999999</v>
      </c>
      <c r="H27" s="28">
        <v>0</v>
      </c>
      <c r="I27" s="30">
        <f>ROUND(G27*H27,P4)</f>
        <v>0</v>
      </c>
      <c r="L27" s="30">
        <v>0</v>
      </c>
      <c r="M27" s="24">
        <f>ROUND(G27*L27,P4)</f>
        <v>0</v>
      </c>
      <c r="N27" s="25" t="s">
        <v>103</v>
      </c>
      <c r="O27" s="31">
        <f>M27*AA27</f>
        <v>0</v>
      </c>
      <c r="P27" s="1">
        <v>3</v>
      </c>
      <c r="AA27" s="1">
        <f>IF(P27=1,$O$3,IF(P27=2,$O$4,$O$5))</f>
        <v>0</v>
      </c>
    </row>
    <row r="28">
      <c r="A28" s="1" t="s">
        <v>106</v>
      </c>
      <c r="E28" s="27" t="s">
        <v>103</v>
      </c>
    </row>
    <row r="29" ht="114.75">
      <c r="A29" s="1" t="s">
        <v>107</v>
      </c>
      <c r="E29" s="32" t="s">
        <v>2053</v>
      </c>
    </row>
    <row r="30">
      <c r="A30" s="1" t="s">
        <v>109</v>
      </c>
      <c r="E30" s="27" t="s">
        <v>103</v>
      </c>
    </row>
    <row r="31">
      <c r="A31" s="1" t="s">
        <v>101</v>
      </c>
      <c r="B31" s="1">
        <v>71</v>
      </c>
      <c r="C31" s="26" t="s">
        <v>2054</v>
      </c>
      <c r="D31" t="s">
        <v>103</v>
      </c>
      <c r="E31" s="27" t="s">
        <v>2055</v>
      </c>
      <c r="F31" s="28" t="s">
        <v>1188</v>
      </c>
      <c r="G31" s="29">
        <v>29.280000000000001</v>
      </c>
      <c r="H31" s="28">
        <v>0</v>
      </c>
      <c r="I31" s="30">
        <f>ROUND(G31*H31,P4)</f>
        <v>0</v>
      </c>
      <c r="L31" s="30">
        <v>0</v>
      </c>
      <c r="M31" s="24">
        <f>ROUND(G31*L31,P4)</f>
        <v>0</v>
      </c>
      <c r="N31" s="25" t="s">
        <v>103</v>
      </c>
      <c r="O31" s="31">
        <f>M31*AA31</f>
        <v>0</v>
      </c>
      <c r="P31" s="1">
        <v>3</v>
      </c>
      <c r="AA31" s="1">
        <f>IF(P31=1,$O$3,IF(P31=2,$O$4,$O$5))</f>
        <v>0</v>
      </c>
    </row>
    <row r="32">
      <c r="A32" s="1" t="s">
        <v>106</v>
      </c>
      <c r="E32" s="27" t="s">
        <v>103</v>
      </c>
    </row>
    <row r="33" ht="76.5">
      <c r="A33" s="1" t="s">
        <v>107</v>
      </c>
      <c r="E33" s="32" t="s">
        <v>2056</v>
      </c>
    </row>
    <row r="34">
      <c r="A34" s="1" t="s">
        <v>109</v>
      </c>
      <c r="E34" s="27" t="s">
        <v>103</v>
      </c>
    </row>
    <row r="35">
      <c r="A35" s="1" t="s">
        <v>101</v>
      </c>
      <c r="B35" s="1">
        <v>72</v>
      </c>
      <c r="C35" s="26" t="s">
        <v>2057</v>
      </c>
      <c r="D35" t="s">
        <v>103</v>
      </c>
      <c r="E35" s="27" t="s">
        <v>2058</v>
      </c>
      <c r="F35" s="28" t="s">
        <v>1188</v>
      </c>
      <c r="G35" s="29">
        <v>2585.0599999999999</v>
      </c>
      <c r="H35" s="28">
        <v>0</v>
      </c>
      <c r="I35" s="30">
        <f>ROUND(G35*H35,P4)</f>
        <v>0</v>
      </c>
      <c r="L35" s="30">
        <v>0</v>
      </c>
      <c r="M35" s="24">
        <f>ROUND(G35*L35,P4)</f>
        <v>0</v>
      </c>
      <c r="N35" s="25" t="s">
        <v>103</v>
      </c>
      <c r="O35" s="31">
        <f>M35*AA35</f>
        <v>0</v>
      </c>
      <c r="P35" s="1">
        <v>3</v>
      </c>
      <c r="AA35" s="1">
        <f>IF(P35=1,$O$3,IF(P35=2,$O$4,$O$5))</f>
        <v>0</v>
      </c>
    </row>
    <row r="36">
      <c r="A36" s="1" t="s">
        <v>106</v>
      </c>
      <c r="E36" s="27" t="s">
        <v>103</v>
      </c>
    </row>
    <row r="37" ht="63.75">
      <c r="A37" s="1" t="s">
        <v>107</v>
      </c>
      <c r="E37" s="32" t="s">
        <v>2059</v>
      </c>
    </row>
    <row r="38">
      <c r="A38" s="1" t="s">
        <v>109</v>
      </c>
      <c r="E38" s="27" t="s">
        <v>103</v>
      </c>
    </row>
    <row r="39">
      <c r="A39" s="1" t="s">
        <v>101</v>
      </c>
      <c r="B39" s="1">
        <v>73</v>
      </c>
      <c r="C39" s="26" t="s">
        <v>2060</v>
      </c>
      <c r="D39" t="s">
        <v>103</v>
      </c>
      <c r="E39" s="27" t="s">
        <v>2061</v>
      </c>
      <c r="F39" s="28" t="s">
        <v>121</v>
      </c>
      <c r="G39" s="29">
        <v>361.86399999999998</v>
      </c>
      <c r="H39" s="28">
        <v>0</v>
      </c>
      <c r="I39" s="30">
        <f>ROUND(G39*H39,P4)</f>
        <v>0</v>
      </c>
      <c r="L39" s="30">
        <v>0</v>
      </c>
      <c r="M39" s="24">
        <f>ROUND(G39*L39,P4)</f>
        <v>0</v>
      </c>
      <c r="N39" s="25" t="s">
        <v>103</v>
      </c>
      <c r="O39" s="31">
        <f>M39*AA39</f>
        <v>0</v>
      </c>
      <c r="P39" s="1">
        <v>3</v>
      </c>
      <c r="AA39" s="1">
        <f>IF(P39=1,$O$3,IF(P39=2,$O$4,$O$5))</f>
        <v>0</v>
      </c>
    </row>
    <row r="40">
      <c r="A40" s="1" t="s">
        <v>106</v>
      </c>
      <c r="E40" s="27" t="s">
        <v>103</v>
      </c>
    </row>
    <row r="41" ht="165.75">
      <c r="A41" s="1" t="s">
        <v>107</v>
      </c>
      <c r="E41" s="32" t="s">
        <v>2062</v>
      </c>
    </row>
    <row r="42">
      <c r="A42" s="1" t="s">
        <v>109</v>
      </c>
      <c r="E42" s="27" t="s">
        <v>103</v>
      </c>
    </row>
    <row r="43">
      <c r="A43" s="1" t="s">
        <v>101</v>
      </c>
      <c r="B43" s="1">
        <v>74</v>
      </c>
      <c r="C43" s="26" t="s">
        <v>2063</v>
      </c>
      <c r="D43" t="s">
        <v>103</v>
      </c>
      <c r="E43" s="27" t="s">
        <v>2064</v>
      </c>
      <c r="F43" s="28" t="s">
        <v>121</v>
      </c>
      <c r="G43" s="29">
        <v>619.89999999999998</v>
      </c>
      <c r="H43" s="28">
        <v>0</v>
      </c>
      <c r="I43" s="30">
        <f>ROUND(G43*H43,P4)</f>
        <v>0</v>
      </c>
      <c r="L43" s="30">
        <v>0</v>
      </c>
      <c r="M43" s="24">
        <f>ROUND(G43*L43,P4)</f>
        <v>0</v>
      </c>
      <c r="N43" s="25" t="s">
        <v>103</v>
      </c>
      <c r="O43" s="31">
        <f>M43*AA43</f>
        <v>0</v>
      </c>
      <c r="P43" s="1">
        <v>3</v>
      </c>
      <c r="AA43" s="1">
        <f>IF(P43=1,$O$3,IF(P43=2,$O$4,$O$5))</f>
        <v>0</v>
      </c>
    </row>
    <row r="44">
      <c r="A44" s="1" t="s">
        <v>106</v>
      </c>
      <c r="E44" s="27" t="s">
        <v>103</v>
      </c>
    </row>
    <row r="45" ht="293.25">
      <c r="A45" s="1" t="s">
        <v>107</v>
      </c>
      <c r="E45" s="32" t="s">
        <v>2065</v>
      </c>
    </row>
    <row r="46">
      <c r="A46" s="1" t="s">
        <v>109</v>
      </c>
      <c r="E46" s="27" t="s">
        <v>103</v>
      </c>
    </row>
    <row r="47">
      <c r="A47" s="1" t="s">
        <v>101</v>
      </c>
      <c r="B47" s="1">
        <v>75</v>
      </c>
      <c r="C47" s="26" t="s">
        <v>2066</v>
      </c>
      <c r="D47" t="s">
        <v>103</v>
      </c>
      <c r="E47" s="27" t="s">
        <v>2067</v>
      </c>
      <c r="F47" s="28" t="s">
        <v>121</v>
      </c>
      <c r="G47" s="29">
        <v>589.77200000000005</v>
      </c>
      <c r="H47" s="28">
        <v>0</v>
      </c>
      <c r="I47" s="30">
        <f>ROUND(G47*H47,P4)</f>
        <v>0</v>
      </c>
      <c r="L47" s="30">
        <v>0</v>
      </c>
      <c r="M47" s="24">
        <f>ROUND(G47*L47,P4)</f>
        <v>0</v>
      </c>
      <c r="N47" s="25" t="s">
        <v>103</v>
      </c>
      <c r="O47" s="31">
        <f>M47*AA47</f>
        <v>0</v>
      </c>
      <c r="P47" s="1">
        <v>3</v>
      </c>
      <c r="AA47" s="1">
        <f>IF(P47=1,$O$3,IF(P47=2,$O$4,$O$5))</f>
        <v>0</v>
      </c>
    </row>
    <row r="48">
      <c r="A48" s="1" t="s">
        <v>106</v>
      </c>
      <c r="E48" s="27" t="s">
        <v>103</v>
      </c>
    </row>
    <row r="49" ht="267.75">
      <c r="A49" s="1" t="s">
        <v>107</v>
      </c>
      <c r="E49" s="32" t="s">
        <v>2068</v>
      </c>
    </row>
    <row r="50">
      <c r="A50" s="1" t="s">
        <v>109</v>
      </c>
      <c r="E50" s="27" t="s">
        <v>103</v>
      </c>
    </row>
    <row r="51">
      <c r="A51" s="1" t="s">
        <v>101</v>
      </c>
      <c r="B51" s="1">
        <v>76</v>
      </c>
      <c r="C51" s="26" t="s">
        <v>2069</v>
      </c>
      <c r="D51" t="s">
        <v>103</v>
      </c>
      <c r="E51" s="27" t="s">
        <v>2070</v>
      </c>
      <c r="F51" s="28" t="s">
        <v>121</v>
      </c>
      <c r="G51" s="29">
        <v>411.476</v>
      </c>
      <c r="H51" s="28">
        <v>0</v>
      </c>
      <c r="I51" s="30">
        <f>ROUND(G51*H51,P4)</f>
        <v>0</v>
      </c>
      <c r="L51" s="30">
        <v>0</v>
      </c>
      <c r="M51" s="24">
        <f>ROUND(G51*L51,P4)</f>
        <v>0</v>
      </c>
      <c r="N51" s="25" t="s">
        <v>103</v>
      </c>
      <c r="O51" s="31">
        <f>M51*AA51</f>
        <v>0</v>
      </c>
      <c r="P51" s="1">
        <v>3</v>
      </c>
      <c r="AA51" s="1">
        <f>IF(P51=1,$O$3,IF(P51=2,$O$4,$O$5))</f>
        <v>0</v>
      </c>
    </row>
    <row r="52">
      <c r="A52" s="1" t="s">
        <v>106</v>
      </c>
      <c r="E52" s="27" t="s">
        <v>103</v>
      </c>
    </row>
    <row r="53" ht="255">
      <c r="A53" s="1" t="s">
        <v>107</v>
      </c>
      <c r="E53" s="32" t="s">
        <v>2071</v>
      </c>
    </row>
    <row r="54">
      <c r="A54" s="1" t="s">
        <v>109</v>
      </c>
      <c r="E54" s="27" t="s">
        <v>103</v>
      </c>
    </row>
    <row r="55">
      <c r="A55" s="1" t="s">
        <v>98</v>
      </c>
      <c r="C55" s="22" t="s">
        <v>2007</v>
      </c>
      <c r="E55" s="23" t="s">
        <v>2008</v>
      </c>
      <c r="L55" s="24">
        <f>SUMIFS(L56:L71,A56:A71,"P")</f>
        <v>0</v>
      </c>
      <c r="M55" s="24">
        <f>SUMIFS(M56:M71,A56:A71,"P")</f>
        <v>0</v>
      </c>
      <c r="N55" s="25"/>
    </row>
    <row r="56" ht="25.5">
      <c r="A56" s="1" t="s">
        <v>101</v>
      </c>
      <c r="B56" s="1">
        <v>77</v>
      </c>
      <c r="C56" s="26" t="s">
        <v>2072</v>
      </c>
      <c r="D56" t="s">
        <v>103</v>
      </c>
      <c r="E56" s="27" t="s">
        <v>2073</v>
      </c>
      <c r="F56" s="28" t="s">
        <v>1188</v>
      </c>
      <c r="G56" s="29">
        <v>257.77999999999997</v>
      </c>
      <c r="H56" s="28">
        <v>0</v>
      </c>
      <c r="I56" s="30">
        <f>ROUND(G56*H56,P4)</f>
        <v>0</v>
      </c>
      <c r="L56" s="30">
        <v>0</v>
      </c>
      <c r="M56" s="24">
        <f>ROUND(G56*L56,P4)</f>
        <v>0</v>
      </c>
      <c r="N56" s="25" t="s">
        <v>103</v>
      </c>
      <c r="O56" s="31">
        <f>M56*AA56</f>
        <v>0</v>
      </c>
      <c r="P56" s="1">
        <v>3</v>
      </c>
      <c r="AA56" s="1">
        <f>IF(P56=1,$O$3,IF(P56=2,$O$4,$O$5))</f>
        <v>0</v>
      </c>
    </row>
    <row r="57">
      <c r="A57" s="1" t="s">
        <v>106</v>
      </c>
      <c r="E57" s="27" t="s">
        <v>103</v>
      </c>
    </row>
    <row r="58" ht="204">
      <c r="A58" s="1" t="s">
        <v>107</v>
      </c>
      <c r="E58" s="32" t="s">
        <v>2074</v>
      </c>
    </row>
    <row r="59">
      <c r="A59" s="1" t="s">
        <v>109</v>
      </c>
      <c r="E59" s="27" t="s">
        <v>103</v>
      </c>
    </row>
    <row r="60" ht="25.5">
      <c r="A60" s="1" t="s">
        <v>101</v>
      </c>
      <c r="B60" s="1">
        <v>78</v>
      </c>
      <c r="C60" s="26" t="s">
        <v>2075</v>
      </c>
      <c r="D60" t="s">
        <v>103</v>
      </c>
      <c r="E60" s="27" t="s">
        <v>2076</v>
      </c>
      <c r="F60" s="28" t="s">
        <v>1188</v>
      </c>
      <c r="G60" s="29">
        <v>526.53999999999996</v>
      </c>
      <c r="H60" s="28">
        <v>0</v>
      </c>
      <c r="I60" s="30">
        <f>ROUND(G60*H60,P4)</f>
        <v>0</v>
      </c>
      <c r="L60" s="30">
        <v>0</v>
      </c>
      <c r="M60" s="24">
        <f>ROUND(G60*L60,P4)</f>
        <v>0</v>
      </c>
      <c r="N60" s="25" t="s">
        <v>103</v>
      </c>
      <c r="O60" s="31">
        <f>M60*AA60</f>
        <v>0</v>
      </c>
      <c r="P60" s="1">
        <v>3</v>
      </c>
      <c r="AA60" s="1">
        <f>IF(P60=1,$O$3,IF(P60=2,$O$4,$O$5))</f>
        <v>0</v>
      </c>
    </row>
    <row r="61">
      <c r="A61" s="1" t="s">
        <v>106</v>
      </c>
      <c r="E61" s="27" t="s">
        <v>103</v>
      </c>
    </row>
    <row r="62" ht="63.75">
      <c r="A62" s="1" t="s">
        <v>107</v>
      </c>
      <c r="E62" s="32" t="s">
        <v>2077</v>
      </c>
    </row>
    <row r="63">
      <c r="A63" s="1" t="s">
        <v>109</v>
      </c>
      <c r="E63" s="27" t="s">
        <v>103</v>
      </c>
    </row>
    <row r="64">
      <c r="A64" s="1" t="s">
        <v>101</v>
      </c>
      <c r="B64" s="1">
        <v>79</v>
      </c>
      <c r="C64" s="26" t="s">
        <v>2078</v>
      </c>
      <c r="D64" t="s">
        <v>103</v>
      </c>
      <c r="E64" s="27" t="s">
        <v>2079</v>
      </c>
      <c r="F64" s="28" t="s">
        <v>1188</v>
      </c>
      <c r="G64" s="29">
        <v>86.159999999999997</v>
      </c>
      <c r="H64" s="28">
        <v>0</v>
      </c>
      <c r="I64" s="30">
        <f>ROUND(G64*H64,P4)</f>
        <v>0</v>
      </c>
      <c r="L64" s="30">
        <v>0</v>
      </c>
      <c r="M64" s="24">
        <f>ROUND(G64*L64,P4)</f>
        <v>0</v>
      </c>
      <c r="N64" s="25" t="s">
        <v>103</v>
      </c>
      <c r="O64" s="31">
        <f>M64*AA64</f>
        <v>0</v>
      </c>
      <c r="P64" s="1">
        <v>3</v>
      </c>
      <c r="AA64" s="1">
        <f>IF(P64=1,$O$3,IF(P64=2,$O$4,$O$5))</f>
        <v>0</v>
      </c>
    </row>
    <row r="65">
      <c r="A65" s="1" t="s">
        <v>106</v>
      </c>
      <c r="E65" s="27" t="s">
        <v>103</v>
      </c>
    </row>
    <row r="66" ht="216.75">
      <c r="A66" s="1" t="s">
        <v>107</v>
      </c>
      <c r="E66" s="32" t="s">
        <v>2080</v>
      </c>
    </row>
    <row r="67">
      <c r="A67" s="1" t="s">
        <v>109</v>
      </c>
      <c r="E67" s="27" t="s">
        <v>103</v>
      </c>
    </row>
    <row r="68">
      <c r="A68" s="1" t="s">
        <v>101</v>
      </c>
      <c r="B68" s="1">
        <v>80</v>
      </c>
      <c r="C68" s="26" t="s">
        <v>2081</v>
      </c>
      <c r="D68" t="s">
        <v>103</v>
      </c>
      <c r="E68" s="27" t="s">
        <v>2082</v>
      </c>
      <c r="F68" s="28" t="s">
        <v>1188</v>
      </c>
      <c r="G68" s="29">
        <v>70.189999999999998</v>
      </c>
      <c r="H68" s="28">
        <v>0</v>
      </c>
      <c r="I68" s="30">
        <f>ROUND(G68*H68,P4)</f>
        <v>0</v>
      </c>
      <c r="L68" s="30">
        <v>0</v>
      </c>
      <c r="M68" s="24">
        <f>ROUND(G68*L68,P4)</f>
        <v>0</v>
      </c>
      <c r="N68" s="25" t="s">
        <v>103</v>
      </c>
      <c r="O68" s="31">
        <f>M68*AA68</f>
        <v>0</v>
      </c>
      <c r="P68" s="1">
        <v>3</v>
      </c>
      <c r="AA68" s="1">
        <f>IF(P68=1,$O$3,IF(P68=2,$O$4,$O$5))</f>
        <v>0</v>
      </c>
    </row>
    <row r="69">
      <c r="A69" s="1" t="s">
        <v>106</v>
      </c>
      <c r="E69" s="27" t="s">
        <v>103</v>
      </c>
    </row>
    <row r="70" ht="114.75">
      <c r="A70" s="1" t="s">
        <v>107</v>
      </c>
      <c r="E70" s="32" t="s">
        <v>2083</v>
      </c>
    </row>
    <row r="71">
      <c r="A71" s="1" t="s">
        <v>109</v>
      </c>
      <c r="E71" s="27" t="s">
        <v>103</v>
      </c>
    </row>
    <row r="72">
      <c r="A72" s="1" t="s">
        <v>98</v>
      </c>
      <c r="C72" s="22" t="s">
        <v>2084</v>
      </c>
      <c r="E72" s="23" t="s">
        <v>2085</v>
      </c>
      <c r="L72" s="24">
        <f>SUMIFS(L73:L112,A73:A112,"P")</f>
        <v>0</v>
      </c>
      <c r="M72" s="24">
        <f>SUMIFS(M73:M112,A73:A112,"P")</f>
        <v>0</v>
      </c>
      <c r="N72" s="25"/>
    </row>
    <row r="73">
      <c r="A73" s="1" t="s">
        <v>101</v>
      </c>
      <c r="B73" s="1">
        <v>81</v>
      </c>
      <c r="C73" s="26" t="s">
        <v>2086</v>
      </c>
      <c r="D73" t="s">
        <v>103</v>
      </c>
      <c r="E73" s="27" t="s">
        <v>2087</v>
      </c>
      <c r="F73" s="28" t="s">
        <v>1188</v>
      </c>
      <c r="G73" s="29">
        <v>497.80000000000001</v>
      </c>
      <c r="H73" s="28">
        <v>0</v>
      </c>
      <c r="I73" s="30">
        <f>ROUND(G73*H73,P4)</f>
        <v>0</v>
      </c>
      <c r="L73" s="30">
        <v>0</v>
      </c>
      <c r="M73" s="24">
        <f>ROUND(G73*L73,P4)</f>
        <v>0</v>
      </c>
      <c r="N73" s="25" t="s">
        <v>103</v>
      </c>
      <c r="O73" s="31">
        <f>M73*AA73</f>
        <v>0</v>
      </c>
      <c r="P73" s="1">
        <v>3</v>
      </c>
      <c r="AA73" s="1">
        <f>IF(P73=1,$O$3,IF(P73=2,$O$4,$O$5))</f>
        <v>0</v>
      </c>
    </row>
    <row r="74">
      <c r="A74" s="1" t="s">
        <v>106</v>
      </c>
      <c r="E74" s="27" t="s">
        <v>103</v>
      </c>
    </row>
    <row r="75" ht="63.75">
      <c r="A75" s="1" t="s">
        <v>107</v>
      </c>
      <c r="E75" s="32" t="s">
        <v>2088</v>
      </c>
    </row>
    <row r="76">
      <c r="A76" s="1" t="s">
        <v>109</v>
      </c>
      <c r="E76" s="27" t="s">
        <v>103</v>
      </c>
    </row>
    <row r="77">
      <c r="A77" s="1" t="s">
        <v>101</v>
      </c>
      <c r="B77" s="1">
        <v>82</v>
      </c>
      <c r="C77" s="26" t="s">
        <v>2089</v>
      </c>
      <c r="D77" t="s">
        <v>103</v>
      </c>
      <c r="E77" s="27" t="s">
        <v>2090</v>
      </c>
      <c r="F77" s="28" t="s">
        <v>121</v>
      </c>
      <c r="G77" s="29">
        <v>43.399999999999999</v>
      </c>
      <c r="H77" s="28">
        <v>0</v>
      </c>
      <c r="I77" s="30">
        <f>ROUND(G77*H77,P4)</f>
        <v>0</v>
      </c>
      <c r="L77" s="30">
        <v>0</v>
      </c>
      <c r="M77" s="24">
        <f>ROUND(G77*L77,P4)</f>
        <v>0</v>
      </c>
      <c r="N77" s="25" t="s">
        <v>103</v>
      </c>
      <c r="O77" s="31">
        <f>M77*AA77</f>
        <v>0</v>
      </c>
      <c r="P77" s="1">
        <v>3</v>
      </c>
      <c r="AA77" s="1">
        <f>IF(P77=1,$O$3,IF(P77=2,$O$4,$O$5))</f>
        <v>0</v>
      </c>
    </row>
    <row r="78">
      <c r="A78" s="1" t="s">
        <v>106</v>
      </c>
      <c r="E78" s="27" t="s">
        <v>103</v>
      </c>
    </row>
    <row r="79" ht="76.5">
      <c r="A79" s="1" t="s">
        <v>107</v>
      </c>
      <c r="E79" s="32" t="s">
        <v>2091</v>
      </c>
    </row>
    <row r="80">
      <c r="A80" s="1" t="s">
        <v>109</v>
      </c>
      <c r="E80" s="27" t="s">
        <v>103</v>
      </c>
    </row>
    <row r="81">
      <c r="A81" s="1" t="s">
        <v>101</v>
      </c>
      <c r="B81" s="1">
        <v>83</v>
      </c>
      <c r="C81" s="26" t="s">
        <v>2092</v>
      </c>
      <c r="D81" t="s">
        <v>103</v>
      </c>
      <c r="E81" s="27" t="s">
        <v>2093</v>
      </c>
      <c r="F81" s="28" t="s">
        <v>121</v>
      </c>
      <c r="G81" s="29">
        <v>93.459999999999994</v>
      </c>
      <c r="H81" s="28">
        <v>0</v>
      </c>
      <c r="I81" s="30">
        <f>ROUND(G81*H81,P4)</f>
        <v>0</v>
      </c>
      <c r="L81" s="30">
        <v>0</v>
      </c>
      <c r="M81" s="24">
        <f>ROUND(G81*L81,P4)</f>
        <v>0</v>
      </c>
      <c r="N81" s="25" t="s">
        <v>103</v>
      </c>
      <c r="O81" s="31">
        <f>M81*AA81</f>
        <v>0</v>
      </c>
      <c r="P81" s="1">
        <v>3</v>
      </c>
      <c r="AA81" s="1">
        <f>IF(P81=1,$O$3,IF(P81=2,$O$4,$O$5))</f>
        <v>0</v>
      </c>
    </row>
    <row r="82">
      <c r="A82" s="1" t="s">
        <v>106</v>
      </c>
      <c r="E82" s="27" t="s">
        <v>103</v>
      </c>
    </row>
    <row r="83" ht="127.5">
      <c r="A83" s="1" t="s">
        <v>107</v>
      </c>
      <c r="E83" s="32" t="s">
        <v>2094</v>
      </c>
    </row>
    <row r="84">
      <c r="A84" s="1" t="s">
        <v>109</v>
      </c>
      <c r="E84" s="27" t="s">
        <v>103</v>
      </c>
    </row>
    <row r="85">
      <c r="A85" s="1" t="s">
        <v>101</v>
      </c>
      <c r="B85" s="1">
        <v>84</v>
      </c>
      <c r="C85" s="26" t="s">
        <v>2095</v>
      </c>
      <c r="D85" t="s">
        <v>103</v>
      </c>
      <c r="E85" s="27" t="s">
        <v>2096</v>
      </c>
      <c r="F85" s="28" t="s">
        <v>121</v>
      </c>
      <c r="G85" s="29">
        <v>231</v>
      </c>
      <c r="H85" s="28">
        <v>0</v>
      </c>
      <c r="I85" s="30">
        <f>ROUND(G85*H85,P4)</f>
        <v>0</v>
      </c>
      <c r="L85" s="30">
        <v>0</v>
      </c>
      <c r="M85" s="24">
        <f>ROUND(G85*L85,P4)</f>
        <v>0</v>
      </c>
      <c r="N85" s="25" t="s">
        <v>103</v>
      </c>
      <c r="O85" s="31">
        <f>M85*AA85</f>
        <v>0</v>
      </c>
      <c r="P85" s="1">
        <v>3</v>
      </c>
      <c r="AA85" s="1">
        <f>IF(P85=1,$O$3,IF(P85=2,$O$4,$O$5))</f>
        <v>0</v>
      </c>
    </row>
    <row r="86">
      <c r="A86" s="1" t="s">
        <v>106</v>
      </c>
      <c r="E86" s="27" t="s">
        <v>103</v>
      </c>
    </row>
    <row r="87" ht="165.75">
      <c r="A87" s="1" t="s">
        <v>107</v>
      </c>
      <c r="E87" s="32" t="s">
        <v>2097</v>
      </c>
    </row>
    <row r="88">
      <c r="A88" s="1" t="s">
        <v>109</v>
      </c>
      <c r="E88" s="27" t="s">
        <v>103</v>
      </c>
    </row>
    <row r="89">
      <c r="A89" s="1" t="s">
        <v>101</v>
      </c>
      <c r="B89" s="1">
        <v>85</v>
      </c>
      <c r="C89" s="26" t="s">
        <v>2098</v>
      </c>
      <c r="D89" t="s">
        <v>103</v>
      </c>
      <c r="E89" s="27" t="s">
        <v>2099</v>
      </c>
      <c r="F89" s="28" t="s">
        <v>121</v>
      </c>
      <c r="G89" s="29">
        <v>110.90000000000001</v>
      </c>
      <c r="H89" s="28">
        <v>0</v>
      </c>
      <c r="I89" s="30">
        <f>ROUND(G89*H89,P4)</f>
        <v>0</v>
      </c>
      <c r="L89" s="30">
        <v>0</v>
      </c>
      <c r="M89" s="24">
        <f>ROUND(G89*L89,P4)</f>
        <v>0</v>
      </c>
      <c r="N89" s="25" t="s">
        <v>103</v>
      </c>
      <c r="O89" s="31">
        <f>M89*AA89</f>
        <v>0</v>
      </c>
      <c r="P89" s="1">
        <v>3</v>
      </c>
      <c r="AA89" s="1">
        <f>IF(P89=1,$O$3,IF(P89=2,$O$4,$O$5))</f>
        <v>0</v>
      </c>
    </row>
    <row r="90">
      <c r="A90" s="1" t="s">
        <v>106</v>
      </c>
      <c r="E90" s="27" t="s">
        <v>103</v>
      </c>
    </row>
    <row r="91" ht="153">
      <c r="A91" s="1" t="s">
        <v>107</v>
      </c>
      <c r="E91" s="32" t="s">
        <v>2100</v>
      </c>
    </row>
    <row r="92">
      <c r="A92" s="1" t="s">
        <v>109</v>
      </c>
      <c r="E92" s="27" t="s">
        <v>103</v>
      </c>
    </row>
    <row r="93">
      <c r="A93" s="1" t="s">
        <v>101</v>
      </c>
      <c r="B93" s="1">
        <v>86</v>
      </c>
      <c r="C93" s="26" t="s">
        <v>2101</v>
      </c>
      <c r="D93" t="s">
        <v>103</v>
      </c>
      <c r="E93" s="27" t="s">
        <v>2102</v>
      </c>
      <c r="F93" s="28" t="s">
        <v>121</v>
      </c>
      <c r="G93" s="29">
        <v>313.60000000000002</v>
      </c>
      <c r="H93" s="28">
        <v>0</v>
      </c>
      <c r="I93" s="30">
        <f>ROUND(G93*H93,P4)</f>
        <v>0</v>
      </c>
      <c r="L93" s="30">
        <v>0</v>
      </c>
      <c r="M93" s="24">
        <f>ROUND(G93*L93,P4)</f>
        <v>0</v>
      </c>
      <c r="N93" s="25" t="s">
        <v>103</v>
      </c>
      <c r="O93" s="31">
        <f>M93*AA93</f>
        <v>0</v>
      </c>
      <c r="P93" s="1">
        <v>3</v>
      </c>
      <c r="AA93" s="1">
        <f>IF(P93=1,$O$3,IF(P93=2,$O$4,$O$5))</f>
        <v>0</v>
      </c>
    </row>
    <row r="94">
      <c r="A94" s="1" t="s">
        <v>106</v>
      </c>
      <c r="E94" s="27" t="s">
        <v>103</v>
      </c>
    </row>
    <row r="95" ht="102">
      <c r="A95" s="1" t="s">
        <v>107</v>
      </c>
      <c r="E95" s="32" t="s">
        <v>2103</v>
      </c>
    </row>
    <row r="96">
      <c r="A96" s="1" t="s">
        <v>109</v>
      </c>
      <c r="E96" s="27" t="s">
        <v>103</v>
      </c>
    </row>
    <row r="97">
      <c r="A97" s="1" t="s">
        <v>101</v>
      </c>
      <c r="B97" s="1">
        <v>87</v>
      </c>
      <c r="C97" s="26" t="s">
        <v>2104</v>
      </c>
      <c r="D97" t="s">
        <v>103</v>
      </c>
      <c r="E97" s="27" t="s">
        <v>2105</v>
      </c>
      <c r="F97" s="28" t="s">
        <v>121</v>
      </c>
      <c r="G97" s="29">
        <v>182.90000000000001</v>
      </c>
      <c r="H97" s="28">
        <v>0</v>
      </c>
      <c r="I97" s="30">
        <f>ROUND(G97*H97,P4)</f>
        <v>0</v>
      </c>
      <c r="L97" s="30">
        <v>0</v>
      </c>
      <c r="M97" s="24">
        <f>ROUND(G97*L97,P4)</f>
        <v>0</v>
      </c>
      <c r="N97" s="25" t="s">
        <v>103</v>
      </c>
      <c r="O97" s="31">
        <f>M97*AA97</f>
        <v>0</v>
      </c>
      <c r="P97" s="1">
        <v>3</v>
      </c>
      <c r="AA97" s="1">
        <f>IF(P97=1,$O$3,IF(P97=2,$O$4,$O$5))</f>
        <v>0</v>
      </c>
    </row>
    <row r="98">
      <c r="A98" s="1" t="s">
        <v>106</v>
      </c>
      <c r="E98" s="27" t="s">
        <v>103</v>
      </c>
    </row>
    <row r="99" ht="76.5">
      <c r="A99" s="1" t="s">
        <v>107</v>
      </c>
      <c r="E99" s="32" t="s">
        <v>2106</v>
      </c>
    </row>
    <row r="100">
      <c r="A100" s="1" t="s">
        <v>109</v>
      </c>
      <c r="E100" s="27" t="s">
        <v>103</v>
      </c>
    </row>
    <row r="101">
      <c r="A101" s="1" t="s">
        <v>101</v>
      </c>
      <c r="B101" s="1">
        <v>88</v>
      </c>
      <c r="C101" s="26" t="s">
        <v>2107</v>
      </c>
      <c r="D101" t="s">
        <v>103</v>
      </c>
      <c r="E101" s="27" t="s">
        <v>2108</v>
      </c>
      <c r="F101" s="28" t="s">
        <v>121</v>
      </c>
      <c r="G101" s="29">
        <v>243.40000000000001</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165.75">
      <c r="A103" s="1" t="s">
        <v>107</v>
      </c>
      <c r="E103" s="32" t="s">
        <v>2109</v>
      </c>
    </row>
    <row r="104">
      <c r="A104" s="1" t="s">
        <v>109</v>
      </c>
      <c r="E104" s="27" t="s">
        <v>103</v>
      </c>
    </row>
    <row r="105">
      <c r="A105" s="1" t="s">
        <v>101</v>
      </c>
      <c r="B105" s="1">
        <v>89</v>
      </c>
      <c r="C105" s="26" t="s">
        <v>2110</v>
      </c>
      <c r="D105" t="s">
        <v>103</v>
      </c>
      <c r="E105" s="27" t="s">
        <v>2111</v>
      </c>
      <c r="F105" s="28" t="s">
        <v>121</v>
      </c>
      <c r="G105" s="29">
        <v>34.799999999999997</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ht="76.5">
      <c r="A107" s="1" t="s">
        <v>107</v>
      </c>
      <c r="E107" s="32" t="s">
        <v>2112</v>
      </c>
    </row>
    <row r="108">
      <c r="A108" s="1" t="s">
        <v>109</v>
      </c>
      <c r="E108" s="27" t="s">
        <v>103</v>
      </c>
    </row>
    <row r="109">
      <c r="A109" s="1" t="s">
        <v>101</v>
      </c>
      <c r="B109" s="1">
        <v>90</v>
      </c>
      <c r="C109" s="26" t="s">
        <v>2113</v>
      </c>
      <c r="D109" t="s">
        <v>103</v>
      </c>
      <c r="E109" s="27" t="s">
        <v>2114</v>
      </c>
      <c r="F109" s="28" t="s">
        <v>121</v>
      </c>
      <c r="G109" s="29">
        <v>109.79000000000001</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ht="89.25">
      <c r="A111" s="1" t="s">
        <v>107</v>
      </c>
      <c r="E111" s="32" t="s">
        <v>2115</v>
      </c>
    </row>
    <row r="112">
      <c r="A112" s="1" t="s">
        <v>109</v>
      </c>
      <c r="E112" s="27" t="s">
        <v>103</v>
      </c>
    </row>
    <row r="113">
      <c r="A113" s="1" t="s">
        <v>98</v>
      </c>
      <c r="C113" s="22" t="s">
        <v>2116</v>
      </c>
      <c r="E113" s="23" t="s">
        <v>2117</v>
      </c>
      <c r="L113" s="24">
        <f>SUMIFS(L114:L125,A114:A125,"P")</f>
        <v>0</v>
      </c>
      <c r="M113" s="24">
        <f>SUMIFS(M114:M125,A114:A125,"P")</f>
        <v>0</v>
      </c>
      <c r="N113" s="25"/>
    </row>
    <row r="114">
      <c r="A114" s="1" t="s">
        <v>101</v>
      </c>
      <c r="B114" s="1">
        <v>91</v>
      </c>
      <c r="C114" s="26" t="s">
        <v>2118</v>
      </c>
      <c r="D114" t="s">
        <v>103</v>
      </c>
      <c r="E114" s="27" t="s">
        <v>2119</v>
      </c>
      <c r="F114" s="28" t="s">
        <v>1188</v>
      </c>
      <c r="G114" s="29">
        <v>1167.51</v>
      </c>
      <c r="H114" s="28">
        <v>0</v>
      </c>
      <c r="I114" s="30">
        <f>ROUND(G114*H114,P4)</f>
        <v>0</v>
      </c>
      <c r="L114" s="30">
        <v>0</v>
      </c>
      <c r="M114" s="24">
        <f>ROUND(G114*L114,P4)</f>
        <v>0</v>
      </c>
      <c r="N114" s="25" t="s">
        <v>103</v>
      </c>
      <c r="O114" s="31">
        <f>M114*AA114</f>
        <v>0</v>
      </c>
      <c r="P114" s="1">
        <v>3</v>
      </c>
      <c r="AA114" s="1">
        <f>IF(P114=1,$O$3,IF(P114=2,$O$4,$O$5))</f>
        <v>0</v>
      </c>
    </row>
    <row r="115">
      <c r="A115" s="1" t="s">
        <v>106</v>
      </c>
      <c r="E115" s="27" t="s">
        <v>103</v>
      </c>
    </row>
    <row r="116" ht="76.5">
      <c r="A116" s="1" t="s">
        <v>107</v>
      </c>
      <c r="E116" s="32" t="s">
        <v>2120</v>
      </c>
    </row>
    <row r="117">
      <c r="A117" s="1" t="s">
        <v>109</v>
      </c>
      <c r="E117" s="27" t="s">
        <v>103</v>
      </c>
    </row>
    <row r="118" ht="25.5">
      <c r="A118" s="1" t="s">
        <v>101</v>
      </c>
      <c r="B118" s="1">
        <v>92</v>
      </c>
      <c r="C118" s="26" t="s">
        <v>2121</v>
      </c>
      <c r="D118" t="s">
        <v>103</v>
      </c>
      <c r="E118" s="27" t="s">
        <v>2122</v>
      </c>
      <c r="F118" s="28" t="s">
        <v>121</v>
      </c>
      <c r="G118" s="29">
        <v>103.7</v>
      </c>
      <c r="H118" s="28">
        <v>0</v>
      </c>
      <c r="I118" s="30">
        <f>ROUND(G118*H118,P4)</f>
        <v>0</v>
      </c>
      <c r="L118" s="30">
        <v>0</v>
      </c>
      <c r="M118" s="24">
        <f>ROUND(G118*L118,P4)</f>
        <v>0</v>
      </c>
      <c r="N118" s="25" t="s">
        <v>103</v>
      </c>
      <c r="O118" s="31">
        <f>M118*AA118</f>
        <v>0</v>
      </c>
      <c r="P118" s="1">
        <v>3</v>
      </c>
      <c r="AA118" s="1">
        <f>IF(P118=1,$O$3,IF(P118=2,$O$4,$O$5))</f>
        <v>0</v>
      </c>
    </row>
    <row r="119">
      <c r="A119" s="1" t="s">
        <v>106</v>
      </c>
      <c r="E119" s="27" t="s">
        <v>103</v>
      </c>
    </row>
    <row r="120" ht="76.5">
      <c r="A120" s="1" t="s">
        <v>107</v>
      </c>
      <c r="E120" s="32" t="s">
        <v>2123</v>
      </c>
    </row>
    <row r="121">
      <c r="A121" s="1" t="s">
        <v>109</v>
      </c>
      <c r="E121" s="27" t="s">
        <v>103</v>
      </c>
    </row>
    <row r="122" ht="25.5">
      <c r="A122" s="1" t="s">
        <v>101</v>
      </c>
      <c r="B122" s="1">
        <v>93</v>
      </c>
      <c r="C122" s="26" t="s">
        <v>2124</v>
      </c>
      <c r="D122" t="s">
        <v>103</v>
      </c>
      <c r="E122" s="27" t="s">
        <v>2125</v>
      </c>
      <c r="F122" s="28" t="s">
        <v>292</v>
      </c>
      <c r="G122" s="29">
        <v>0.23699999999999999</v>
      </c>
      <c r="H122" s="28">
        <v>0</v>
      </c>
      <c r="I122" s="30">
        <f>ROUND(G122*H122,P4)</f>
        <v>0</v>
      </c>
      <c r="L122" s="30">
        <v>0</v>
      </c>
      <c r="M122" s="24">
        <f>ROUND(G122*L122,P4)</f>
        <v>0</v>
      </c>
      <c r="N122" s="25" t="s">
        <v>103</v>
      </c>
      <c r="O122" s="31">
        <f>M122*AA122</f>
        <v>0</v>
      </c>
      <c r="P122" s="1">
        <v>3</v>
      </c>
      <c r="AA122" s="1">
        <f>IF(P122=1,$O$3,IF(P122=2,$O$4,$O$5))</f>
        <v>0</v>
      </c>
    </row>
    <row r="123">
      <c r="A123" s="1" t="s">
        <v>106</v>
      </c>
      <c r="E123" s="27" t="s">
        <v>103</v>
      </c>
    </row>
    <row r="124">
      <c r="A124" s="1" t="s">
        <v>107</v>
      </c>
    </row>
    <row r="125">
      <c r="A125" s="1" t="s">
        <v>109</v>
      </c>
      <c r="E125" s="27" t="s">
        <v>103</v>
      </c>
    </row>
    <row r="126">
      <c r="A126" s="1" t="s">
        <v>98</v>
      </c>
      <c r="C126" s="22" t="s">
        <v>2126</v>
      </c>
      <c r="E126" s="23" t="s">
        <v>2127</v>
      </c>
      <c r="L126" s="24">
        <f>SUMIFS(L127:L162,A127:A162,"P")</f>
        <v>0</v>
      </c>
      <c r="M126" s="24">
        <f>SUMIFS(M127:M162,A127:A162,"P")</f>
        <v>0</v>
      </c>
      <c r="N126" s="25"/>
    </row>
    <row r="127">
      <c r="A127" s="1" t="s">
        <v>101</v>
      </c>
      <c r="B127" s="1">
        <v>94</v>
      </c>
      <c r="C127" s="26" t="s">
        <v>2128</v>
      </c>
      <c r="D127" t="s">
        <v>103</v>
      </c>
      <c r="E127" s="27" t="s">
        <v>2129</v>
      </c>
      <c r="F127" s="28" t="s">
        <v>105</v>
      </c>
      <c r="G127" s="29">
        <v>26</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63.75">
      <c r="A129" s="1" t="s">
        <v>107</v>
      </c>
      <c r="E129" s="32" t="s">
        <v>2130</v>
      </c>
    </row>
    <row r="130">
      <c r="A130" s="1" t="s">
        <v>109</v>
      </c>
      <c r="E130" s="27" t="s">
        <v>103</v>
      </c>
    </row>
    <row r="131">
      <c r="A131" s="1" t="s">
        <v>101</v>
      </c>
      <c r="B131" s="1">
        <v>95</v>
      </c>
      <c r="C131" s="26" t="s">
        <v>2131</v>
      </c>
      <c r="D131" t="s">
        <v>103</v>
      </c>
      <c r="E131" s="27" t="s">
        <v>2132</v>
      </c>
      <c r="F131" s="28" t="s">
        <v>121</v>
      </c>
      <c r="G131" s="29">
        <v>75.959999999999994</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127.5">
      <c r="A133" s="1" t="s">
        <v>107</v>
      </c>
      <c r="E133" s="32" t="s">
        <v>2133</v>
      </c>
    </row>
    <row r="134">
      <c r="A134" s="1" t="s">
        <v>109</v>
      </c>
      <c r="E134" s="27" t="s">
        <v>103</v>
      </c>
    </row>
    <row r="135">
      <c r="A135" s="1" t="s">
        <v>101</v>
      </c>
      <c r="B135" s="1">
        <v>96</v>
      </c>
      <c r="C135" s="26" t="s">
        <v>2134</v>
      </c>
      <c r="D135" t="s">
        <v>103</v>
      </c>
      <c r="E135" s="27" t="s">
        <v>2135</v>
      </c>
      <c r="F135" s="28" t="s">
        <v>121</v>
      </c>
      <c r="G135" s="29">
        <v>55.909999999999997</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ht="127.5">
      <c r="A137" s="1" t="s">
        <v>107</v>
      </c>
      <c r="E137" s="32" t="s">
        <v>2136</v>
      </c>
    </row>
    <row r="138">
      <c r="A138" s="1" t="s">
        <v>109</v>
      </c>
      <c r="E138" s="27" t="s">
        <v>103</v>
      </c>
    </row>
    <row r="139">
      <c r="A139" s="1" t="s">
        <v>101</v>
      </c>
      <c r="B139" s="1">
        <v>97</v>
      </c>
      <c r="C139" s="26" t="s">
        <v>2137</v>
      </c>
      <c r="D139" t="s">
        <v>103</v>
      </c>
      <c r="E139" s="27" t="s">
        <v>2138</v>
      </c>
      <c r="F139" s="28" t="s">
        <v>105</v>
      </c>
      <c r="G139" s="29">
        <v>112</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153">
      <c r="A141" s="1" t="s">
        <v>107</v>
      </c>
      <c r="E141" s="32" t="s">
        <v>2139</v>
      </c>
    </row>
    <row r="142">
      <c r="A142" s="1" t="s">
        <v>109</v>
      </c>
      <c r="E142" s="27" t="s">
        <v>103</v>
      </c>
    </row>
    <row r="143">
      <c r="A143" s="1" t="s">
        <v>101</v>
      </c>
      <c r="B143" s="1">
        <v>98</v>
      </c>
      <c r="C143" s="26" t="s">
        <v>2140</v>
      </c>
      <c r="D143" t="s">
        <v>103</v>
      </c>
      <c r="E143" s="27" t="s">
        <v>2141</v>
      </c>
      <c r="F143" s="28" t="s">
        <v>105</v>
      </c>
      <c r="G143" s="29">
        <v>4</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ht="63.75">
      <c r="A145" s="1" t="s">
        <v>107</v>
      </c>
      <c r="E145" s="32" t="s">
        <v>2142</v>
      </c>
    </row>
    <row r="146">
      <c r="A146" s="1" t="s">
        <v>109</v>
      </c>
      <c r="E146" s="27" t="s">
        <v>103</v>
      </c>
    </row>
    <row r="147" ht="25.5">
      <c r="A147" s="1" t="s">
        <v>101</v>
      </c>
      <c r="B147" s="1">
        <v>99</v>
      </c>
      <c r="C147" s="26" t="s">
        <v>2143</v>
      </c>
      <c r="D147" t="s">
        <v>103</v>
      </c>
      <c r="E147" s="27" t="s">
        <v>2144</v>
      </c>
      <c r="F147" s="28" t="s">
        <v>105</v>
      </c>
      <c r="G147" s="29">
        <v>1</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63.75">
      <c r="A149" s="1" t="s">
        <v>107</v>
      </c>
      <c r="E149" s="32" t="s">
        <v>2145</v>
      </c>
    </row>
    <row r="150">
      <c r="A150" s="1" t="s">
        <v>109</v>
      </c>
      <c r="E150" s="27" t="s">
        <v>103</v>
      </c>
    </row>
    <row r="151" ht="25.5">
      <c r="A151" s="1" t="s">
        <v>101</v>
      </c>
      <c r="B151" s="1">
        <v>100</v>
      </c>
      <c r="C151" s="26" t="s">
        <v>2146</v>
      </c>
      <c r="D151" t="s">
        <v>103</v>
      </c>
      <c r="E151" s="27" t="s">
        <v>2147</v>
      </c>
      <c r="F151" s="28" t="s">
        <v>105</v>
      </c>
      <c r="G151" s="29">
        <v>1</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ht="63.75">
      <c r="A153" s="1" t="s">
        <v>107</v>
      </c>
      <c r="E153" s="32" t="s">
        <v>2148</v>
      </c>
    </row>
    <row r="154">
      <c r="A154" s="1" t="s">
        <v>109</v>
      </c>
      <c r="E154" s="27" t="s">
        <v>103</v>
      </c>
    </row>
    <row r="155" ht="25.5">
      <c r="A155" s="1" t="s">
        <v>101</v>
      </c>
      <c r="B155" s="1">
        <v>101</v>
      </c>
      <c r="C155" s="26" t="s">
        <v>2149</v>
      </c>
      <c r="D155" t="s">
        <v>103</v>
      </c>
      <c r="E155" s="27" t="s">
        <v>2150</v>
      </c>
      <c r="F155" s="28" t="s">
        <v>105</v>
      </c>
      <c r="G155" s="29">
        <v>3</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ht="89.25">
      <c r="A157" s="1" t="s">
        <v>107</v>
      </c>
      <c r="E157" s="32" t="s">
        <v>2151</v>
      </c>
    </row>
    <row r="158">
      <c r="A158" s="1" t="s">
        <v>109</v>
      </c>
      <c r="E158" s="27" t="s">
        <v>103</v>
      </c>
    </row>
    <row r="159">
      <c r="A159" s="1" t="s">
        <v>101</v>
      </c>
      <c r="B159" s="1">
        <v>102</v>
      </c>
      <c r="C159" s="26" t="s">
        <v>2152</v>
      </c>
      <c r="D159" t="s">
        <v>103</v>
      </c>
      <c r="E159" s="27" t="s">
        <v>2153</v>
      </c>
      <c r="F159" s="28" t="s">
        <v>105</v>
      </c>
      <c r="G159" s="29">
        <v>3</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ht="63.75">
      <c r="A161" s="1" t="s">
        <v>107</v>
      </c>
      <c r="E161" s="32" t="s">
        <v>2154</v>
      </c>
    </row>
    <row r="162">
      <c r="A162" s="1" t="s">
        <v>109</v>
      </c>
      <c r="E162" s="27" t="s">
        <v>103</v>
      </c>
    </row>
    <row r="163">
      <c r="A163" s="1" t="s">
        <v>98</v>
      </c>
      <c r="C163" s="22" t="s">
        <v>1447</v>
      </c>
      <c r="E163" s="23" t="s">
        <v>1448</v>
      </c>
      <c r="L163" s="24">
        <f>SUMIFS(L164:L195,A164:A195,"P")</f>
        <v>0</v>
      </c>
      <c r="M163" s="24">
        <f>SUMIFS(M164:M195,A164:A195,"P")</f>
        <v>0</v>
      </c>
      <c r="N163" s="25"/>
    </row>
    <row r="164">
      <c r="A164" s="1" t="s">
        <v>101</v>
      </c>
      <c r="B164" s="1">
        <v>103</v>
      </c>
      <c r="C164" s="26" t="s">
        <v>2155</v>
      </c>
      <c r="D164" t="s">
        <v>103</v>
      </c>
      <c r="E164" s="27" t="s">
        <v>2156</v>
      </c>
      <c r="F164" s="28" t="s">
        <v>121</v>
      </c>
      <c r="G164" s="29">
        <v>21.870000000000001</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51">
      <c r="A166" s="1" t="s">
        <v>107</v>
      </c>
      <c r="E166" s="32" t="s">
        <v>2157</v>
      </c>
    </row>
    <row r="167">
      <c r="A167" s="1" t="s">
        <v>109</v>
      </c>
      <c r="E167" s="27" t="s">
        <v>103</v>
      </c>
    </row>
    <row r="168" ht="25.5">
      <c r="A168" s="1" t="s">
        <v>101</v>
      </c>
      <c r="B168" s="1">
        <v>104</v>
      </c>
      <c r="C168" s="26" t="s">
        <v>2158</v>
      </c>
      <c r="D168" t="s">
        <v>103</v>
      </c>
      <c r="E168" s="27" t="s">
        <v>2159</v>
      </c>
      <c r="F168" s="28" t="s">
        <v>121</v>
      </c>
      <c r="G168" s="29">
        <v>29.739999999999998</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ht="51">
      <c r="A170" s="1" t="s">
        <v>107</v>
      </c>
      <c r="E170" s="32" t="s">
        <v>2160</v>
      </c>
    </row>
    <row r="171">
      <c r="A171" s="1" t="s">
        <v>109</v>
      </c>
      <c r="E171" s="27" t="s">
        <v>103</v>
      </c>
    </row>
    <row r="172">
      <c r="A172" s="1" t="s">
        <v>101</v>
      </c>
      <c r="B172" s="1">
        <v>105</v>
      </c>
      <c r="C172" s="26" t="s">
        <v>2161</v>
      </c>
      <c r="D172" t="s">
        <v>103</v>
      </c>
      <c r="E172" s="27" t="s">
        <v>2162</v>
      </c>
      <c r="F172" s="28" t="s">
        <v>121</v>
      </c>
      <c r="G172" s="29">
        <v>77.390000000000001</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ht="63.75">
      <c r="A174" s="1" t="s">
        <v>107</v>
      </c>
      <c r="E174" s="32" t="s">
        <v>2163</v>
      </c>
    </row>
    <row r="175">
      <c r="A175" s="1" t="s">
        <v>109</v>
      </c>
      <c r="E175" s="27" t="s">
        <v>103</v>
      </c>
    </row>
    <row r="176">
      <c r="A176" s="1" t="s">
        <v>101</v>
      </c>
      <c r="B176" s="1">
        <v>106</v>
      </c>
      <c r="C176" s="26" t="s">
        <v>2164</v>
      </c>
      <c r="D176" t="s">
        <v>103</v>
      </c>
      <c r="E176" s="27" t="s">
        <v>2165</v>
      </c>
      <c r="F176" s="28" t="s">
        <v>1188</v>
      </c>
      <c r="G176" s="29">
        <v>1.0800000000000001</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ht="25.5">
      <c r="A178" s="1" t="s">
        <v>107</v>
      </c>
      <c r="E178" s="32" t="s">
        <v>2166</v>
      </c>
    </row>
    <row r="179">
      <c r="A179" s="1" t="s">
        <v>109</v>
      </c>
      <c r="E179" s="27" t="s">
        <v>103</v>
      </c>
    </row>
    <row r="180">
      <c r="A180" s="1" t="s">
        <v>101</v>
      </c>
      <c r="B180" s="1">
        <v>107</v>
      </c>
      <c r="C180" s="26" t="s">
        <v>2167</v>
      </c>
      <c r="D180" t="s">
        <v>103</v>
      </c>
      <c r="E180" s="27" t="s">
        <v>2168</v>
      </c>
      <c r="F180" s="28" t="s">
        <v>105</v>
      </c>
      <c r="G180" s="29">
        <v>2</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ht="63.75">
      <c r="A182" s="1" t="s">
        <v>107</v>
      </c>
      <c r="E182" s="32" t="s">
        <v>2169</v>
      </c>
    </row>
    <row r="183">
      <c r="A183" s="1" t="s">
        <v>109</v>
      </c>
      <c r="E183" s="27" t="s">
        <v>103</v>
      </c>
    </row>
    <row r="184">
      <c r="A184" s="1" t="s">
        <v>101</v>
      </c>
      <c r="B184" s="1">
        <v>108</v>
      </c>
      <c r="C184" s="26" t="s">
        <v>2170</v>
      </c>
      <c r="D184" t="s">
        <v>103</v>
      </c>
      <c r="E184" s="27" t="s">
        <v>2171</v>
      </c>
      <c r="F184" s="28" t="s">
        <v>1188</v>
      </c>
      <c r="G184" s="29">
        <v>24.922000000000001</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ht="229.5">
      <c r="A186" s="1" t="s">
        <v>107</v>
      </c>
      <c r="E186" s="32" t="s">
        <v>2172</v>
      </c>
    </row>
    <row r="187">
      <c r="A187" s="1" t="s">
        <v>109</v>
      </c>
      <c r="E187" s="27" t="s">
        <v>103</v>
      </c>
    </row>
    <row r="188">
      <c r="A188" s="1" t="s">
        <v>101</v>
      </c>
      <c r="B188" s="1">
        <v>109</v>
      </c>
      <c r="C188" s="26" t="s">
        <v>2173</v>
      </c>
      <c r="D188" t="s">
        <v>103</v>
      </c>
      <c r="E188" s="27" t="s">
        <v>2174</v>
      </c>
      <c r="F188" s="28" t="s">
        <v>105</v>
      </c>
      <c r="G188" s="29">
        <v>24</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ht="63.75">
      <c r="A190" s="1" t="s">
        <v>107</v>
      </c>
      <c r="E190" s="32" t="s">
        <v>2175</v>
      </c>
    </row>
    <row r="191">
      <c r="A191" s="1" t="s">
        <v>109</v>
      </c>
      <c r="E191" s="27" t="s">
        <v>103</v>
      </c>
    </row>
    <row r="192">
      <c r="A192" s="1" t="s">
        <v>101</v>
      </c>
      <c r="B192" s="1">
        <v>110</v>
      </c>
      <c r="C192" s="26" t="s">
        <v>2176</v>
      </c>
      <c r="D192" t="s">
        <v>103</v>
      </c>
      <c r="E192" s="27" t="s">
        <v>2177</v>
      </c>
      <c r="F192" s="28" t="s">
        <v>121</v>
      </c>
      <c r="G192" s="29">
        <v>69.670000000000002</v>
      </c>
      <c r="H192" s="28">
        <v>0</v>
      </c>
      <c r="I192" s="30">
        <f>ROUND(G192*H192,P4)</f>
        <v>0</v>
      </c>
      <c r="L192" s="30">
        <v>0</v>
      </c>
      <c r="M192" s="24">
        <f>ROUND(G192*L192,P4)</f>
        <v>0</v>
      </c>
      <c r="N192" s="25" t="s">
        <v>103</v>
      </c>
      <c r="O192" s="31">
        <f>M192*AA192</f>
        <v>0</v>
      </c>
      <c r="P192" s="1">
        <v>3</v>
      </c>
      <c r="AA192" s="1">
        <f>IF(P192=1,$O$3,IF(P192=2,$O$4,$O$5))</f>
        <v>0</v>
      </c>
    </row>
    <row r="193">
      <c r="A193" s="1" t="s">
        <v>106</v>
      </c>
      <c r="E193" s="27" t="s">
        <v>103</v>
      </c>
    </row>
    <row r="194" ht="25.5">
      <c r="A194" s="1" t="s">
        <v>107</v>
      </c>
      <c r="E194" s="32" t="s">
        <v>2178</v>
      </c>
    </row>
    <row r="195">
      <c r="A195" s="1" t="s">
        <v>109</v>
      </c>
      <c r="E195" s="27" t="s">
        <v>103</v>
      </c>
    </row>
    <row r="196">
      <c r="A196" s="1" t="s">
        <v>98</v>
      </c>
      <c r="C196" s="22" t="s">
        <v>2179</v>
      </c>
      <c r="E196" s="23" t="s">
        <v>2180</v>
      </c>
      <c r="L196" s="24">
        <f>SUMIFS(L197:L204,A197:A204,"P")</f>
        <v>0</v>
      </c>
      <c r="M196" s="24">
        <f>SUMIFS(M197:M204,A197:A204,"P")</f>
        <v>0</v>
      </c>
      <c r="N196" s="25"/>
    </row>
    <row r="197">
      <c r="A197" s="1" t="s">
        <v>101</v>
      </c>
      <c r="B197" s="1">
        <v>111</v>
      </c>
      <c r="C197" s="26" t="s">
        <v>2181</v>
      </c>
      <c r="D197" t="s">
        <v>103</v>
      </c>
      <c r="E197" s="27" t="s">
        <v>2182</v>
      </c>
      <c r="F197" s="28" t="s">
        <v>121</v>
      </c>
      <c r="G197" s="29">
        <v>402.38999999999999</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409.5">
      <c r="A199" s="1" t="s">
        <v>107</v>
      </c>
      <c r="E199" s="32" t="s">
        <v>2183</v>
      </c>
    </row>
    <row r="200">
      <c r="A200" s="1" t="s">
        <v>109</v>
      </c>
      <c r="E200" s="27" t="s">
        <v>103</v>
      </c>
    </row>
    <row r="201">
      <c r="A201" s="1" t="s">
        <v>101</v>
      </c>
      <c r="B201" s="1">
        <v>112</v>
      </c>
      <c r="C201" s="26" t="s">
        <v>2184</v>
      </c>
      <c r="D201" t="s">
        <v>103</v>
      </c>
      <c r="E201" s="27" t="s">
        <v>2185</v>
      </c>
      <c r="F201" s="28" t="s">
        <v>1188</v>
      </c>
      <c r="G201" s="29">
        <v>511.16000000000003</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409.5">
      <c r="A203" s="1" t="s">
        <v>107</v>
      </c>
      <c r="E203" s="32" t="s">
        <v>2186</v>
      </c>
    </row>
    <row r="204">
      <c r="A204" s="1" t="s">
        <v>109</v>
      </c>
      <c r="E204" s="27" t="s">
        <v>103</v>
      </c>
    </row>
    <row r="205">
      <c r="A205" s="1" t="s">
        <v>98</v>
      </c>
      <c r="C205" s="22" t="s">
        <v>1470</v>
      </c>
      <c r="E205" s="23" t="s">
        <v>1471</v>
      </c>
      <c r="L205" s="24">
        <f>SUMIFS(L206:L209,A206:A209,"P")</f>
        <v>0</v>
      </c>
      <c r="M205" s="24">
        <f>SUMIFS(M206:M209,A206:A209,"P")</f>
        <v>0</v>
      </c>
      <c r="N205" s="25"/>
    </row>
    <row r="206">
      <c r="A206" s="1" t="s">
        <v>101</v>
      </c>
      <c r="B206" s="1">
        <v>113</v>
      </c>
      <c r="C206" s="26" t="s">
        <v>2187</v>
      </c>
      <c r="D206" t="s">
        <v>103</v>
      </c>
      <c r="E206" s="27" t="s">
        <v>2188</v>
      </c>
      <c r="F206" s="28" t="s">
        <v>1188</v>
      </c>
      <c r="G206" s="29">
        <v>4.75</v>
      </c>
      <c r="H206" s="28">
        <v>0</v>
      </c>
      <c r="I206" s="30">
        <f>ROUND(G206*H206,P4)</f>
        <v>0</v>
      </c>
      <c r="L206" s="30">
        <v>0</v>
      </c>
      <c r="M206" s="24">
        <f>ROUND(G206*L206,P4)</f>
        <v>0</v>
      </c>
      <c r="N206" s="25" t="s">
        <v>103</v>
      </c>
      <c r="O206" s="31">
        <f>M206*AA206</f>
        <v>0</v>
      </c>
      <c r="P206" s="1">
        <v>3</v>
      </c>
      <c r="AA206" s="1">
        <f>IF(P206=1,$O$3,IF(P206=2,$O$4,$O$5))</f>
        <v>0</v>
      </c>
    </row>
    <row r="207">
      <c r="A207" s="1" t="s">
        <v>106</v>
      </c>
      <c r="E207" s="27" t="s">
        <v>103</v>
      </c>
    </row>
    <row r="208" ht="63.75">
      <c r="A208" s="1" t="s">
        <v>107</v>
      </c>
      <c r="E208" s="32" t="s">
        <v>2189</v>
      </c>
    </row>
    <row r="209">
      <c r="A209" s="1" t="s">
        <v>109</v>
      </c>
      <c r="E209" s="27" t="s">
        <v>103</v>
      </c>
    </row>
    <row r="210">
      <c r="A210" s="1" t="s">
        <v>98</v>
      </c>
      <c r="C210" s="22" t="s">
        <v>2190</v>
      </c>
      <c r="E210" s="23" t="s">
        <v>2191</v>
      </c>
      <c r="L210" s="24">
        <f>SUMIFS(L211:L218,A211:A218,"P")</f>
        <v>0</v>
      </c>
      <c r="M210" s="24">
        <f>SUMIFS(M211:M218,A211:A218,"P")</f>
        <v>0</v>
      </c>
      <c r="N210" s="25"/>
    </row>
    <row r="211">
      <c r="A211" s="1" t="s">
        <v>101</v>
      </c>
      <c r="B211" s="1">
        <v>114</v>
      </c>
      <c r="C211" s="26" t="s">
        <v>2192</v>
      </c>
      <c r="D211" t="s">
        <v>103</v>
      </c>
      <c r="E211" s="27" t="s">
        <v>2193</v>
      </c>
      <c r="F211" s="28" t="s">
        <v>1188</v>
      </c>
      <c r="G211" s="29">
        <v>1040.6199999999999</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ht="409.5">
      <c r="A213" s="1" t="s">
        <v>107</v>
      </c>
      <c r="E213" s="32" t="s">
        <v>2194</v>
      </c>
    </row>
    <row r="214">
      <c r="A214" s="1" t="s">
        <v>109</v>
      </c>
      <c r="E214" s="27" t="s">
        <v>103</v>
      </c>
    </row>
    <row r="215">
      <c r="A215" s="1" t="s">
        <v>101</v>
      </c>
      <c r="B215" s="1">
        <v>115</v>
      </c>
      <c r="C215" s="26" t="s">
        <v>2195</v>
      </c>
      <c r="D215" t="s">
        <v>103</v>
      </c>
      <c r="E215" s="27" t="s">
        <v>2196</v>
      </c>
      <c r="F215" s="28" t="s">
        <v>121</v>
      </c>
      <c r="G215" s="29">
        <v>932.57000000000005</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ht="409.5">
      <c r="A217" s="1" t="s">
        <v>107</v>
      </c>
      <c r="E217" s="32" t="s">
        <v>2197</v>
      </c>
    </row>
    <row r="218">
      <c r="A218" s="1" t="s">
        <v>109</v>
      </c>
      <c r="E218" s="27" t="s">
        <v>103</v>
      </c>
    </row>
    <row r="219">
      <c r="A219" s="1" t="s">
        <v>98</v>
      </c>
      <c r="C219" s="22" t="s">
        <v>2198</v>
      </c>
      <c r="E219" s="23" t="s">
        <v>2199</v>
      </c>
      <c r="L219" s="24">
        <f>SUMIFS(L220:L223,A220:A223,"P")</f>
        <v>0</v>
      </c>
      <c r="M219" s="24">
        <f>SUMIFS(M220:M223,A220:A223,"P")</f>
        <v>0</v>
      </c>
      <c r="N219" s="25"/>
    </row>
    <row r="220">
      <c r="A220" s="1" t="s">
        <v>101</v>
      </c>
      <c r="B220" s="1">
        <v>116</v>
      </c>
      <c r="C220" s="26" t="s">
        <v>2200</v>
      </c>
      <c r="D220" t="s">
        <v>103</v>
      </c>
      <c r="E220" s="27" t="s">
        <v>2201</v>
      </c>
      <c r="F220" s="28" t="s">
        <v>1188</v>
      </c>
      <c r="G220" s="29">
        <v>111.962</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293.25">
      <c r="A222" s="1" t="s">
        <v>107</v>
      </c>
      <c r="E222" s="32" t="s">
        <v>2202</v>
      </c>
    </row>
    <row r="223">
      <c r="A223" s="1" t="s">
        <v>109</v>
      </c>
      <c r="E223" s="27" t="s">
        <v>103</v>
      </c>
    </row>
    <row r="224">
      <c r="A224" s="1" t="s">
        <v>98</v>
      </c>
      <c r="C224" s="22" t="s">
        <v>1537</v>
      </c>
      <c r="E224" s="23" t="s">
        <v>1538</v>
      </c>
      <c r="L224" s="24">
        <f>SUMIFS(L225:L228,A225:A228,"P")</f>
        <v>0</v>
      </c>
      <c r="M224" s="24">
        <f>SUMIFS(M225:M228,A225:A228,"P")</f>
        <v>0</v>
      </c>
      <c r="N224" s="25"/>
    </row>
    <row r="225">
      <c r="A225" s="1" t="s">
        <v>101</v>
      </c>
      <c r="B225" s="1">
        <v>1</v>
      </c>
      <c r="C225" s="26" t="s">
        <v>1696</v>
      </c>
      <c r="D225" t="s">
        <v>103</v>
      </c>
      <c r="E225" s="27" t="s">
        <v>1697</v>
      </c>
      <c r="F225" s="28" t="s">
        <v>105</v>
      </c>
      <c r="G225" s="29">
        <v>4</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c r="A227" s="1" t="s">
        <v>107</v>
      </c>
    </row>
    <row r="228">
      <c r="A228" s="1" t="s">
        <v>109</v>
      </c>
      <c r="E228" s="27" t="s">
        <v>103</v>
      </c>
    </row>
    <row r="229">
      <c r="A229" s="1" t="s">
        <v>98</v>
      </c>
      <c r="C229" s="22" t="s">
        <v>1544</v>
      </c>
      <c r="E229" s="23" t="s">
        <v>1545</v>
      </c>
      <c r="L229" s="24">
        <f>SUMIFS(L230:L437,A230:A437,"P")</f>
        <v>0</v>
      </c>
      <c r="M229" s="24">
        <f>SUMIFS(M230:M437,A230:A437,"P")</f>
        <v>0</v>
      </c>
      <c r="N229" s="25"/>
    </row>
    <row r="230" ht="25.5">
      <c r="A230" s="1" t="s">
        <v>101</v>
      </c>
      <c r="B230" s="1">
        <v>2</v>
      </c>
      <c r="C230" s="26" t="s">
        <v>2203</v>
      </c>
      <c r="D230" t="s">
        <v>103</v>
      </c>
      <c r="E230" s="27" t="s">
        <v>2204</v>
      </c>
      <c r="F230" s="28" t="s">
        <v>1217</v>
      </c>
      <c r="G230" s="29">
        <v>108.008</v>
      </c>
      <c r="H230" s="28">
        <v>0</v>
      </c>
      <c r="I230" s="30">
        <f>ROUND(G230*H230,P4)</f>
        <v>0</v>
      </c>
      <c r="L230" s="30">
        <v>0</v>
      </c>
      <c r="M230" s="24">
        <f>ROUND(G230*L230,P4)</f>
        <v>0</v>
      </c>
      <c r="N230" s="25" t="s">
        <v>103</v>
      </c>
      <c r="O230" s="31">
        <f>M230*AA230</f>
        <v>0</v>
      </c>
      <c r="P230" s="1">
        <v>3</v>
      </c>
      <c r="AA230" s="1">
        <f>IF(P230=1,$O$3,IF(P230=2,$O$4,$O$5))</f>
        <v>0</v>
      </c>
    </row>
    <row r="231">
      <c r="A231" s="1" t="s">
        <v>106</v>
      </c>
      <c r="E231" s="27" t="s">
        <v>103</v>
      </c>
    </row>
    <row r="232" ht="409.5">
      <c r="A232" s="1" t="s">
        <v>107</v>
      </c>
      <c r="E232" s="32" t="s">
        <v>2205</v>
      </c>
    </row>
    <row r="233">
      <c r="A233" s="1" t="s">
        <v>109</v>
      </c>
      <c r="E233" s="27" t="s">
        <v>103</v>
      </c>
    </row>
    <row r="234">
      <c r="A234" s="1" t="s">
        <v>101</v>
      </c>
      <c r="B234" s="1">
        <v>3</v>
      </c>
      <c r="C234" s="26" t="s">
        <v>2206</v>
      </c>
      <c r="D234" t="s">
        <v>103</v>
      </c>
      <c r="E234" s="27" t="s">
        <v>2207</v>
      </c>
      <c r="F234" s="28" t="s">
        <v>1188</v>
      </c>
      <c r="G234" s="29">
        <v>294.38900000000001</v>
      </c>
      <c r="H234" s="28">
        <v>0</v>
      </c>
      <c r="I234" s="30">
        <f>ROUND(G234*H234,P4)</f>
        <v>0</v>
      </c>
      <c r="L234" s="30">
        <v>0</v>
      </c>
      <c r="M234" s="24">
        <f>ROUND(G234*L234,P4)</f>
        <v>0</v>
      </c>
      <c r="N234" s="25" t="s">
        <v>103</v>
      </c>
      <c r="O234" s="31">
        <f>M234*AA234</f>
        <v>0</v>
      </c>
      <c r="P234" s="1">
        <v>3</v>
      </c>
      <c r="AA234" s="1">
        <f>IF(P234=1,$O$3,IF(P234=2,$O$4,$O$5))</f>
        <v>0</v>
      </c>
    </row>
    <row r="235">
      <c r="A235" s="1" t="s">
        <v>106</v>
      </c>
      <c r="E235" s="27" t="s">
        <v>103</v>
      </c>
    </row>
    <row r="236" ht="178.5">
      <c r="A236" s="1" t="s">
        <v>107</v>
      </c>
      <c r="E236" s="32" t="s">
        <v>2208</v>
      </c>
    </row>
    <row r="237">
      <c r="A237" s="1" t="s">
        <v>109</v>
      </c>
      <c r="E237" s="27" t="s">
        <v>103</v>
      </c>
    </row>
    <row r="238" ht="25.5">
      <c r="A238" s="1" t="s">
        <v>101</v>
      </c>
      <c r="B238" s="1">
        <v>4</v>
      </c>
      <c r="C238" s="26" t="s">
        <v>2209</v>
      </c>
      <c r="D238" t="s">
        <v>103</v>
      </c>
      <c r="E238" s="27" t="s">
        <v>2210</v>
      </c>
      <c r="F238" s="28" t="s">
        <v>1188</v>
      </c>
      <c r="G238" s="29">
        <v>572.96900000000005</v>
      </c>
      <c r="H238" s="28">
        <v>0</v>
      </c>
      <c r="I238" s="30">
        <f>ROUND(G238*H238,P4)</f>
        <v>0</v>
      </c>
      <c r="L238" s="30">
        <v>0</v>
      </c>
      <c r="M238" s="24">
        <f>ROUND(G238*L238,P4)</f>
        <v>0</v>
      </c>
      <c r="N238" s="25" t="s">
        <v>103</v>
      </c>
      <c r="O238" s="31">
        <f>M238*AA238</f>
        <v>0</v>
      </c>
      <c r="P238" s="1">
        <v>3</v>
      </c>
      <c r="AA238" s="1">
        <f>IF(P238=1,$O$3,IF(P238=2,$O$4,$O$5))</f>
        <v>0</v>
      </c>
    </row>
    <row r="239">
      <c r="A239" s="1" t="s">
        <v>106</v>
      </c>
      <c r="E239" s="27" t="s">
        <v>103</v>
      </c>
    </row>
    <row r="240" ht="229.5">
      <c r="A240" s="1" t="s">
        <v>107</v>
      </c>
      <c r="E240" s="32" t="s">
        <v>2211</v>
      </c>
    </row>
    <row r="241">
      <c r="A241" s="1" t="s">
        <v>109</v>
      </c>
      <c r="E241" s="27" t="s">
        <v>103</v>
      </c>
    </row>
    <row r="242">
      <c r="A242" s="1" t="s">
        <v>101</v>
      </c>
      <c r="B242" s="1">
        <v>5</v>
      </c>
      <c r="C242" s="26" t="s">
        <v>2212</v>
      </c>
      <c r="D242" t="s">
        <v>103</v>
      </c>
      <c r="E242" s="27" t="s">
        <v>2213</v>
      </c>
      <c r="F242" s="28" t="s">
        <v>1188</v>
      </c>
      <c r="G242" s="29">
        <v>10.57</v>
      </c>
      <c r="H242" s="28">
        <v>0</v>
      </c>
      <c r="I242" s="30">
        <f>ROUND(G242*H242,P4)</f>
        <v>0</v>
      </c>
      <c r="L242" s="30">
        <v>0</v>
      </c>
      <c r="M242" s="24">
        <f>ROUND(G242*L242,P4)</f>
        <v>0</v>
      </c>
      <c r="N242" s="25" t="s">
        <v>103</v>
      </c>
      <c r="O242" s="31">
        <f>M242*AA242</f>
        <v>0</v>
      </c>
      <c r="P242" s="1">
        <v>3</v>
      </c>
      <c r="AA242" s="1">
        <f>IF(P242=1,$O$3,IF(P242=2,$O$4,$O$5))</f>
        <v>0</v>
      </c>
    </row>
    <row r="243">
      <c r="A243" s="1" t="s">
        <v>106</v>
      </c>
      <c r="E243" s="27" t="s">
        <v>103</v>
      </c>
    </row>
    <row r="244" ht="165.75">
      <c r="A244" s="1" t="s">
        <v>107</v>
      </c>
      <c r="E244" s="32" t="s">
        <v>2214</v>
      </c>
    </row>
    <row r="245">
      <c r="A245" s="1" t="s">
        <v>109</v>
      </c>
      <c r="E245" s="27" t="s">
        <v>103</v>
      </c>
    </row>
    <row r="246" ht="25.5">
      <c r="A246" s="1" t="s">
        <v>101</v>
      </c>
      <c r="B246" s="1">
        <v>6</v>
      </c>
      <c r="C246" s="26" t="s">
        <v>2215</v>
      </c>
      <c r="D246" t="s">
        <v>103</v>
      </c>
      <c r="E246" s="27" t="s">
        <v>2216</v>
      </c>
      <c r="F246" s="28" t="s">
        <v>1188</v>
      </c>
      <c r="G246" s="29">
        <v>193.44</v>
      </c>
      <c r="H246" s="28">
        <v>0</v>
      </c>
      <c r="I246" s="30">
        <f>ROUND(G246*H246,P4)</f>
        <v>0</v>
      </c>
      <c r="L246" s="30">
        <v>0</v>
      </c>
      <c r="M246" s="24">
        <f>ROUND(G246*L246,P4)</f>
        <v>0</v>
      </c>
      <c r="N246" s="25" t="s">
        <v>103</v>
      </c>
      <c r="O246" s="31">
        <f>M246*AA246</f>
        <v>0</v>
      </c>
      <c r="P246" s="1">
        <v>3</v>
      </c>
      <c r="AA246" s="1">
        <f>IF(P246=1,$O$3,IF(P246=2,$O$4,$O$5))</f>
        <v>0</v>
      </c>
    </row>
    <row r="247">
      <c r="A247" s="1" t="s">
        <v>106</v>
      </c>
      <c r="E247" s="27" t="s">
        <v>103</v>
      </c>
    </row>
    <row r="248" ht="127.5">
      <c r="A248" s="1" t="s">
        <v>107</v>
      </c>
      <c r="E248" s="32" t="s">
        <v>2217</v>
      </c>
    </row>
    <row r="249">
      <c r="A249" s="1" t="s">
        <v>109</v>
      </c>
      <c r="E249" s="27" t="s">
        <v>103</v>
      </c>
    </row>
    <row r="250">
      <c r="A250" s="1" t="s">
        <v>101</v>
      </c>
      <c r="B250" s="1">
        <v>7</v>
      </c>
      <c r="C250" s="26" t="s">
        <v>2218</v>
      </c>
      <c r="D250" t="s">
        <v>103</v>
      </c>
      <c r="E250" s="27" t="s">
        <v>2219</v>
      </c>
      <c r="F250" s="28" t="s">
        <v>1217</v>
      </c>
      <c r="G250" s="29">
        <v>415.88</v>
      </c>
      <c r="H250" s="28">
        <v>0</v>
      </c>
      <c r="I250" s="30">
        <f>ROUND(G250*H250,P4)</f>
        <v>0</v>
      </c>
      <c r="L250" s="30">
        <v>0</v>
      </c>
      <c r="M250" s="24">
        <f>ROUND(G250*L250,P4)</f>
        <v>0</v>
      </c>
      <c r="N250" s="25" t="s">
        <v>103</v>
      </c>
      <c r="O250" s="31">
        <f>M250*AA250</f>
        <v>0</v>
      </c>
      <c r="P250" s="1">
        <v>3</v>
      </c>
      <c r="AA250" s="1">
        <f>IF(P250=1,$O$3,IF(P250=2,$O$4,$O$5))</f>
        <v>0</v>
      </c>
    </row>
    <row r="251">
      <c r="A251" s="1" t="s">
        <v>106</v>
      </c>
      <c r="E251" s="27" t="s">
        <v>103</v>
      </c>
    </row>
    <row r="252" ht="127.5">
      <c r="A252" s="1" t="s">
        <v>107</v>
      </c>
      <c r="E252" s="32" t="s">
        <v>2220</v>
      </c>
    </row>
    <row r="253">
      <c r="A253" s="1" t="s">
        <v>109</v>
      </c>
      <c r="E253" s="27" t="s">
        <v>103</v>
      </c>
    </row>
    <row r="254">
      <c r="A254" s="1" t="s">
        <v>101</v>
      </c>
      <c r="B254" s="1">
        <v>8</v>
      </c>
      <c r="C254" s="26" t="s">
        <v>1921</v>
      </c>
      <c r="D254" t="s">
        <v>103</v>
      </c>
      <c r="E254" s="27" t="s">
        <v>1922</v>
      </c>
      <c r="F254" s="28" t="s">
        <v>1217</v>
      </c>
      <c r="G254" s="29">
        <v>111.208</v>
      </c>
      <c r="H254" s="28">
        <v>0</v>
      </c>
      <c r="I254" s="30">
        <f>ROUND(G254*H254,P4)</f>
        <v>0</v>
      </c>
      <c r="L254" s="30">
        <v>0</v>
      </c>
      <c r="M254" s="24">
        <f>ROUND(G254*L254,P4)</f>
        <v>0</v>
      </c>
      <c r="N254" s="25" t="s">
        <v>103</v>
      </c>
      <c r="O254" s="31">
        <f>M254*AA254</f>
        <v>0</v>
      </c>
      <c r="P254" s="1">
        <v>3</v>
      </c>
      <c r="AA254" s="1">
        <f>IF(P254=1,$O$3,IF(P254=2,$O$4,$O$5))</f>
        <v>0</v>
      </c>
    </row>
    <row r="255">
      <c r="A255" s="1" t="s">
        <v>106</v>
      </c>
      <c r="E255" s="27" t="s">
        <v>103</v>
      </c>
    </row>
    <row r="256" ht="409.5">
      <c r="A256" s="1" t="s">
        <v>107</v>
      </c>
      <c r="E256" s="32" t="s">
        <v>2221</v>
      </c>
    </row>
    <row r="257">
      <c r="A257" s="1" t="s">
        <v>109</v>
      </c>
      <c r="E257" s="27" t="s">
        <v>103</v>
      </c>
    </row>
    <row r="258" ht="25.5">
      <c r="A258" s="1" t="s">
        <v>101</v>
      </c>
      <c r="B258" s="1">
        <v>9</v>
      </c>
      <c r="C258" s="26" t="s">
        <v>2222</v>
      </c>
      <c r="D258" t="s">
        <v>103</v>
      </c>
      <c r="E258" s="27" t="s">
        <v>2223</v>
      </c>
      <c r="F258" s="28" t="s">
        <v>1217</v>
      </c>
      <c r="G258" s="29">
        <v>191.60300000000001</v>
      </c>
      <c r="H258" s="28">
        <v>0</v>
      </c>
      <c r="I258" s="30">
        <f>ROUND(G258*H258,P4)</f>
        <v>0</v>
      </c>
      <c r="L258" s="30">
        <v>0</v>
      </c>
      <c r="M258" s="24">
        <f>ROUND(G258*L258,P4)</f>
        <v>0</v>
      </c>
      <c r="N258" s="25" t="s">
        <v>103</v>
      </c>
      <c r="O258" s="31">
        <f>M258*AA258</f>
        <v>0</v>
      </c>
      <c r="P258" s="1">
        <v>3</v>
      </c>
      <c r="AA258" s="1">
        <f>IF(P258=1,$O$3,IF(P258=2,$O$4,$O$5))</f>
        <v>0</v>
      </c>
    </row>
    <row r="259">
      <c r="A259" s="1" t="s">
        <v>106</v>
      </c>
      <c r="E259" s="27" t="s">
        <v>103</v>
      </c>
    </row>
    <row r="260" ht="63.75">
      <c r="A260" s="1" t="s">
        <v>107</v>
      </c>
      <c r="E260" s="32" t="s">
        <v>2224</v>
      </c>
    </row>
    <row r="261">
      <c r="A261" s="1" t="s">
        <v>109</v>
      </c>
      <c r="E261" s="27" t="s">
        <v>103</v>
      </c>
    </row>
    <row r="262" ht="25.5">
      <c r="A262" s="1" t="s">
        <v>101</v>
      </c>
      <c r="B262" s="1">
        <v>10</v>
      </c>
      <c r="C262" s="26" t="s">
        <v>2225</v>
      </c>
      <c r="D262" t="s">
        <v>103</v>
      </c>
      <c r="E262" s="27" t="s">
        <v>2226</v>
      </c>
      <c r="F262" s="28" t="s">
        <v>1188</v>
      </c>
      <c r="G262" s="29">
        <v>90.918000000000006</v>
      </c>
      <c r="H262" s="28">
        <v>0</v>
      </c>
      <c r="I262" s="30">
        <f>ROUND(G262*H262,P4)</f>
        <v>0</v>
      </c>
      <c r="L262" s="30">
        <v>0</v>
      </c>
      <c r="M262" s="24">
        <f>ROUND(G262*L262,P4)</f>
        <v>0</v>
      </c>
      <c r="N262" s="25" t="s">
        <v>103</v>
      </c>
      <c r="O262" s="31">
        <f>M262*AA262</f>
        <v>0</v>
      </c>
      <c r="P262" s="1">
        <v>3</v>
      </c>
      <c r="AA262" s="1">
        <f>IF(P262=1,$O$3,IF(P262=2,$O$4,$O$5))</f>
        <v>0</v>
      </c>
    </row>
    <row r="263">
      <c r="A263" s="1" t="s">
        <v>106</v>
      </c>
      <c r="E263" s="27" t="s">
        <v>103</v>
      </c>
    </row>
    <row r="264" ht="409.5">
      <c r="A264" s="1" t="s">
        <v>107</v>
      </c>
      <c r="E264" s="32" t="s">
        <v>2227</v>
      </c>
    </row>
    <row r="265">
      <c r="A265" s="1" t="s">
        <v>109</v>
      </c>
      <c r="E265" s="27" t="s">
        <v>103</v>
      </c>
    </row>
    <row r="266" ht="25.5">
      <c r="A266" s="1" t="s">
        <v>101</v>
      </c>
      <c r="B266" s="1">
        <v>11</v>
      </c>
      <c r="C266" s="26" t="s">
        <v>2228</v>
      </c>
      <c r="D266" t="s">
        <v>103</v>
      </c>
      <c r="E266" s="27" t="s">
        <v>2229</v>
      </c>
      <c r="F266" s="28" t="s">
        <v>1188</v>
      </c>
      <c r="G266" s="29">
        <v>1.8400000000000001</v>
      </c>
      <c r="H266" s="28">
        <v>0</v>
      </c>
      <c r="I266" s="30">
        <f>ROUND(G266*H266,P4)</f>
        <v>0</v>
      </c>
      <c r="L266" s="30">
        <v>0</v>
      </c>
      <c r="M266" s="24">
        <f>ROUND(G266*L266,P4)</f>
        <v>0</v>
      </c>
      <c r="N266" s="25" t="s">
        <v>103</v>
      </c>
      <c r="O266" s="31">
        <f>M266*AA266</f>
        <v>0</v>
      </c>
      <c r="P266" s="1">
        <v>3</v>
      </c>
      <c r="AA266" s="1">
        <f>IF(P266=1,$O$3,IF(P266=2,$O$4,$O$5))</f>
        <v>0</v>
      </c>
    </row>
    <row r="267">
      <c r="A267" s="1" t="s">
        <v>106</v>
      </c>
      <c r="E267" s="27" t="s">
        <v>103</v>
      </c>
    </row>
    <row r="268" ht="76.5">
      <c r="A268" s="1" t="s">
        <v>107</v>
      </c>
      <c r="E268" s="32" t="s">
        <v>2230</v>
      </c>
    </row>
    <row r="269">
      <c r="A269" s="1" t="s">
        <v>109</v>
      </c>
      <c r="E269" s="27" t="s">
        <v>103</v>
      </c>
    </row>
    <row r="270" ht="25.5">
      <c r="A270" s="1" t="s">
        <v>101</v>
      </c>
      <c r="B270" s="1">
        <v>12</v>
      </c>
      <c r="C270" s="26" t="s">
        <v>2231</v>
      </c>
      <c r="D270" t="s">
        <v>103</v>
      </c>
      <c r="E270" s="27" t="s">
        <v>2232</v>
      </c>
      <c r="F270" s="28" t="s">
        <v>1188</v>
      </c>
      <c r="G270" s="29">
        <v>40.030000000000001</v>
      </c>
      <c r="H270" s="28">
        <v>0</v>
      </c>
      <c r="I270" s="30">
        <f>ROUND(G270*H270,P4)</f>
        <v>0</v>
      </c>
      <c r="L270" s="30">
        <v>0</v>
      </c>
      <c r="M270" s="24">
        <f>ROUND(G270*L270,P4)</f>
        <v>0</v>
      </c>
      <c r="N270" s="25" t="s">
        <v>103</v>
      </c>
      <c r="O270" s="31">
        <f>M270*AA270</f>
        <v>0</v>
      </c>
      <c r="P270" s="1">
        <v>3</v>
      </c>
      <c r="AA270" s="1">
        <f>IF(P270=1,$O$3,IF(P270=2,$O$4,$O$5))</f>
        <v>0</v>
      </c>
    </row>
    <row r="271">
      <c r="A271" s="1" t="s">
        <v>106</v>
      </c>
      <c r="E271" s="27" t="s">
        <v>103</v>
      </c>
    </row>
    <row r="272" ht="216.75">
      <c r="A272" s="1" t="s">
        <v>107</v>
      </c>
      <c r="E272" s="32" t="s">
        <v>2233</v>
      </c>
    </row>
    <row r="273">
      <c r="A273" s="1" t="s">
        <v>109</v>
      </c>
      <c r="E273" s="27" t="s">
        <v>103</v>
      </c>
    </row>
    <row r="274" ht="25.5">
      <c r="A274" s="1" t="s">
        <v>101</v>
      </c>
      <c r="B274" s="1">
        <v>13</v>
      </c>
      <c r="C274" s="26" t="s">
        <v>2234</v>
      </c>
      <c r="D274" t="s">
        <v>103</v>
      </c>
      <c r="E274" s="27" t="s">
        <v>2235</v>
      </c>
      <c r="F274" s="28" t="s">
        <v>1188</v>
      </c>
      <c r="G274" s="29">
        <v>137.41999999999999</v>
      </c>
      <c r="H274" s="28">
        <v>0</v>
      </c>
      <c r="I274" s="30">
        <f>ROUND(G274*H274,P4)</f>
        <v>0</v>
      </c>
      <c r="L274" s="30">
        <v>0</v>
      </c>
      <c r="M274" s="24">
        <f>ROUND(G274*L274,P4)</f>
        <v>0</v>
      </c>
      <c r="N274" s="25" t="s">
        <v>103</v>
      </c>
      <c r="O274" s="31">
        <f>M274*AA274</f>
        <v>0</v>
      </c>
      <c r="P274" s="1">
        <v>3</v>
      </c>
      <c r="AA274" s="1">
        <f>IF(P274=1,$O$3,IF(P274=2,$O$4,$O$5))</f>
        <v>0</v>
      </c>
    </row>
    <row r="275">
      <c r="A275" s="1" t="s">
        <v>106</v>
      </c>
      <c r="E275" s="27" t="s">
        <v>103</v>
      </c>
    </row>
    <row r="276" ht="409.5">
      <c r="A276" s="1" t="s">
        <v>107</v>
      </c>
      <c r="E276" s="32" t="s">
        <v>2236</v>
      </c>
    </row>
    <row r="277">
      <c r="A277" s="1" t="s">
        <v>109</v>
      </c>
      <c r="E277" s="27" t="s">
        <v>103</v>
      </c>
    </row>
    <row r="278" ht="38.25">
      <c r="A278" s="1" t="s">
        <v>101</v>
      </c>
      <c r="B278" s="1">
        <v>14</v>
      </c>
      <c r="C278" s="26" t="s">
        <v>2237</v>
      </c>
      <c r="D278" t="s">
        <v>103</v>
      </c>
      <c r="E278" s="27" t="s">
        <v>2238</v>
      </c>
      <c r="F278" s="28" t="s">
        <v>105</v>
      </c>
      <c r="G278" s="29">
        <v>1</v>
      </c>
      <c r="H278" s="28">
        <v>0</v>
      </c>
      <c r="I278" s="30">
        <f>ROUND(G278*H278,P4)</f>
        <v>0</v>
      </c>
      <c r="L278" s="30">
        <v>0</v>
      </c>
      <c r="M278" s="24">
        <f>ROUND(G278*L278,P4)</f>
        <v>0</v>
      </c>
      <c r="N278" s="25" t="s">
        <v>103</v>
      </c>
      <c r="O278" s="31">
        <f>M278*AA278</f>
        <v>0</v>
      </c>
      <c r="P278" s="1">
        <v>3</v>
      </c>
      <c r="AA278" s="1">
        <f>IF(P278=1,$O$3,IF(P278=2,$O$4,$O$5))</f>
        <v>0</v>
      </c>
    </row>
    <row r="279">
      <c r="A279" s="1" t="s">
        <v>106</v>
      </c>
      <c r="E279" s="27" t="s">
        <v>103</v>
      </c>
    </row>
    <row r="280">
      <c r="A280" s="1" t="s">
        <v>107</v>
      </c>
    </row>
    <row r="281">
      <c r="A281" s="1" t="s">
        <v>109</v>
      </c>
      <c r="E281" s="27" t="s">
        <v>103</v>
      </c>
    </row>
    <row r="282" ht="38.25">
      <c r="A282" s="1" t="s">
        <v>101</v>
      </c>
      <c r="B282" s="1">
        <v>15</v>
      </c>
      <c r="C282" s="26" t="s">
        <v>2239</v>
      </c>
      <c r="D282" t="s">
        <v>103</v>
      </c>
      <c r="E282" s="27" t="s">
        <v>2240</v>
      </c>
      <c r="F282" s="28" t="s">
        <v>105</v>
      </c>
      <c r="G282" s="29">
        <v>3</v>
      </c>
      <c r="H282" s="28">
        <v>0</v>
      </c>
      <c r="I282" s="30">
        <f>ROUND(G282*H282,P4)</f>
        <v>0</v>
      </c>
      <c r="L282" s="30">
        <v>0</v>
      </c>
      <c r="M282" s="24">
        <f>ROUND(G282*L282,P4)</f>
        <v>0</v>
      </c>
      <c r="N282" s="25" t="s">
        <v>103</v>
      </c>
      <c r="O282" s="31">
        <f>M282*AA282</f>
        <v>0</v>
      </c>
      <c r="P282" s="1">
        <v>3</v>
      </c>
      <c r="AA282" s="1">
        <f>IF(P282=1,$O$3,IF(P282=2,$O$4,$O$5))</f>
        <v>0</v>
      </c>
    </row>
    <row r="283">
      <c r="A283" s="1" t="s">
        <v>106</v>
      </c>
      <c r="E283" s="27" t="s">
        <v>103</v>
      </c>
    </row>
    <row r="284" ht="63.75">
      <c r="A284" s="1" t="s">
        <v>107</v>
      </c>
      <c r="E284" s="32" t="s">
        <v>2241</v>
      </c>
    </row>
    <row r="285">
      <c r="A285" s="1" t="s">
        <v>109</v>
      </c>
      <c r="E285" s="27" t="s">
        <v>103</v>
      </c>
    </row>
    <row r="286" ht="38.25">
      <c r="A286" s="1" t="s">
        <v>101</v>
      </c>
      <c r="B286" s="1">
        <v>16</v>
      </c>
      <c r="C286" s="26" t="s">
        <v>2242</v>
      </c>
      <c r="D286" t="s">
        <v>103</v>
      </c>
      <c r="E286" s="27" t="s">
        <v>2243</v>
      </c>
      <c r="F286" s="28" t="s">
        <v>105</v>
      </c>
      <c r="G286" s="29">
        <v>1</v>
      </c>
      <c r="H286" s="28">
        <v>0</v>
      </c>
      <c r="I286" s="30">
        <f>ROUND(G286*H286,P4)</f>
        <v>0</v>
      </c>
      <c r="L286" s="30">
        <v>0</v>
      </c>
      <c r="M286" s="24">
        <f>ROUND(G286*L286,P4)</f>
        <v>0</v>
      </c>
      <c r="N286" s="25" t="s">
        <v>103</v>
      </c>
      <c r="O286" s="31">
        <f>M286*AA286</f>
        <v>0</v>
      </c>
      <c r="P286" s="1">
        <v>3</v>
      </c>
      <c r="AA286" s="1">
        <f>IF(P286=1,$O$3,IF(P286=2,$O$4,$O$5))</f>
        <v>0</v>
      </c>
    </row>
    <row r="287">
      <c r="A287" s="1" t="s">
        <v>106</v>
      </c>
      <c r="E287" s="27" t="s">
        <v>103</v>
      </c>
    </row>
    <row r="288" ht="63.75">
      <c r="A288" s="1" t="s">
        <v>107</v>
      </c>
      <c r="E288" s="32" t="s">
        <v>2244</v>
      </c>
    </row>
    <row r="289">
      <c r="A289" s="1" t="s">
        <v>109</v>
      </c>
      <c r="E289" s="27" t="s">
        <v>103</v>
      </c>
    </row>
    <row r="290" ht="38.25">
      <c r="A290" s="1" t="s">
        <v>101</v>
      </c>
      <c r="B290" s="1">
        <v>17</v>
      </c>
      <c r="C290" s="26" t="s">
        <v>2245</v>
      </c>
      <c r="D290" t="s">
        <v>103</v>
      </c>
      <c r="E290" s="27" t="s">
        <v>2246</v>
      </c>
      <c r="F290" s="28" t="s">
        <v>105</v>
      </c>
      <c r="G290" s="29">
        <v>3</v>
      </c>
      <c r="H290" s="28">
        <v>0</v>
      </c>
      <c r="I290" s="30">
        <f>ROUND(G290*H290,P4)</f>
        <v>0</v>
      </c>
      <c r="L290" s="30">
        <v>0</v>
      </c>
      <c r="M290" s="24">
        <f>ROUND(G290*L290,P4)</f>
        <v>0</v>
      </c>
      <c r="N290" s="25" t="s">
        <v>103</v>
      </c>
      <c r="O290" s="31">
        <f>M290*AA290</f>
        <v>0</v>
      </c>
      <c r="P290" s="1">
        <v>3</v>
      </c>
      <c r="AA290" s="1">
        <f>IF(P290=1,$O$3,IF(P290=2,$O$4,$O$5))</f>
        <v>0</v>
      </c>
    </row>
    <row r="291">
      <c r="A291" s="1" t="s">
        <v>106</v>
      </c>
      <c r="E291" s="27" t="s">
        <v>103</v>
      </c>
    </row>
    <row r="292" ht="89.25">
      <c r="A292" s="1" t="s">
        <v>107</v>
      </c>
      <c r="E292" s="32" t="s">
        <v>2247</v>
      </c>
    </row>
    <row r="293">
      <c r="A293" s="1" t="s">
        <v>109</v>
      </c>
      <c r="E293" s="27" t="s">
        <v>103</v>
      </c>
    </row>
    <row r="294" ht="38.25">
      <c r="A294" s="1" t="s">
        <v>101</v>
      </c>
      <c r="B294" s="1">
        <v>18</v>
      </c>
      <c r="C294" s="26" t="s">
        <v>2248</v>
      </c>
      <c r="D294" t="s">
        <v>103</v>
      </c>
      <c r="E294" s="27" t="s">
        <v>2249</v>
      </c>
      <c r="F294" s="28" t="s">
        <v>105</v>
      </c>
      <c r="G294" s="29">
        <v>1</v>
      </c>
      <c r="H294" s="28">
        <v>0</v>
      </c>
      <c r="I294" s="30">
        <f>ROUND(G294*H294,P4)</f>
        <v>0</v>
      </c>
      <c r="L294" s="30">
        <v>0</v>
      </c>
      <c r="M294" s="24">
        <f>ROUND(G294*L294,P4)</f>
        <v>0</v>
      </c>
      <c r="N294" s="25" t="s">
        <v>103</v>
      </c>
      <c r="O294" s="31">
        <f>M294*AA294</f>
        <v>0</v>
      </c>
      <c r="P294" s="1">
        <v>3</v>
      </c>
      <c r="AA294" s="1">
        <f>IF(P294=1,$O$3,IF(P294=2,$O$4,$O$5))</f>
        <v>0</v>
      </c>
    </row>
    <row r="295">
      <c r="A295" s="1" t="s">
        <v>106</v>
      </c>
      <c r="E295" s="27" t="s">
        <v>103</v>
      </c>
    </row>
    <row r="296" ht="63.75">
      <c r="A296" s="1" t="s">
        <v>107</v>
      </c>
      <c r="E296" s="32" t="s">
        <v>2250</v>
      </c>
    </row>
    <row r="297">
      <c r="A297" s="1" t="s">
        <v>109</v>
      </c>
      <c r="E297" s="27" t="s">
        <v>103</v>
      </c>
    </row>
    <row r="298" ht="38.25">
      <c r="A298" s="1" t="s">
        <v>101</v>
      </c>
      <c r="B298" s="1">
        <v>19</v>
      </c>
      <c r="C298" s="26" t="s">
        <v>2251</v>
      </c>
      <c r="D298" t="s">
        <v>103</v>
      </c>
      <c r="E298" s="27" t="s">
        <v>2252</v>
      </c>
      <c r="F298" s="28" t="s">
        <v>105</v>
      </c>
      <c r="G298" s="29">
        <v>2</v>
      </c>
      <c r="H298" s="28">
        <v>0</v>
      </c>
      <c r="I298" s="30">
        <f>ROUND(G298*H298,P4)</f>
        <v>0</v>
      </c>
      <c r="L298" s="30">
        <v>0</v>
      </c>
      <c r="M298" s="24">
        <f>ROUND(G298*L298,P4)</f>
        <v>0</v>
      </c>
      <c r="N298" s="25" t="s">
        <v>103</v>
      </c>
      <c r="O298" s="31">
        <f>M298*AA298</f>
        <v>0</v>
      </c>
      <c r="P298" s="1">
        <v>3</v>
      </c>
      <c r="AA298" s="1">
        <f>IF(P298=1,$O$3,IF(P298=2,$O$4,$O$5))</f>
        <v>0</v>
      </c>
    </row>
    <row r="299">
      <c r="A299" s="1" t="s">
        <v>106</v>
      </c>
      <c r="E299" s="27" t="s">
        <v>103</v>
      </c>
    </row>
    <row r="300" ht="76.5">
      <c r="A300" s="1" t="s">
        <v>107</v>
      </c>
      <c r="E300" s="32" t="s">
        <v>2253</v>
      </c>
    </row>
    <row r="301">
      <c r="A301" s="1" t="s">
        <v>109</v>
      </c>
      <c r="E301" s="27" t="s">
        <v>103</v>
      </c>
    </row>
    <row r="302" ht="38.25">
      <c r="A302" s="1" t="s">
        <v>101</v>
      </c>
      <c r="B302" s="1">
        <v>20</v>
      </c>
      <c r="C302" s="26" t="s">
        <v>2254</v>
      </c>
      <c r="D302" t="s">
        <v>103</v>
      </c>
      <c r="E302" s="27" t="s">
        <v>2255</v>
      </c>
      <c r="F302" s="28" t="s">
        <v>105</v>
      </c>
      <c r="G302" s="29">
        <v>1</v>
      </c>
      <c r="H302" s="28">
        <v>0</v>
      </c>
      <c r="I302" s="30">
        <f>ROUND(G302*H302,P4)</f>
        <v>0</v>
      </c>
      <c r="L302" s="30">
        <v>0</v>
      </c>
      <c r="M302" s="24">
        <f>ROUND(G302*L302,P4)</f>
        <v>0</v>
      </c>
      <c r="N302" s="25" t="s">
        <v>103</v>
      </c>
      <c r="O302" s="31">
        <f>M302*AA302</f>
        <v>0</v>
      </c>
      <c r="P302" s="1">
        <v>3</v>
      </c>
      <c r="AA302" s="1">
        <f>IF(P302=1,$O$3,IF(P302=2,$O$4,$O$5))</f>
        <v>0</v>
      </c>
    </row>
    <row r="303">
      <c r="A303" s="1" t="s">
        <v>106</v>
      </c>
      <c r="E303" s="27" t="s">
        <v>103</v>
      </c>
    </row>
    <row r="304" ht="63.75">
      <c r="A304" s="1" t="s">
        <v>107</v>
      </c>
      <c r="E304" s="32" t="s">
        <v>2256</v>
      </c>
    </row>
    <row r="305">
      <c r="A305" s="1" t="s">
        <v>109</v>
      </c>
      <c r="E305" s="27" t="s">
        <v>103</v>
      </c>
    </row>
    <row r="306" ht="38.25">
      <c r="A306" s="1" t="s">
        <v>101</v>
      </c>
      <c r="B306" s="1">
        <v>21</v>
      </c>
      <c r="C306" s="26" t="s">
        <v>2257</v>
      </c>
      <c r="D306" t="s">
        <v>103</v>
      </c>
      <c r="E306" s="27" t="s">
        <v>2258</v>
      </c>
      <c r="F306" s="28" t="s">
        <v>1188</v>
      </c>
      <c r="G306" s="29">
        <v>3.9409999999999998</v>
      </c>
      <c r="H306" s="28">
        <v>0</v>
      </c>
      <c r="I306" s="30">
        <f>ROUND(G306*H306,P4)</f>
        <v>0</v>
      </c>
      <c r="L306" s="30">
        <v>0</v>
      </c>
      <c r="M306" s="24">
        <f>ROUND(G306*L306,P4)</f>
        <v>0</v>
      </c>
      <c r="N306" s="25" t="s">
        <v>103</v>
      </c>
      <c r="O306" s="31">
        <f>M306*AA306</f>
        <v>0</v>
      </c>
      <c r="P306" s="1">
        <v>3</v>
      </c>
      <c r="AA306" s="1">
        <f>IF(P306=1,$O$3,IF(P306=2,$O$4,$O$5))</f>
        <v>0</v>
      </c>
    </row>
    <row r="307">
      <c r="A307" s="1" t="s">
        <v>106</v>
      </c>
      <c r="E307" s="27" t="s">
        <v>103</v>
      </c>
    </row>
    <row r="308" ht="140.25">
      <c r="A308" s="1" t="s">
        <v>107</v>
      </c>
      <c r="E308" s="32" t="s">
        <v>2259</v>
      </c>
    </row>
    <row r="309">
      <c r="A309" s="1" t="s">
        <v>109</v>
      </c>
      <c r="E309" s="27" t="s">
        <v>103</v>
      </c>
    </row>
    <row r="310" ht="38.25">
      <c r="A310" s="1" t="s">
        <v>101</v>
      </c>
      <c r="B310" s="1">
        <v>22</v>
      </c>
      <c r="C310" s="26" t="s">
        <v>2260</v>
      </c>
      <c r="D310" t="s">
        <v>103</v>
      </c>
      <c r="E310" s="27" t="s">
        <v>2261</v>
      </c>
      <c r="F310" s="28" t="s">
        <v>1217</v>
      </c>
      <c r="G310" s="29">
        <v>14.321</v>
      </c>
      <c r="H310" s="28">
        <v>0</v>
      </c>
      <c r="I310" s="30">
        <f>ROUND(G310*H310,P4)</f>
        <v>0</v>
      </c>
      <c r="L310" s="30">
        <v>0</v>
      </c>
      <c r="M310" s="24">
        <f>ROUND(G310*L310,P4)</f>
        <v>0</v>
      </c>
      <c r="N310" s="25" t="s">
        <v>103</v>
      </c>
      <c r="O310" s="31">
        <f>M310*AA310</f>
        <v>0</v>
      </c>
      <c r="P310" s="1">
        <v>3</v>
      </c>
      <c r="AA310" s="1">
        <f>IF(P310=1,$O$3,IF(P310=2,$O$4,$O$5))</f>
        <v>0</v>
      </c>
    </row>
    <row r="311">
      <c r="A311" s="1" t="s">
        <v>106</v>
      </c>
      <c r="E311" s="27" t="s">
        <v>103</v>
      </c>
    </row>
    <row r="312" ht="76.5">
      <c r="A312" s="1" t="s">
        <v>107</v>
      </c>
      <c r="E312" s="32" t="s">
        <v>2262</v>
      </c>
    </row>
    <row r="313">
      <c r="A313" s="1" t="s">
        <v>109</v>
      </c>
      <c r="E313" s="27" t="s">
        <v>103</v>
      </c>
    </row>
    <row r="314" ht="38.25">
      <c r="A314" s="1" t="s">
        <v>101</v>
      </c>
      <c r="B314" s="1">
        <v>23</v>
      </c>
      <c r="C314" s="26" t="s">
        <v>2260</v>
      </c>
      <c r="D314" t="s">
        <v>413</v>
      </c>
      <c r="E314" s="27" t="s">
        <v>2261</v>
      </c>
      <c r="F314" s="28" t="s">
        <v>1217</v>
      </c>
      <c r="G314" s="29">
        <v>0.158</v>
      </c>
      <c r="H314" s="28">
        <v>0</v>
      </c>
      <c r="I314" s="30">
        <f>ROUND(G314*H314,P4)</f>
        <v>0</v>
      </c>
      <c r="L314" s="30">
        <v>0</v>
      </c>
      <c r="M314" s="24">
        <f>ROUND(G314*L314,P4)</f>
        <v>0</v>
      </c>
      <c r="N314" s="25" t="s">
        <v>103</v>
      </c>
      <c r="O314" s="31">
        <f>M314*AA314</f>
        <v>0</v>
      </c>
      <c r="P314" s="1">
        <v>3</v>
      </c>
      <c r="AA314" s="1">
        <f>IF(P314=1,$O$3,IF(P314=2,$O$4,$O$5))</f>
        <v>0</v>
      </c>
    </row>
    <row r="315">
      <c r="A315" s="1" t="s">
        <v>106</v>
      </c>
      <c r="E315" s="27" t="s">
        <v>103</v>
      </c>
    </row>
    <row r="316" ht="63.75">
      <c r="A316" s="1" t="s">
        <v>107</v>
      </c>
      <c r="E316" s="32" t="s">
        <v>2263</v>
      </c>
    </row>
    <row r="317">
      <c r="A317" s="1" t="s">
        <v>109</v>
      </c>
      <c r="E317" s="27" t="s">
        <v>103</v>
      </c>
    </row>
    <row r="318" ht="38.25">
      <c r="A318" s="1" t="s">
        <v>101</v>
      </c>
      <c r="B318" s="1">
        <v>24</v>
      </c>
      <c r="C318" s="26" t="s">
        <v>2264</v>
      </c>
      <c r="D318" t="s">
        <v>103</v>
      </c>
      <c r="E318" s="27" t="s">
        <v>2265</v>
      </c>
      <c r="F318" s="28" t="s">
        <v>1188</v>
      </c>
      <c r="G318" s="29">
        <v>19.34</v>
      </c>
      <c r="H318" s="28">
        <v>0</v>
      </c>
      <c r="I318" s="30">
        <f>ROUND(G318*H318,P4)</f>
        <v>0</v>
      </c>
      <c r="L318" s="30">
        <v>0</v>
      </c>
      <c r="M318" s="24">
        <f>ROUND(G318*L318,P4)</f>
        <v>0</v>
      </c>
      <c r="N318" s="25" t="s">
        <v>103</v>
      </c>
      <c r="O318" s="31">
        <f>M318*AA318</f>
        <v>0</v>
      </c>
      <c r="P318" s="1">
        <v>3</v>
      </c>
      <c r="AA318" s="1">
        <f>IF(P318=1,$O$3,IF(P318=2,$O$4,$O$5))</f>
        <v>0</v>
      </c>
    </row>
    <row r="319">
      <c r="A319" s="1" t="s">
        <v>106</v>
      </c>
      <c r="E319" s="27" t="s">
        <v>103</v>
      </c>
    </row>
    <row r="320" ht="153">
      <c r="A320" s="1" t="s">
        <v>107</v>
      </c>
      <c r="E320" s="32" t="s">
        <v>2266</v>
      </c>
    </row>
    <row r="321">
      <c r="A321" s="1" t="s">
        <v>109</v>
      </c>
      <c r="E321" s="27" t="s">
        <v>103</v>
      </c>
    </row>
    <row r="322" ht="38.25">
      <c r="A322" s="1" t="s">
        <v>101</v>
      </c>
      <c r="B322" s="1">
        <v>25</v>
      </c>
      <c r="C322" s="26" t="s">
        <v>2267</v>
      </c>
      <c r="D322" t="s">
        <v>103</v>
      </c>
      <c r="E322" s="27" t="s">
        <v>2268</v>
      </c>
      <c r="F322" s="28" t="s">
        <v>1188</v>
      </c>
      <c r="G322" s="29">
        <v>3.2599999999999998</v>
      </c>
      <c r="H322" s="28">
        <v>0</v>
      </c>
      <c r="I322" s="30">
        <f>ROUND(G322*H322,P4)</f>
        <v>0</v>
      </c>
      <c r="L322" s="30">
        <v>0</v>
      </c>
      <c r="M322" s="24">
        <f>ROUND(G322*L322,P4)</f>
        <v>0</v>
      </c>
      <c r="N322" s="25" t="s">
        <v>103</v>
      </c>
      <c r="O322" s="31">
        <f>M322*AA322</f>
        <v>0</v>
      </c>
      <c r="P322" s="1">
        <v>3</v>
      </c>
      <c r="AA322" s="1">
        <f>IF(P322=1,$O$3,IF(P322=2,$O$4,$O$5))</f>
        <v>0</v>
      </c>
    </row>
    <row r="323">
      <c r="A323" s="1" t="s">
        <v>106</v>
      </c>
      <c r="E323" s="27" t="s">
        <v>103</v>
      </c>
    </row>
    <row r="324" ht="76.5">
      <c r="A324" s="1" t="s">
        <v>107</v>
      </c>
      <c r="E324" s="32" t="s">
        <v>2269</v>
      </c>
    </row>
    <row r="325">
      <c r="A325" s="1" t="s">
        <v>109</v>
      </c>
      <c r="E325" s="27" t="s">
        <v>103</v>
      </c>
    </row>
    <row r="326" ht="38.25">
      <c r="A326" s="1" t="s">
        <v>101</v>
      </c>
      <c r="B326" s="1">
        <v>26</v>
      </c>
      <c r="C326" s="26" t="s">
        <v>2270</v>
      </c>
      <c r="D326" t="s">
        <v>103</v>
      </c>
      <c r="E326" s="27" t="s">
        <v>2271</v>
      </c>
      <c r="F326" s="28" t="s">
        <v>1217</v>
      </c>
      <c r="G326" s="29">
        <v>3.3559999999999999</v>
      </c>
      <c r="H326" s="28">
        <v>0</v>
      </c>
      <c r="I326" s="30">
        <f>ROUND(G326*H326,P4)</f>
        <v>0</v>
      </c>
      <c r="L326" s="30">
        <v>0</v>
      </c>
      <c r="M326" s="24">
        <f>ROUND(G326*L326,P4)</f>
        <v>0</v>
      </c>
      <c r="N326" s="25" t="s">
        <v>103</v>
      </c>
      <c r="O326" s="31">
        <f>M326*AA326</f>
        <v>0</v>
      </c>
      <c r="P326" s="1">
        <v>3</v>
      </c>
      <c r="AA326" s="1">
        <f>IF(P326=1,$O$3,IF(P326=2,$O$4,$O$5))</f>
        <v>0</v>
      </c>
    </row>
    <row r="327">
      <c r="A327" s="1" t="s">
        <v>106</v>
      </c>
      <c r="E327" s="27" t="s">
        <v>103</v>
      </c>
    </row>
    <row r="328" ht="127.5">
      <c r="A328" s="1" t="s">
        <v>107</v>
      </c>
      <c r="E328" s="32" t="s">
        <v>2272</v>
      </c>
    </row>
    <row r="329">
      <c r="A329" s="1" t="s">
        <v>109</v>
      </c>
      <c r="E329" s="27" t="s">
        <v>103</v>
      </c>
    </row>
    <row r="330" ht="38.25">
      <c r="A330" s="1" t="s">
        <v>101</v>
      </c>
      <c r="B330" s="1">
        <v>27</v>
      </c>
      <c r="C330" s="26" t="s">
        <v>2273</v>
      </c>
      <c r="D330" t="s">
        <v>103</v>
      </c>
      <c r="E330" s="27" t="s">
        <v>2274</v>
      </c>
      <c r="F330" s="28" t="s">
        <v>1217</v>
      </c>
      <c r="G330" s="29">
        <v>27.401</v>
      </c>
      <c r="H330" s="28">
        <v>0</v>
      </c>
      <c r="I330" s="30">
        <f>ROUND(G330*H330,P4)</f>
        <v>0</v>
      </c>
      <c r="L330" s="30">
        <v>0</v>
      </c>
      <c r="M330" s="24">
        <f>ROUND(G330*L330,P4)</f>
        <v>0</v>
      </c>
      <c r="N330" s="25" t="s">
        <v>103</v>
      </c>
      <c r="O330" s="31">
        <f>M330*AA330</f>
        <v>0</v>
      </c>
      <c r="P330" s="1">
        <v>3</v>
      </c>
      <c r="AA330" s="1">
        <f>IF(P330=1,$O$3,IF(P330=2,$O$4,$O$5))</f>
        <v>0</v>
      </c>
    </row>
    <row r="331">
      <c r="A331" s="1" t="s">
        <v>106</v>
      </c>
      <c r="E331" s="27" t="s">
        <v>103</v>
      </c>
    </row>
    <row r="332" ht="318.75">
      <c r="A332" s="1" t="s">
        <v>107</v>
      </c>
      <c r="E332" s="32" t="s">
        <v>2275</v>
      </c>
    </row>
    <row r="333">
      <c r="A333" s="1" t="s">
        <v>109</v>
      </c>
      <c r="E333" s="27" t="s">
        <v>103</v>
      </c>
    </row>
    <row r="334" ht="38.25">
      <c r="A334" s="1" t="s">
        <v>101</v>
      </c>
      <c r="B334" s="1">
        <v>28</v>
      </c>
      <c r="C334" s="26" t="s">
        <v>2276</v>
      </c>
      <c r="D334" t="s">
        <v>103</v>
      </c>
      <c r="E334" s="27" t="s">
        <v>2277</v>
      </c>
      <c r="F334" s="28" t="s">
        <v>1217</v>
      </c>
      <c r="G334" s="29">
        <v>1.76</v>
      </c>
      <c r="H334" s="28">
        <v>0</v>
      </c>
      <c r="I334" s="30">
        <f>ROUND(G334*H334,P4)</f>
        <v>0</v>
      </c>
      <c r="L334" s="30">
        <v>0</v>
      </c>
      <c r="M334" s="24">
        <f>ROUND(G334*L334,P4)</f>
        <v>0</v>
      </c>
      <c r="N334" s="25" t="s">
        <v>103</v>
      </c>
      <c r="O334" s="31">
        <f>M334*AA334</f>
        <v>0</v>
      </c>
      <c r="P334" s="1">
        <v>3</v>
      </c>
      <c r="AA334" s="1">
        <f>IF(P334=1,$O$3,IF(P334=2,$O$4,$O$5))</f>
        <v>0</v>
      </c>
    </row>
    <row r="335">
      <c r="A335" s="1" t="s">
        <v>106</v>
      </c>
      <c r="E335" s="27" t="s">
        <v>103</v>
      </c>
    </row>
    <row r="336" ht="63.75">
      <c r="A336" s="1" t="s">
        <v>107</v>
      </c>
      <c r="E336" s="32" t="s">
        <v>2278</v>
      </c>
    </row>
    <row r="337">
      <c r="A337" s="1" t="s">
        <v>109</v>
      </c>
      <c r="E337" s="27" t="s">
        <v>103</v>
      </c>
    </row>
    <row r="338" ht="25.5">
      <c r="A338" s="1" t="s">
        <v>101</v>
      </c>
      <c r="B338" s="1">
        <v>29</v>
      </c>
      <c r="C338" s="26" t="s">
        <v>2279</v>
      </c>
      <c r="D338" t="s">
        <v>103</v>
      </c>
      <c r="E338" s="27" t="s">
        <v>2280</v>
      </c>
      <c r="F338" s="28" t="s">
        <v>121</v>
      </c>
      <c r="G338" s="29">
        <v>31</v>
      </c>
      <c r="H338" s="28">
        <v>0</v>
      </c>
      <c r="I338" s="30">
        <f>ROUND(G338*H338,P4)</f>
        <v>0</v>
      </c>
      <c r="L338" s="30">
        <v>0</v>
      </c>
      <c r="M338" s="24">
        <f>ROUND(G338*L338,P4)</f>
        <v>0</v>
      </c>
      <c r="N338" s="25" t="s">
        <v>103</v>
      </c>
      <c r="O338" s="31">
        <f>M338*AA338</f>
        <v>0</v>
      </c>
      <c r="P338" s="1">
        <v>3</v>
      </c>
      <c r="AA338" s="1">
        <f>IF(P338=1,$O$3,IF(P338=2,$O$4,$O$5))</f>
        <v>0</v>
      </c>
    </row>
    <row r="339">
      <c r="A339" s="1" t="s">
        <v>106</v>
      </c>
      <c r="E339" s="27" t="s">
        <v>103</v>
      </c>
    </row>
    <row r="340" ht="216.75">
      <c r="A340" s="1" t="s">
        <v>107</v>
      </c>
      <c r="E340" s="32" t="s">
        <v>2281</v>
      </c>
    </row>
    <row r="341">
      <c r="A341" s="1" t="s">
        <v>109</v>
      </c>
      <c r="E341" s="27" t="s">
        <v>103</v>
      </c>
    </row>
    <row r="342" ht="25.5">
      <c r="A342" s="1" t="s">
        <v>101</v>
      </c>
      <c r="B342" s="1">
        <v>30</v>
      </c>
      <c r="C342" s="26" t="s">
        <v>2282</v>
      </c>
      <c r="D342" t="s">
        <v>103</v>
      </c>
      <c r="E342" s="27" t="s">
        <v>2283</v>
      </c>
      <c r="F342" s="28" t="s">
        <v>121</v>
      </c>
      <c r="G342" s="29">
        <v>1.2</v>
      </c>
      <c r="H342" s="28">
        <v>0</v>
      </c>
      <c r="I342" s="30">
        <f>ROUND(G342*H342,P4)</f>
        <v>0</v>
      </c>
      <c r="L342" s="30">
        <v>0</v>
      </c>
      <c r="M342" s="24">
        <f>ROUND(G342*L342,P4)</f>
        <v>0</v>
      </c>
      <c r="N342" s="25" t="s">
        <v>103</v>
      </c>
      <c r="O342" s="31">
        <f>M342*AA342</f>
        <v>0</v>
      </c>
      <c r="P342" s="1">
        <v>3</v>
      </c>
      <c r="AA342" s="1">
        <f>IF(P342=1,$O$3,IF(P342=2,$O$4,$O$5))</f>
        <v>0</v>
      </c>
    </row>
    <row r="343">
      <c r="A343" s="1" t="s">
        <v>106</v>
      </c>
      <c r="E343" s="27" t="s">
        <v>103</v>
      </c>
    </row>
    <row r="344" ht="63.75">
      <c r="A344" s="1" t="s">
        <v>107</v>
      </c>
      <c r="E344" s="32" t="s">
        <v>2284</v>
      </c>
    </row>
    <row r="345">
      <c r="A345" s="1" t="s">
        <v>109</v>
      </c>
      <c r="E345" s="27" t="s">
        <v>103</v>
      </c>
    </row>
    <row r="346" ht="25.5">
      <c r="A346" s="1" t="s">
        <v>101</v>
      </c>
      <c r="B346" s="1">
        <v>31</v>
      </c>
      <c r="C346" s="26" t="s">
        <v>2285</v>
      </c>
      <c r="D346" t="s">
        <v>103</v>
      </c>
      <c r="E346" s="27" t="s">
        <v>2286</v>
      </c>
      <c r="F346" s="28" t="s">
        <v>121</v>
      </c>
      <c r="G346" s="29">
        <v>5.375</v>
      </c>
      <c r="H346" s="28">
        <v>0</v>
      </c>
      <c r="I346" s="30">
        <f>ROUND(G346*H346,P4)</f>
        <v>0</v>
      </c>
      <c r="L346" s="30">
        <v>0</v>
      </c>
      <c r="M346" s="24">
        <f>ROUND(G346*L346,P4)</f>
        <v>0</v>
      </c>
      <c r="N346" s="25" t="s">
        <v>103</v>
      </c>
      <c r="O346" s="31">
        <f>M346*AA346</f>
        <v>0</v>
      </c>
      <c r="P346" s="1">
        <v>3</v>
      </c>
      <c r="AA346" s="1">
        <f>IF(P346=1,$O$3,IF(P346=2,$O$4,$O$5))</f>
        <v>0</v>
      </c>
    </row>
    <row r="347">
      <c r="A347" s="1" t="s">
        <v>106</v>
      </c>
      <c r="E347" s="27" t="s">
        <v>103</v>
      </c>
    </row>
    <row r="348" ht="89.25">
      <c r="A348" s="1" t="s">
        <v>107</v>
      </c>
      <c r="E348" s="32" t="s">
        <v>2287</v>
      </c>
    </row>
    <row r="349">
      <c r="A349" s="1" t="s">
        <v>109</v>
      </c>
      <c r="E349" s="27" t="s">
        <v>103</v>
      </c>
    </row>
    <row r="350" ht="25.5">
      <c r="A350" s="1" t="s">
        <v>101</v>
      </c>
      <c r="B350" s="1">
        <v>32</v>
      </c>
      <c r="C350" s="26" t="s">
        <v>2288</v>
      </c>
      <c r="D350" t="s">
        <v>103</v>
      </c>
      <c r="E350" s="27" t="s">
        <v>2289</v>
      </c>
      <c r="F350" s="28" t="s">
        <v>121</v>
      </c>
      <c r="G350" s="29">
        <v>9.4499999999999993</v>
      </c>
      <c r="H350" s="28">
        <v>0</v>
      </c>
      <c r="I350" s="30">
        <f>ROUND(G350*H350,P4)</f>
        <v>0</v>
      </c>
      <c r="L350" s="30">
        <v>0</v>
      </c>
      <c r="M350" s="24">
        <f>ROUND(G350*L350,P4)</f>
        <v>0</v>
      </c>
      <c r="N350" s="25" t="s">
        <v>103</v>
      </c>
      <c r="O350" s="31">
        <f>M350*AA350</f>
        <v>0</v>
      </c>
      <c r="P350" s="1">
        <v>3</v>
      </c>
      <c r="AA350" s="1">
        <f>IF(P350=1,$O$3,IF(P350=2,$O$4,$O$5))</f>
        <v>0</v>
      </c>
    </row>
    <row r="351">
      <c r="A351" s="1" t="s">
        <v>106</v>
      </c>
      <c r="E351" s="27" t="s">
        <v>103</v>
      </c>
    </row>
    <row r="352" ht="114.75">
      <c r="A352" s="1" t="s">
        <v>107</v>
      </c>
      <c r="E352" s="32" t="s">
        <v>2290</v>
      </c>
    </row>
    <row r="353">
      <c r="A353" s="1" t="s">
        <v>109</v>
      </c>
      <c r="E353" s="27" t="s">
        <v>103</v>
      </c>
    </row>
    <row r="354" ht="25.5">
      <c r="A354" s="1" t="s">
        <v>101</v>
      </c>
      <c r="B354" s="1">
        <v>33</v>
      </c>
      <c r="C354" s="26" t="s">
        <v>2291</v>
      </c>
      <c r="D354" t="s">
        <v>103</v>
      </c>
      <c r="E354" s="27" t="s">
        <v>2292</v>
      </c>
      <c r="F354" s="28" t="s">
        <v>121</v>
      </c>
      <c r="G354" s="29">
        <v>5.0999999999999996</v>
      </c>
      <c r="H354" s="28">
        <v>0</v>
      </c>
      <c r="I354" s="30">
        <f>ROUND(G354*H354,P4)</f>
        <v>0</v>
      </c>
      <c r="L354" s="30">
        <v>0</v>
      </c>
      <c r="M354" s="24">
        <f>ROUND(G354*L354,P4)</f>
        <v>0</v>
      </c>
      <c r="N354" s="25" t="s">
        <v>103</v>
      </c>
      <c r="O354" s="31">
        <f>M354*AA354</f>
        <v>0</v>
      </c>
      <c r="P354" s="1">
        <v>3</v>
      </c>
      <c r="AA354" s="1">
        <f>IF(P354=1,$O$3,IF(P354=2,$O$4,$O$5))</f>
        <v>0</v>
      </c>
    </row>
    <row r="355">
      <c r="A355" s="1" t="s">
        <v>106</v>
      </c>
      <c r="E355" s="27" t="s">
        <v>103</v>
      </c>
    </row>
    <row r="356" ht="76.5">
      <c r="A356" s="1" t="s">
        <v>107</v>
      </c>
      <c r="E356" s="32" t="s">
        <v>2293</v>
      </c>
    </row>
    <row r="357">
      <c r="A357" s="1" t="s">
        <v>109</v>
      </c>
      <c r="E357" s="27" t="s">
        <v>103</v>
      </c>
    </row>
    <row r="358" ht="25.5">
      <c r="A358" s="1" t="s">
        <v>101</v>
      </c>
      <c r="B358" s="1">
        <v>34</v>
      </c>
      <c r="C358" s="26" t="s">
        <v>2294</v>
      </c>
      <c r="D358" t="s">
        <v>103</v>
      </c>
      <c r="E358" s="27" t="s">
        <v>2295</v>
      </c>
      <c r="F358" s="28" t="s">
        <v>121</v>
      </c>
      <c r="G358" s="29">
        <v>2.1000000000000001</v>
      </c>
      <c r="H358" s="28">
        <v>0</v>
      </c>
      <c r="I358" s="30">
        <f>ROUND(G358*H358,P4)</f>
        <v>0</v>
      </c>
      <c r="L358" s="30">
        <v>0</v>
      </c>
      <c r="M358" s="24">
        <f>ROUND(G358*L358,P4)</f>
        <v>0</v>
      </c>
      <c r="N358" s="25" t="s">
        <v>103</v>
      </c>
      <c r="O358" s="31">
        <f>M358*AA358</f>
        <v>0</v>
      </c>
      <c r="P358" s="1">
        <v>3</v>
      </c>
      <c r="AA358" s="1">
        <f>IF(P358=1,$O$3,IF(P358=2,$O$4,$O$5))</f>
        <v>0</v>
      </c>
    </row>
    <row r="359">
      <c r="A359" s="1" t="s">
        <v>106</v>
      </c>
      <c r="E359" s="27" t="s">
        <v>103</v>
      </c>
    </row>
    <row r="360" ht="76.5">
      <c r="A360" s="1" t="s">
        <v>107</v>
      </c>
      <c r="E360" s="32" t="s">
        <v>2296</v>
      </c>
    </row>
    <row r="361">
      <c r="A361" s="1" t="s">
        <v>109</v>
      </c>
      <c r="E361" s="27" t="s">
        <v>103</v>
      </c>
    </row>
    <row r="362" ht="25.5">
      <c r="A362" s="1" t="s">
        <v>101</v>
      </c>
      <c r="B362" s="1">
        <v>35</v>
      </c>
      <c r="C362" s="26" t="s">
        <v>2297</v>
      </c>
      <c r="D362" t="s">
        <v>103</v>
      </c>
      <c r="E362" s="27" t="s">
        <v>2298</v>
      </c>
      <c r="F362" s="28" t="s">
        <v>121</v>
      </c>
      <c r="G362" s="29">
        <v>5.25</v>
      </c>
      <c r="H362" s="28">
        <v>0</v>
      </c>
      <c r="I362" s="30">
        <f>ROUND(G362*H362,P4)</f>
        <v>0</v>
      </c>
      <c r="L362" s="30">
        <v>0</v>
      </c>
      <c r="M362" s="24">
        <f>ROUND(G362*L362,P4)</f>
        <v>0</v>
      </c>
      <c r="N362" s="25" t="s">
        <v>103</v>
      </c>
      <c r="O362" s="31">
        <f>M362*AA362</f>
        <v>0</v>
      </c>
      <c r="P362" s="1">
        <v>3</v>
      </c>
      <c r="AA362" s="1">
        <f>IF(P362=1,$O$3,IF(P362=2,$O$4,$O$5))</f>
        <v>0</v>
      </c>
    </row>
    <row r="363">
      <c r="A363" s="1" t="s">
        <v>106</v>
      </c>
      <c r="E363" s="27" t="s">
        <v>103</v>
      </c>
    </row>
    <row r="364" ht="89.25">
      <c r="A364" s="1" t="s">
        <v>107</v>
      </c>
      <c r="E364" s="32" t="s">
        <v>2299</v>
      </c>
    </row>
    <row r="365">
      <c r="A365" s="1" t="s">
        <v>109</v>
      </c>
      <c r="E365" s="27" t="s">
        <v>103</v>
      </c>
    </row>
    <row r="366" ht="25.5">
      <c r="A366" s="1" t="s">
        <v>101</v>
      </c>
      <c r="B366" s="1">
        <v>36</v>
      </c>
      <c r="C366" s="26" t="s">
        <v>2300</v>
      </c>
      <c r="D366" t="s">
        <v>103</v>
      </c>
      <c r="E366" s="27" t="s">
        <v>2301</v>
      </c>
      <c r="F366" s="28" t="s">
        <v>121</v>
      </c>
      <c r="G366" s="29">
        <v>17.350000000000001</v>
      </c>
      <c r="H366" s="28">
        <v>0</v>
      </c>
      <c r="I366" s="30">
        <f>ROUND(G366*H366,P4)</f>
        <v>0</v>
      </c>
      <c r="L366" s="30">
        <v>0</v>
      </c>
      <c r="M366" s="24">
        <f>ROUND(G366*L366,P4)</f>
        <v>0</v>
      </c>
      <c r="N366" s="25" t="s">
        <v>103</v>
      </c>
      <c r="O366" s="31">
        <f>M366*AA366</f>
        <v>0</v>
      </c>
      <c r="P366" s="1">
        <v>3</v>
      </c>
      <c r="AA366" s="1">
        <f>IF(P366=1,$O$3,IF(P366=2,$O$4,$O$5))</f>
        <v>0</v>
      </c>
    </row>
    <row r="367">
      <c r="A367" s="1" t="s">
        <v>106</v>
      </c>
      <c r="E367" s="27" t="s">
        <v>103</v>
      </c>
    </row>
    <row r="368" ht="178.5">
      <c r="A368" s="1" t="s">
        <v>107</v>
      </c>
      <c r="E368" s="32" t="s">
        <v>2302</v>
      </c>
    </row>
    <row r="369">
      <c r="A369" s="1" t="s">
        <v>109</v>
      </c>
      <c r="E369" s="27" t="s">
        <v>103</v>
      </c>
    </row>
    <row r="370" ht="25.5">
      <c r="A370" s="1" t="s">
        <v>101</v>
      </c>
      <c r="B370" s="1">
        <v>37</v>
      </c>
      <c r="C370" s="26" t="s">
        <v>2303</v>
      </c>
      <c r="D370" t="s">
        <v>103</v>
      </c>
      <c r="E370" s="27" t="s">
        <v>2304</v>
      </c>
      <c r="F370" s="28" t="s">
        <v>121</v>
      </c>
      <c r="G370" s="29">
        <v>13.6</v>
      </c>
      <c r="H370" s="28">
        <v>0</v>
      </c>
      <c r="I370" s="30">
        <f>ROUND(G370*H370,P4)</f>
        <v>0</v>
      </c>
      <c r="L370" s="30">
        <v>0</v>
      </c>
      <c r="M370" s="24">
        <f>ROUND(G370*L370,P4)</f>
        <v>0</v>
      </c>
      <c r="N370" s="25" t="s">
        <v>103</v>
      </c>
      <c r="O370" s="31">
        <f>M370*AA370</f>
        <v>0</v>
      </c>
      <c r="P370" s="1">
        <v>3</v>
      </c>
      <c r="AA370" s="1">
        <f>IF(P370=1,$O$3,IF(P370=2,$O$4,$O$5))</f>
        <v>0</v>
      </c>
    </row>
    <row r="371">
      <c r="A371" s="1" t="s">
        <v>106</v>
      </c>
      <c r="E371" s="27" t="s">
        <v>103</v>
      </c>
    </row>
    <row r="372" ht="165.75">
      <c r="A372" s="1" t="s">
        <v>107</v>
      </c>
      <c r="E372" s="32" t="s">
        <v>2305</v>
      </c>
    </row>
    <row r="373">
      <c r="A373" s="1" t="s">
        <v>109</v>
      </c>
      <c r="E373" s="27" t="s">
        <v>103</v>
      </c>
    </row>
    <row r="374" ht="25.5">
      <c r="A374" s="1" t="s">
        <v>101</v>
      </c>
      <c r="B374" s="1">
        <v>38</v>
      </c>
      <c r="C374" s="26" t="s">
        <v>2306</v>
      </c>
      <c r="D374" t="s">
        <v>103</v>
      </c>
      <c r="E374" s="27" t="s">
        <v>2307</v>
      </c>
      <c r="F374" s="28" t="s">
        <v>121</v>
      </c>
      <c r="G374" s="29">
        <v>1.2</v>
      </c>
      <c r="H374" s="28">
        <v>0</v>
      </c>
      <c r="I374" s="30">
        <f>ROUND(G374*H374,P4)</f>
        <v>0</v>
      </c>
      <c r="L374" s="30">
        <v>0</v>
      </c>
      <c r="M374" s="24">
        <f>ROUND(G374*L374,P4)</f>
        <v>0</v>
      </c>
      <c r="N374" s="25" t="s">
        <v>103</v>
      </c>
      <c r="O374" s="31">
        <f>M374*AA374</f>
        <v>0</v>
      </c>
      <c r="P374" s="1">
        <v>3</v>
      </c>
      <c r="AA374" s="1">
        <f>IF(P374=1,$O$3,IF(P374=2,$O$4,$O$5))</f>
        <v>0</v>
      </c>
    </row>
    <row r="375">
      <c r="A375" s="1" t="s">
        <v>106</v>
      </c>
      <c r="E375" s="27" t="s">
        <v>103</v>
      </c>
    </row>
    <row r="376" ht="63.75">
      <c r="A376" s="1" t="s">
        <v>107</v>
      </c>
      <c r="E376" s="32" t="s">
        <v>2308</v>
      </c>
    </row>
    <row r="377">
      <c r="A377" s="1" t="s">
        <v>109</v>
      </c>
      <c r="E377" s="27" t="s">
        <v>103</v>
      </c>
    </row>
    <row r="378" ht="25.5">
      <c r="A378" s="1" t="s">
        <v>101</v>
      </c>
      <c r="B378" s="1">
        <v>39</v>
      </c>
      <c r="C378" s="26" t="s">
        <v>2309</v>
      </c>
      <c r="D378" t="s">
        <v>103</v>
      </c>
      <c r="E378" s="27" t="s">
        <v>2310</v>
      </c>
      <c r="F378" s="28" t="s">
        <v>121</v>
      </c>
      <c r="G378" s="29">
        <v>13.35</v>
      </c>
      <c r="H378" s="28">
        <v>0</v>
      </c>
      <c r="I378" s="30">
        <f>ROUND(G378*H378,P4)</f>
        <v>0</v>
      </c>
      <c r="L378" s="30">
        <v>0</v>
      </c>
      <c r="M378" s="24">
        <f>ROUND(G378*L378,P4)</f>
        <v>0</v>
      </c>
      <c r="N378" s="25" t="s">
        <v>103</v>
      </c>
      <c r="O378" s="31">
        <f>M378*AA378</f>
        <v>0</v>
      </c>
      <c r="P378" s="1">
        <v>3</v>
      </c>
      <c r="AA378" s="1">
        <f>IF(P378=1,$O$3,IF(P378=2,$O$4,$O$5))</f>
        <v>0</v>
      </c>
    </row>
    <row r="379">
      <c r="A379" s="1" t="s">
        <v>106</v>
      </c>
      <c r="E379" s="27" t="s">
        <v>103</v>
      </c>
    </row>
    <row r="380" ht="127.5">
      <c r="A380" s="1" t="s">
        <v>107</v>
      </c>
      <c r="E380" s="32" t="s">
        <v>2311</v>
      </c>
    </row>
    <row r="381">
      <c r="A381" s="1" t="s">
        <v>109</v>
      </c>
      <c r="E381" s="27" t="s">
        <v>103</v>
      </c>
    </row>
    <row r="382" ht="25.5">
      <c r="A382" s="1" t="s">
        <v>101</v>
      </c>
      <c r="B382" s="1">
        <v>40</v>
      </c>
      <c r="C382" s="26" t="s">
        <v>2312</v>
      </c>
      <c r="D382" t="s">
        <v>103</v>
      </c>
      <c r="E382" s="27" t="s">
        <v>2313</v>
      </c>
      <c r="F382" s="28" t="s">
        <v>121</v>
      </c>
      <c r="G382" s="29">
        <v>1.6499999999999999</v>
      </c>
      <c r="H382" s="28">
        <v>0</v>
      </c>
      <c r="I382" s="30">
        <f>ROUND(G382*H382,P4)</f>
        <v>0</v>
      </c>
      <c r="L382" s="30">
        <v>0</v>
      </c>
      <c r="M382" s="24">
        <f>ROUND(G382*L382,P4)</f>
        <v>0</v>
      </c>
      <c r="N382" s="25" t="s">
        <v>103</v>
      </c>
      <c r="O382" s="31">
        <f>M382*AA382</f>
        <v>0</v>
      </c>
      <c r="P382" s="1">
        <v>3</v>
      </c>
      <c r="AA382" s="1">
        <f>IF(P382=1,$O$3,IF(P382=2,$O$4,$O$5))</f>
        <v>0</v>
      </c>
    </row>
    <row r="383">
      <c r="A383" s="1" t="s">
        <v>106</v>
      </c>
      <c r="E383" s="27" t="s">
        <v>103</v>
      </c>
    </row>
    <row r="384" ht="102">
      <c r="A384" s="1" t="s">
        <v>107</v>
      </c>
      <c r="E384" s="32" t="s">
        <v>2314</v>
      </c>
    </row>
    <row r="385">
      <c r="A385" s="1" t="s">
        <v>109</v>
      </c>
      <c r="E385" s="27" t="s">
        <v>103</v>
      </c>
    </row>
    <row r="386" ht="25.5">
      <c r="A386" s="1" t="s">
        <v>101</v>
      </c>
      <c r="B386" s="1">
        <v>41</v>
      </c>
      <c r="C386" s="26" t="s">
        <v>2315</v>
      </c>
      <c r="D386" t="s">
        <v>103</v>
      </c>
      <c r="E386" s="27" t="s">
        <v>2316</v>
      </c>
      <c r="F386" s="28" t="s">
        <v>121</v>
      </c>
      <c r="G386" s="29">
        <v>0.5</v>
      </c>
      <c r="H386" s="28">
        <v>0</v>
      </c>
      <c r="I386" s="30">
        <f>ROUND(G386*H386,P4)</f>
        <v>0</v>
      </c>
      <c r="L386" s="30">
        <v>0</v>
      </c>
      <c r="M386" s="24">
        <f>ROUND(G386*L386,P4)</f>
        <v>0</v>
      </c>
      <c r="N386" s="25" t="s">
        <v>103</v>
      </c>
      <c r="O386" s="31">
        <f>M386*AA386</f>
        <v>0</v>
      </c>
      <c r="P386" s="1">
        <v>3</v>
      </c>
      <c r="AA386" s="1">
        <f>IF(P386=1,$O$3,IF(P386=2,$O$4,$O$5))</f>
        <v>0</v>
      </c>
    </row>
    <row r="387">
      <c r="A387" s="1" t="s">
        <v>106</v>
      </c>
      <c r="E387" s="27" t="s">
        <v>103</v>
      </c>
    </row>
    <row r="388" ht="63.75">
      <c r="A388" s="1" t="s">
        <v>107</v>
      </c>
      <c r="E388" s="32" t="s">
        <v>2317</v>
      </c>
    </row>
    <row r="389">
      <c r="A389" s="1" t="s">
        <v>109</v>
      </c>
      <c r="E389" s="27" t="s">
        <v>103</v>
      </c>
    </row>
    <row r="390" ht="25.5">
      <c r="A390" s="1" t="s">
        <v>101</v>
      </c>
      <c r="B390" s="1">
        <v>42</v>
      </c>
      <c r="C390" s="26" t="s">
        <v>2318</v>
      </c>
      <c r="D390" t="s">
        <v>103</v>
      </c>
      <c r="E390" s="27" t="s">
        <v>2319</v>
      </c>
      <c r="F390" s="28" t="s">
        <v>121</v>
      </c>
      <c r="G390" s="29">
        <v>0.40000000000000002</v>
      </c>
      <c r="H390" s="28">
        <v>0</v>
      </c>
      <c r="I390" s="30">
        <f>ROUND(G390*H390,P4)</f>
        <v>0</v>
      </c>
      <c r="L390" s="30">
        <v>0</v>
      </c>
      <c r="M390" s="24">
        <f>ROUND(G390*L390,P4)</f>
        <v>0</v>
      </c>
      <c r="N390" s="25" t="s">
        <v>103</v>
      </c>
      <c r="O390" s="31">
        <f>M390*AA390</f>
        <v>0</v>
      </c>
      <c r="P390" s="1">
        <v>3</v>
      </c>
      <c r="AA390" s="1">
        <f>IF(P390=1,$O$3,IF(P390=2,$O$4,$O$5))</f>
        <v>0</v>
      </c>
    </row>
    <row r="391">
      <c r="A391" s="1" t="s">
        <v>106</v>
      </c>
      <c r="E391" s="27" t="s">
        <v>103</v>
      </c>
    </row>
    <row r="392" ht="63.75">
      <c r="A392" s="1" t="s">
        <v>107</v>
      </c>
      <c r="E392" s="32" t="s">
        <v>2320</v>
      </c>
    </row>
    <row r="393">
      <c r="A393" s="1" t="s">
        <v>109</v>
      </c>
      <c r="E393" s="27" t="s">
        <v>103</v>
      </c>
    </row>
    <row r="394" ht="38.25">
      <c r="A394" s="1" t="s">
        <v>101</v>
      </c>
      <c r="B394" s="1">
        <v>43</v>
      </c>
      <c r="C394" s="26" t="s">
        <v>2321</v>
      </c>
      <c r="D394" t="s">
        <v>103</v>
      </c>
      <c r="E394" s="27" t="s">
        <v>2322</v>
      </c>
      <c r="F394" s="28" t="s">
        <v>121</v>
      </c>
      <c r="G394" s="29">
        <v>10.199999999999999</v>
      </c>
      <c r="H394" s="28">
        <v>0</v>
      </c>
      <c r="I394" s="30">
        <f>ROUND(G394*H394,P4)</f>
        <v>0</v>
      </c>
      <c r="L394" s="30">
        <v>0</v>
      </c>
      <c r="M394" s="24">
        <f>ROUND(G394*L394,P4)</f>
        <v>0</v>
      </c>
      <c r="N394" s="25" t="s">
        <v>103</v>
      </c>
      <c r="O394" s="31">
        <f>M394*AA394</f>
        <v>0</v>
      </c>
      <c r="P394" s="1">
        <v>3</v>
      </c>
      <c r="AA394" s="1">
        <f>IF(P394=1,$O$3,IF(P394=2,$O$4,$O$5))</f>
        <v>0</v>
      </c>
    </row>
    <row r="395">
      <c r="A395" s="1" t="s">
        <v>106</v>
      </c>
      <c r="E395" s="27" t="s">
        <v>103</v>
      </c>
    </row>
    <row r="396" ht="89.25">
      <c r="A396" s="1" t="s">
        <v>107</v>
      </c>
      <c r="E396" s="32" t="s">
        <v>2323</v>
      </c>
    </row>
    <row r="397">
      <c r="A397" s="1" t="s">
        <v>109</v>
      </c>
      <c r="E397" s="27" t="s">
        <v>103</v>
      </c>
    </row>
    <row r="398" ht="25.5">
      <c r="A398" s="1" t="s">
        <v>101</v>
      </c>
      <c r="B398" s="1">
        <v>44</v>
      </c>
      <c r="C398" s="26" t="s">
        <v>2324</v>
      </c>
      <c r="D398" t="s">
        <v>103</v>
      </c>
      <c r="E398" s="27" t="s">
        <v>2325</v>
      </c>
      <c r="F398" s="28" t="s">
        <v>1188</v>
      </c>
      <c r="G398" s="29">
        <v>599.31899999999996</v>
      </c>
      <c r="H398" s="28">
        <v>0</v>
      </c>
      <c r="I398" s="30">
        <f>ROUND(G398*H398,P4)</f>
        <v>0</v>
      </c>
      <c r="L398" s="30">
        <v>0</v>
      </c>
      <c r="M398" s="24">
        <f>ROUND(G398*L398,P4)</f>
        <v>0</v>
      </c>
      <c r="N398" s="25" t="s">
        <v>103</v>
      </c>
      <c r="O398" s="31">
        <f>M398*AA398</f>
        <v>0</v>
      </c>
      <c r="P398" s="1">
        <v>3</v>
      </c>
      <c r="AA398" s="1">
        <f>IF(P398=1,$O$3,IF(P398=2,$O$4,$O$5))</f>
        <v>0</v>
      </c>
    </row>
    <row r="399">
      <c r="A399" s="1" t="s">
        <v>106</v>
      </c>
      <c r="E399" s="27" t="s">
        <v>103</v>
      </c>
    </row>
    <row r="400" ht="409.5">
      <c r="A400" s="1" t="s">
        <v>107</v>
      </c>
      <c r="E400" s="32" t="s">
        <v>2326</v>
      </c>
    </row>
    <row r="401">
      <c r="A401" s="1" t="s">
        <v>109</v>
      </c>
      <c r="E401" s="27" t="s">
        <v>103</v>
      </c>
    </row>
    <row r="402" ht="25.5">
      <c r="A402" s="1" t="s">
        <v>101</v>
      </c>
      <c r="B402" s="1">
        <v>45</v>
      </c>
      <c r="C402" s="26" t="s">
        <v>2327</v>
      </c>
      <c r="D402" t="s">
        <v>103</v>
      </c>
      <c r="E402" s="27" t="s">
        <v>2328</v>
      </c>
      <c r="F402" s="28" t="s">
        <v>1188</v>
      </c>
      <c r="G402" s="29">
        <v>1271.5</v>
      </c>
      <c r="H402" s="28">
        <v>0</v>
      </c>
      <c r="I402" s="30">
        <f>ROUND(G402*H402,P4)</f>
        <v>0</v>
      </c>
      <c r="L402" s="30">
        <v>0</v>
      </c>
      <c r="M402" s="24">
        <f>ROUND(G402*L402,P4)</f>
        <v>0</v>
      </c>
      <c r="N402" s="25" t="s">
        <v>103</v>
      </c>
      <c r="O402" s="31">
        <f>M402*AA402</f>
        <v>0</v>
      </c>
      <c r="P402" s="1">
        <v>3</v>
      </c>
      <c r="AA402" s="1">
        <f>IF(P402=1,$O$3,IF(P402=2,$O$4,$O$5))</f>
        <v>0</v>
      </c>
    </row>
    <row r="403">
      <c r="A403" s="1" t="s">
        <v>106</v>
      </c>
      <c r="E403" s="27" t="s">
        <v>103</v>
      </c>
    </row>
    <row r="404" ht="63.75">
      <c r="A404" s="1" t="s">
        <v>107</v>
      </c>
      <c r="E404" s="32" t="s">
        <v>2329</v>
      </c>
    </row>
    <row r="405">
      <c r="A405" s="1" t="s">
        <v>109</v>
      </c>
      <c r="E405" s="27" t="s">
        <v>103</v>
      </c>
    </row>
    <row r="406" ht="25.5">
      <c r="A406" s="1" t="s">
        <v>101</v>
      </c>
      <c r="B406" s="1">
        <v>46</v>
      </c>
      <c r="C406" s="26" t="s">
        <v>2330</v>
      </c>
      <c r="D406" t="s">
        <v>103</v>
      </c>
      <c r="E406" s="27" t="s">
        <v>2331</v>
      </c>
      <c r="F406" s="28" t="s">
        <v>1188</v>
      </c>
      <c r="G406" s="29">
        <v>4169.4129999999996</v>
      </c>
      <c r="H406" s="28">
        <v>0</v>
      </c>
      <c r="I406" s="30">
        <f>ROUND(G406*H406,P4)</f>
        <v>0</v>
      </c>
      <c r="L406" s="30">
        <v>0</v>
      </c>
      <c r="M406" s="24">
        <f>ROUND(G406*L406,P4)</f>
        <v>0</v>
      </c>
      <c r="N406" s="25" t="s">
        <v>103</v>
      </c>
      <c r="O406" s="31">
        <f>M406*AA406</f>
        <v>0</v>
      </c>
      <c r="P406" s="1">
        <v>3</v>
      </c>
      <c r="AA406" s="1">
        <f>IF(P406=1,$O$3,IF(P406=2,$O$4,$O$5))</f>
        <v>0</v>
      </c>
    </row>
    <row r="407">
      <c r="A407" s="1" t="s">
        <v>106</v>
      </c>
      <c r="E407" s="27" t="s">
        <v>103</v>
      </c>
    </row>
    <row r="408" ht="409.5">
      <c r="A408" s="1" t="s">
        <v>107</v>
      </c>
      <c r="E408" s="32" t="s">
        <v>2332</v>
      </c>
    </row>
    <row r="409">
      <c r="A409" s="1" t="s">
        <v>109</v>
      </c>
      <c r="E409" s="27" t="s">
        <v>103</v>
      </c>
    </row>
    <row r="410" ht="25.5">
      <c r="A410" s="1" t="s">
        <v>101</v>
      </c>
      <c r="B410" s="1">
        <v>47</v>
      </c>
      <c r="C410" s="26" t="s">
        <v>2333</v>
      </c>
      <c r="D410" t="s">
        <v>103</v>
      </c>
      <c r="E410" s="27" t="s">
        <v>2334</v>
      </c>
      <c r="F410" s="28" t="s">
        <v>1188</v>
      </c>
      <c r="G410" s="29">
        <v>1723.1199999999999</v>
      </c>
      <c r="H410" s="28">
        <v>0</v>
      </c>
      <c r="I410" s="30">
        <f>ROUND(G410*H410,P4)</f>
        <v>0</v>
      </c>
      <c r="L410" s="30">
        <v>0</v>
      </c>
      <c r="M410" s="24">
        <f>ROUND(G410*L410,P4)</f>
        <v>0</v>
      </c>
      <c r="N410" s="25" t="s">
        <v>103</v>
      </c>
      <c r="O410" s="31">
        <f>M410*AA410</f>
        <v>0</v>
      </c>
      <c r="P410" s="1">
        <v>3</v>
      </c>
      <c r="AA410" s="1">
        <f>IF(P410=1,$O$3,IF(P410=2,$O$4,$O$5))</f>
        <v>0</v>
      </c>
    </row>
    <row r="411">
      <c r="A411" s="1" t="s">
        <v>106</v>
      </c>
      <c r="E411" s="27" t="s">
        <v>103</v>
      </c>
    </row>
    <row r="412" ht="102">
      <c r="A412" s="1" t="s">
        <v>107</v>
      </c>
      <c r="E412" s="32" t="s">
        <v>2335</v>
      </c>
    </row>
    <row r="413">
      <c r="A413" s="1" t="s">
        <v>109</v>
      </c>
      <c r="E413" s="27" t="s">
        <v>103</v>
      </c>
    </row>
    <row r="414" ht="25.5">
      <c r="A414" s="1" t="s">
        <v>101</v>
      </c>
      <c r="B414" s="1">
        <v>48</v>
      </c>
      <c r="C414" s="26" t="s">
        <v>2336</v>
      </c>
      <c r="D414" t="s">
        <v>103</v>
      </c>
      <c r="E414" s="27" t="s">
        <v>2337</v>
      </c>
      <c r="F414" s="28" t="s">
        <v>1217</v>
      </c>
      <c r="G414" s="29">
        <v>1070.5</v>
      </c>
      <c r="H414" s="28">
        <v>0</v>
      </c>
      <c r="I414" s="30">
        <f>ROUND(G414*H414,P4)</f>
        <v>0</v>
      </c>
      <c r="L414" s="30">
        <v>0</v>
      </c>
      <c r="M414" s="24">
        <f>ROUND(G414*L414,P4)</f>
        <v>0</v>
      </c>
      <c r="N414" s="25" t="s">
        <v>103</v>
      </c>
      <c r="O414" s="31">
        <f>M414*AA414</f>
        <v>0</v>
      </c>
      <c r="P414" s="1">
        <v>3</v>
      </c>
      <c r="AA414" s="1">
        <f>IF(P414=1,$O$3,IF(P414=2,$O$4,$O$5))</f>
        <v>0</v>
      </c>
    </row>
    <row r="415">
      <c r="A415" s="1" t="s">
        <v>106</v>
      </c>
      <c r="E415" s="27" t="s">
        <v>103</v>
      </c>
    </row>
    <row r="416" ht="63.75">
      <c r="A416" s="1" t="s">
        <v>107</v>
      </c>
      <c r="E416" s="32" t="s">
        <v>2338</v>
      </c>
    </row>
    <row r="417">
      <c r="A417" s="1" t="s">
        <v>109</v>
      </c>
      <c r="E417" s="27" t="s">
        <v>103</v>
      </c>
    </row>
    <row r="418" ht="25.5">
      <c r="A418" s="1" t="s">
        <v>101</v>
      </c>
      <c r="B418" s="1">
        <v>49</v>
      </c>
      <c r="C418" s="26" t="s">
        <v>2339</v>
      </c>
      <c r="D418" t="s">
        <v>103</v>
      </c>
      <c r="E418" s="27" t="s">
        <v>2340</v>
      </c>
      <c r="F418" s="28" t="s">
        <v>1217</v>
      </c>
      <c r="G418" s="29">
        <v>2833.0100000000002</v>
      </c>
      <c r="H418" s="28">
        <v>0</v>
      </c>
      <c r="I418" s="30">
        <f>ROUND(G418*H418,P4)</f>
        <v>0</v>
      </c>
      <c r="L418" s="30">
        <v>0</v>
      </c>
      <c r="M418" s="24">
        <f>ROUND(G418*L418,P4)</f>
        <v>0</v>
      </c>
      <c r="N418" s="25" t="s">
        <v>103</v>
      </c>
      <c r="O418" s="31">
        <f>M418*AA418</f>
        <v>0</v>
      </c>
      <c r="P418" s="1">
        <v>3</v>
      </c>
      <c r="AA418" s="1">
        <f>IF(P418=1,$O$3,IF(P418=2,$O$4,$O$5))</f>
        <v>0</v>
      </c>
    </row>
    <row r="419">
      <c r="A419" s="1" t="s">
        <v>106</v>
      </c>
      <c r="E419" s="27" t="s">
        <v>103</v>
      </c>
    </row>
    <row r="420" ht="63.75">
      <c r="A420" s="1" t="s">
        <v>107</v>
      </c>
      <c r="E420" s="32" t="s">
        <v>2341</v>
      </c>
    </row>
    <row r="421">
      <c r="A421" s="1" t="s">
        <v>109</v>
      </c>
      <c r="E421" s="27" t="s">
        <v>103</v>
      </c>
    </row>
    <row r="422" ht="25.5">
      <c r="A422" s="1" t="s">
        <v>101</v>
      </c>
      <c r="B422" s="1">
        <v>120</v>
      </c>
      <c r="C422" s="26" t="s">
        <v>2342</v>
      </c>
      <c r="D422" t="s">
        <v>103</v>
      </c>
      <c r="E422" s="27" t="s">
        <v>2343</v>
      </c>
      <c r="F422" s="28" t="s">
        <v>121</v>
      </c>
      <c r="G422" s="29">
        <v>21.84</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ht="191.25">
      <c r="A424" s="1" t="s">
        <v>107</v>
      </c>
      <c r="E424" s="32" t="s">
        <v>2344</v>
      </c>
    </row>
    <row r="425">
      <c r="A425" s="1" t="s">
        <v>109</v>
      </c>
      <c r="E425" s="27" t="s">
        <v>103</v>
      </c>
    </row>
    <row r="426" ht="25.5">
      <c r="A426" s="1" t="s">
        <v>101</v>
      </c>
      <c r="B426" s="1">
        <v>121</v>
      </c>
      <c r="C426" s="26" t="s">
        <v>2345</v>
      </c>
      <c r="D426" t="s">
        <v>103</v>
      </c>
      <c r="E426" s="27" t="s">
        <v>2346</v>
      </c>
      <c r="F426" s="28" t="s">
        <v>121</v>
      </c>
      <c r="G426" s="29">
        <v>8.0800000000000001</v>
      </c>
      <c r="H426" s="28">
        <v>0</v>
      </c>
      <c r="I426" s="30">
        <f>ROUND(G426*H426,P4)</f>
        <v>0</v>
      </c>
      <c r="L426" s="30">
        <v>0</v>
      </c>
      <c r="M426" s="24">
        <f>ROUND(G426*L426,P4)</f>
        <v>0</v>
      </c>
      <c r="N426" s="25" t="s">
        <v>103</v>
      </c>
      <c r="O426" s="31">
        <f>M426*AA426</f>
        <v>0</v>
      </c>
      <c r="P426" s="1">
        <v>3</v>
      </c>
      <c r="AA426" s="1">
        <f>IF(P426=1,$O$3,IF(P426=2,$O$4,$O$5))</f>
        <v>0</v>
      </c>
    </row>
    <row r="427">
      <c r="A427" s="1" t="s">
        <v>106</v>
      </c>
      <c r="E427" s="27" t="s">
        <v>103</v>
      </c>
    </row>
    <row r="428" ht="76.5">
      <c r="A428" s="1" t="s">
        <v>107</v>
      </c>
      <c r="E428" s="32" t="s">
        <v>2347</v>
      </c>
    </row>
    <row r="429">
      <c r="A429" s="1" t="s">
        <v>109</v>
      </c>
      <c r="E429" s="27" t="s">
        <v>103</v>
      </c>
    </row>
    <row r="430" ht="25.5">
      <c r="A430" s="1" t="s">
        <v>101</v>
      </c>
      <c r="B430" s="1">
        <v>122</v>
      </c>
      <c r="C430" s="26" t="s">
        <v>2348</v>
      </c>
      <c r="D430" t="s">
        <v>103</v>
      </c>
      <c r="E430" s="27" t="s">
        <v>2349</v>
      </c>
      <c r="F430" s="28" t="s">
        <v>121</v>
      </c>
      <c r="G430" s="29">
        <v>21.34</v>
      </c>
      <c r="H430" s="28">
        <v>0</v>
      </c>
      <c r="I430" s="30">
        <f>ROUND(G430*H430,P4)</f>
        <v>0</v>
      </c>
      <c r="L430" s="30">
        <v>0</v>
      </c>
      <c r="M430" s="24">
        <f>ROUND(G430*L430,P4)</f>
        <v>0</v>
      </c>
      <c r="N430" s="25" t="s">
        <v>103</v>
      </c>
      <c r="O430" s="31">
        <f>M430*AA430</f>
        <v>0</v>
      </c>
      <c r="P430" s="1">
        <v>3</v>
      </c>
      <c r="AA430" s="1">
        <f>IF(P430=1,$O$3,IF(P430=2,$O$4,$O$5))</f>
        <v>0</v>
      </c>
    </row>
    <row r="431">
      <c r="A431" s="1" t="s">
        <v>106</v>
      </c>
      <c r="E431" s="27" t="s">
        <v>103</v>
      </c>
    </row>
    <row r="432" ht="153">
      <c r="A432" s="1" t="s">
        <v>107</v>
      </c>
      <c r="E432" s="32" t="s">
        <v>2350</v>
      </c>
    </row>
    <row r="433">
      <c r="A433" s="1" t="s">
        <v>109</v>
      </c>
      <c r="E433" s="27" t="s">
        <v>103</v>
      </c>
    </row>
    <row r="434" ht="25.5">
      <c r="A434" s="1" t="s">
        <v>101</v>
      </c>
      <c r="B434" s="1">
        <v>123</v>
      </c>
      <c r="C434" s="26" t="s">
        <v>2351</v>
      </c>
      <c r="D434" t="s">
        <v>103</v>
      </c>
      <c r="E434" s="27" t="s">
        <v>2352</v>
      </c>
      <c r="F434" s="28" t="s">
        <v>121</v>
      </c>
      <c r="G434" s="29">
        <v>8.3399999999999999</v>
      </c>
      <c r="H434" s="28">
        <v>0</v>
      </c>
      <c r="I434" s="30">
        <f>ROUND(G434*H434,P4)</f>
        <v>0</v>
      </c>
      <c r="L434" s="30">
        <v>0</v>
      </c>
      <c r="M434" s="24">
        <f>ROUND(G434*L434,P4)</f>
        <v>0</v>
      </c>
      <c r="N434" s="25" t="s">
        <v>103</v>
      </c>
      <c r="O434" s="31">
        <f>M434*AA434</f>
        <v>0</v>
      </c>
      <c r="P434" s="1">
        <v>3</v>
      </c>
      <c r="AA434" s="1">
        <f>IF(P434=1,$O$3,IF(P434=2,$O$4,$O$5))</f>
        <v>0</v>
      </c>
    </row>
    <row r="435">
      <c r="A435" s="1" t="s">
        <v>106</v>
      </c>
      <c r="E435" s="27" t="s">
        <v>103</v>
      </c>
    </row>
    <row r="436" ht="102">
      <c r="A436" s="1" t="s">
        <v>107</v>
      </c>
      <c r="E436" s="32" t="s">
        <v>2353</v>
      </c>
    </row>
    <row r="437">
      <c r="A437" s="1" t="s">
        <v>109</v>
      </c>
      <c r="E437" s="27" t="s">
        <v>103</v>
      </c>
    </row>
    <row r="438">
      <c r="A438" s="1" t="s">
        <v>98</v>
      </c>
      <c r="C438" s="22" t="s">
        <v>288</v>
      </c>
      <c r="E438" s="23" t="s">
        <v>289</v>
      </c>
      <c r="L438" s="24">
        <f>SUMIFS(L439:L498,A439:A498,"P")</f>
        <v>0</v>
      </c>
      <c r="M438" s="24">
        <f>SUMIFS(M439:M498,A439:A498,"P")</f>
        <v>0</v>
      </c>
      <c r="N438" s="25"/>
    </row>
    <row r="439" ht="25.5">
      <c r="A439" s="1" t="s">
        <v>101</v>
      </c>
      <c r="B439" s="1">
        <v>50</v>
      </c>
      <c r="C439" s="26" t="s">
        <v>2354</v>
      </c>
      <c r="D439" t="s">
        <v>103</v>
      </c>
      <c r="E439" s="27" t="s">
        <v>2355</v>
      </c>
      <c r="F439" s="28" t="s">
        <v>292</v>
      </c>
      <c r="G439" s="29">
        <v>21.238</v>
      </c>
      <c r="H439" s="28">
        <v>0</v>
      </c>
      <c r="I439" s="30">
        <f>ROUND(G439*H439,P4)</f>
        <v>0</v>
      </c>
      <c r="L439" s="30">
        <v>0</v>
      </c>
      <c r="M439" s="24">
        <f>ROUND(G439*L439,P4)</f>
        <v>0</v>
      </c>
      <c r="N439" s="25" t="s">
        <v>103</v>
      </c>
      <c r="O439" s="31">
        <f>M439*AA439</f>
        <v>0</v>
      </c>
      <c r="P439" s="1">
        <v>3</v>
      </c>
      <c r="AA439" s="1">
        <f>IF(P439=1,$O$3,IF(P439=2,$O$4,$O$5))</f>
        <v>0</v>
      </c>
    </row>
    <row r="440">
      <c r="A440" s="1" t="s">
        <v>106</v>
      </c>
      <c r="E440" s="27" t="s">
        <v>103</v>
      </c>
    </row>
    <row r="441">
      <c r="A441" s="1" t="s">
        <v>107</v>
      </c>
    </row>
    <row r="442">
      <c r="A442" s="1" t="s">
        <v>109</v>
      </c>
      <c r="E442" s="27" t="s">
        <v>103</v>
      </c>
    </row>
    <row r="443" ht="25.5">
      <c r="A443" s="1" t="s">
        <v>101</v>
      </c>
      <c r="B443" s="1">
        <v>51</v>
      </c>
      <c r="C443" s="26" t="s">
        <v>290</v>
      </c>
      <c r="D443" t="s">
        <v>103</v>
      </c>
      <c r="E443" s="27" t="s">
        <v>291</v>
      </c>
      <c r="F443" s="28" t="s">
        <v>292</v>
      </c>
      <c r="G443" s="29">
        <v>4621.1139999999996</v>
      </c>
      <c r="H443" s="28">
        <v>0</v>
      </c>
      <c r="I443" s="30">
        <f>ROUND(G443*H443,P4)</f>
        <v>0</v>
      </c>
      <c r="L443" s="30">
        <v>0</v>
      </c>
      <c r="M443" s="24">
        <f>ROUND(G443*L443,P4)</f>
        <v>0</v>
      </c>
      <c r="N443" s="25" t="s">
        <v>103</v>
      </c>
      <c r="O443" s="31">
        <f>M443*AA443</f>
        <v>0</v>
      </c>
      <c r="P443" s="1">
        <v>3</v>
      </c>
      <c r="AA443" s="1">
        <f>IF(P443=1,$O$3,IF(P443=2,$O$4,$O$5))</f>
        <v>0</v>
      </c>
    </row>
    <row r="444">
      <c r="A444" s="1" t="s">
        <v>106</v>
      </c>
      <c r="E444" s="27" t="s">
        <v>103</v>
      </c>
    </row>
    <row r="445">
      <c r="A445" s="1" t="s">
        <v>107</v>
      </c>
    </row>
    <row r="446">
      <c r="A446" s="1" t="s">
        <v>109</v>
      </c>
      <c r="E446" s="27" t="s">
        <v>103</v>
      </c>
    </row>
    <row r="447" ht="25.5">
      <c r="A447" s="1" t="s">
        <v>101</v>
      </c>
      <c r="B447" s="1">
        <v>52</v>
      </c>
      <c r="C447" s="26" t="s">
        <v>293</v>
      </c>
      <c r="D447" t="s">
        <v>103</v>
      </c>
      <c r="E447" s="27" t="s">
        <v>294</v>
      </c>
      <c r="F447" s="28" t="s">
        <v>292</v>
      </c>
      <c r="G447" s="29">
        <v>1161.2159999999999</v>
      </c>
      <c r="H447" s="28">
        <v>0</v>
      </c>
      <c r="I447" s="30">
        <f>ROUND(G447*H447,P4)</f>
        <v>0</v>
      </c>
      <c r="L447" s="30">
        <v>0</v>
      </c>
      <c r="M447" s="24">
        <f>ROUND(G447*L447,P4)</f>
        <v>0</v>
      </c>
      <c r="N447" s="25" t="s">
        <v>103</v>
      </c>
      <c r="O447" s="31">
        <f>M447*AA447</f>
        <v>0</v>
      </c>
      <c r="P447" s="1">
        <v>3</v>
      </c>
      <c r="AA447" s="1">
        <f>IF(P447=1,$O$3,IF(P447=2,$O$4,$O$5))</f>
        <v>0</v>
      </c>
    </row>
    <row r="448">
      <c r="A448" s="1" t="s">
        <v>106</v>
      </c>
      <c r="E448" s="27" t="s">
        <v>103</v>
      </c>
    </row>
    <row r="449">
      <c r="A449" s="1" t="s">
        <v>107</v>
      </c>
    </row>
    <row r="450" ht="140.25">
      <c r="A450" s="1" t="s">
        <v>109</v>
      </c>
      <c r="E450" s="27" t="s">
        <v>295</v>
      </c>
    </row>
    <row r="451">
      <c r="A451" s="1" t="s">
        <v>101</v>
      </c>
      <c r="B451" s="1">
        <v>53</v>
      </c>
      <c r="C451" s="26" t="s">
        <v>296</v>
      </c>
      <c r="D451" t="s">
        <v>103</v>
      </c>
      <c r="E451" s="27" t="s">
        <v>297</v>
      </c>
      <c r="F451" s="28" t="s">
        <v>292</v>
      </c>
      <c r="G451" s="29">
        <v>882.67700000000002</v>
      </c>
      <c r="H451" s="28">
        <v>0</v>
      </c>
      <c r="I451" s="30">
        <f>ROUND(G451*H451,P4)</f>
        <v>0</v>
      </c>
      <c r="L451" s="30">
        <v>0</v>
      </c>
      <c r="M451" s="24">
        <f>ROUND(G451*L451,P4)</f>
        <v>0</v>
      </c>
      <c r="N451" s="25" t="s">
        <v>103</v>
      </c>
      <c r="O451" s="31">
        <f>M451*AA451</f>
        <v>0</v>
      </c>
      <c r="P451" s="1">
        <v>3</v>
      </c>
      <c r="AA451" s="1">
        <f>IF(P451=1,$O$3,IF(P451=2,$O$4,$O$5))</f>
        <v>0</v>
      </c>
    </row>
    <row r="452">
      <c r="A452" s="1" t="s">
        <v>106</v>
      </c>
      <c r="E452" s="27" t="s">
        <v>103</v>
      </c>
    </row>
    <row r="453">
      <c r="A453" s="1" t="s">
        <v>107</v>
      </c>
    </row>
    <row r="454" ht="140.25">
      <c r="A454" s="1" t="s">
        <v>109</v>
      </c>
      <c r="E454" s="27" t="s">
        <v>295</v>
      </c>
    </row>
    <row r="455">
      <c r="A455" s="1" t="s">
        <v>101</v>
      </c>
      <c r="B455" s="1">
        <v>54</v>
      </c>
      <c r="C455" s="26" t="s">
        <v>1572</v>
      </c>
      <c r="D455" t="s">
        <v>103</v>
      </c>
      <c r="E455" s="27" t="s">
        <v>1573</v>
      </c>
      <c r="F455" s="28" t="s">
        <v>292</v>
      </c>
      <c r="G455" s="29">
        <v>146.90100000000001</v>
      </c>
      <c r="H455" s="28">
        <v>0</v>
      </c>
      <c r="I455" s="30">
        <f>ROUND(G455*H455,P4)</f>
        <v>0</v>
      </c>
      <c r="L455" s="30">
        <v>0</v>
      </c>
      <c r="M455" s="24">
        <f>ROUND(G455*L455,P4)</f>
        <v>0</v>
      </c>
      <c r="N455" s="25" t="s">
        <v>103</v>
      </c>
      <c r="O455" s="31">
        <f>M455*AA455</f>
        <v>0</v>
      </c>
      <c r="P455" s="1">
        <v>3</v>
      </c>
      <c r="AA455" s="1">
        <f>IF(P455=1,$O$3,IF(P455=2,$O$4,$O$5))</f>
        <v>0</v>
      </c>
    </row>
    <row r="456">
      <c r="A456" s="1" t="s">
        <v>106</v>
      </c>
      <c r="E456" s="27" t="s">
        <v>103</v>
      </c>
    </row>
    <row r="457">
      <c r="A457" s="1" t="s">
        <v>107</v>
      </c>
    </row>
    <row r="458" ht="140.25">
      <c r="A458" s="1" t="s">
        <v>109</v>
      </c>
      <c r="E458" s="27" t="s">
        <v>295</v>
      </c>
    </row>
    <row r="459">
      <c r="A459" s="1" t="s">
        <v>101</v>
      </c>
      <c r="B459" s="1">
        <v>55</v>
      </c>
      <c r="C459" s="26" t="s">
        <v>2018</v>
      </c>
      <c r="D459" t="s">
        <v>103</v>
      </c>
      <c r="E459" s="27" t="s">
        <v>2019</v>
      </c>
      <c r="F459" s="28" t="s">
        <v>292</v>
      </c>
      <c r="G459" s="29">
        <v>72.022000000000006</v>
      </c>
      <c r="H459" s="28">
        <v>0</v>
      </c>
      <c r="I459" s="30">
        <f>ROUND(G459*H459,P4)</f>
        <v>0</v>
      </c>
      <c r="L459" s="30">
        <v>0</v>
      </c>
      <c r="M459" s="24">
        <f>ROUND(G459*L459,P4)</f>
        <v>0</v>
      </c>
      <c r="N459" s="25" t="s">
        <v>103</v>
      </c>
      <c r="O459" s="31">
        <f>M459*AA459</f>
        <v>0</v>
      </c>
      <c r="P459" s="1">
        <v>3</v>
      </c>
      <c r="AA459" s="1">
        <f>IF(P459=1,$O$3,IF(P459=2,$O$4,$O$5))</f>
        <v>0</v>
      </c>
    </row>
    <row r="460">
      <c r="A460" s="1" t="s">
        <v>106</v>
      </c>
      <c r="E460" s="27" t="s">
        <v>103</v>
      </c>
    </row>
    <row r="461">
      <c r="A461" s="1" t="s">
        <v>107</v>
      </c>
    </row>
    <row r="462" ht="165.75">
      <c r="A462" s="1" t="s">
        <v>109</v>
      </c>
      <c r="E462" s="27" t="s">
        <v>2020</v>
      </c>
    </row>
    <row r="463">
      <c r="A463" s="1" t="s">
        <v>101</v>
      </c>
      <c r="B463" s="1">
        <v>56</v>
      </c>
      <c r="C463" s="26" t="s">
        <v>2356</v>
      </c>
      <c r="D463" t="s">
        <v>103</v>
      </c>
      <c r="E463" s="27" t="s">
        <v>2357</v>
      </c>
      <c r="F463" s="28" t="s">
        <v>292</v>
      </c>
      <c r="G463" s="29">
        <v>35.625</v>
      </c>
      <c r="H463" s="28">
        <v>0</v>
      </c>
      <c r="I463" s="30">
        <f>ROUND(G463*H463,P4)</f>
        <v>0</v>
      </c>
      <c r="L463" s="30">
        <v>0</v>
      </c>
      <c r="M463" s="24">
        <f>ROUND(G463*L463,P4)</f>
        <v>0</v>
      </c>
      <c r="N463" s="25" t="s">
        <v>103</v>
      </c>
      <c r="O463" s="31">
        <f>M463*AA463</f>
        <v>0</v>
      </c>
      <c r="P463" s="1">
        <v>3</v>
      </c>
      <c r="AA463" s="1">
        <f>IF(P463=1,$O$3,IF(P463=2,$O$4,$O$5))</f>
        <v>0</v>
      </c>
    </row>
    <row r="464">
      <c r="A464" s="1" t="s">
        <v>106</v>
      </c>
      <c r="E464" s="27" t="s">
        <v>103</v>
      </c>
    </row>
    <row r="465">
      <c r="A465" s="1" t="s">
        <v>107</v>
      </c>
    </row>
    <row r="466" ht="165.75">
      <c r="A466" s="1" t="s">
        <v>109</v>
      </c>
      <c r="E466" s="27" t="s">
        <v>2020</v>
      </c>
    </row>
    <row r="467" ht="25.5">
      <c r="A467" s="1" t="s">
        <v>101</v>
      </c>
      <c r="B467" s="1">
        <v>57</v>
      </c>
      <c r="C467" s="26" t="s">
        <v>2358</v>
      </c>
      <c r="D467" t="s">
        <v>103</v>
      </c>
      <c r="E467" s="27" t="s">
        <v>2359</v>
      </c>
      <c r="F467" s="28" t="s">
        <v>292</v>
      </c>
      <c r="G467" s="29">
        <v>146.36199999999999</v>
      </c>
      <c r="H467" s="28">
        <v>0</v>
      </c>
      <c r="I467" s="30">
        <f>ROUND(G467*H467,P4)</f>
        <v>0</v>
      </c>
      <c r="L467" s="30">
        <v>0</v>
      </c>
      <c r="M467" s="24">
        <f>ROUND(G467*L467,P4)</f>
        <v>0</v>
      </c>
      <c r="N467" s="25" t="s">
        <v>103</v>
      </c>
      <c r="O467" s="31">
        <f>M467*AA467</f>
        <v>0</v>
      </c>
      <c r="P467" s="1">
        <v>3</v>
      </c>
      <c r="AA467" s="1">
        <f>IF(P467=1,$O$3,IF(P467=2,$O$4,$O$5))</f>
        <v>0</v>
      </c>
    </row>
    <row r="468">
      <c r="A468" s="1" t="s">
        <v>106</v>
      </c>
      <c r="E468" s="27" t="s">
        <v>103</v>
      </c>
    </row>
    <row r="469">
      <c r="A469" s="1" t="s">
        <v>107</v>
      </c>
    </row>
    <row r="470" ht="140.25">
      <c r="A470" s="1" t="s">
        <v>109</v>
      </c>
      <c r="E470" s="27" t="s">
        <v>295</v>
      </c>
    </row>
    <row r="471" ht="25.5">
      <c r="A471" s="1" t="s">
        <v>101</v>
      </c>
      <c r="B471" s="1">
        <v>58</v>
      </c>
      <c r="C471" s="26" t="s">
        <v>2360</v>
      </c>
      <c r="D471" t="s">
        <v>103</v>
      </c>
      <c r="E471" s="27" t="s">
        <v>2361</v>
      </c>
      <c r="F471" s="28" t="s">
        <v>292</v>
      </c>
      <c r="G471" s="29">
        <v>2</v>
      </c>
      <c r="H471" s="28">
        <v>0</v>
      </c>
      <c r="I471" s="30">
        <f>ROUND(G471*H471,P4)</f>
        <v>0</v>
      </c>
      <c r="L471" s="30">
        <v>0</v>
      </c>
      <c r="M471" s="24">
        <f>ROUND(G471*L471,P4)</f>
        <v>0</v>
      </c>
      <c r="N471" s="25" t="s">
        <v>103</v>
      </c>
      <c r="O471" s="31">
        <f>M471*AA471</f>
        <v>0</v>
      </c>
      <c r="P471" s="1">
        <v>3</v>
      </c>
      <c r="AA471" s="1">
        <f>IF(P471=1,$O$3,IF(P471=2,$O$4,$O$5))</f>
        <v>0</v>
      </c>
    </row>
    <row r="472">
      <c r="A472" s="1" t="s">
        <v>106</v>
      </c>
      <c r="E472" s="27" t="s">
        <v>103</v>
      </c>
    </row>
    <row r="473">
      <c r="A473" s="1" t="s">
        <v>107</v>
      </c>
    </row>
    <row r="474" ht="140.25">
      <c r="A474" s="1" t="s">
        <v>109</v>
      </c>
      <c r="E474" s="27" t="s">
        <v>295</v>
      </c>
    </row>
    <row r="475" ht="25.5">
      <c r="A475" s="1" t="s">
        <v>101</v>
      </c>
      <c r="B475" s="1">
        <v>59</v>
      </c>
      <c r="C475" s="26" t="s">
        <v>2362</v>
      </c>
      <c r="D475" t="s">
        <v>103</v>
      </c>
      <c r="E475" s="27" t="s">
        <v>2363</v>
      </c>
      <c r="F475" s="28" t="s">
        <v>292</v>
      </c>
      <c r="G475" s="29">
        <v>189.87100000000001</v>
      </c>
      <c r="H475" s="28">
        <v>0</v>
      </c>
      <c r="I475" s="30">
        <f>ROUND(G475*H475,P4)</f>
        <v>0</v>
      </c>
      <c r="L475" s="30">
        <v>0</v>
      </c>
      <c r="M475" s="24">
        <f>ROUND(G475*L475,P4)</f>
        <v>0</v>
      </c>
      <c r="N475" s="25" t="s">
        <v>103</v>
      </c>
      <c r="O475" s="31">
        <f>M475*AA475</f>
        <v>0</v>
      </c>
      <c r="P475" s="1">
        <v>3</v>
      </c>
      <c r="AA475" s="1">
        <f>IF(P475=1,$O$3,IF(P475=2,$O$4,$O$5))</f>
        <v>0</v>
      </c>
    </row>
    <row r="476">
      <c r="A476" s="1" t="s">
        <v>106</v>
      </c>
      <c r="E476" s="27" t="s">
        <v>103</v>
      </c>
    </row>
    <row r="477">
      <c r="A477" s="1" t="s">
        <v>107</v>
      </c>
    </row>
    <row r="478" ht="140.25">
      <c r="A478" s="1" t="s">
        <v>109</v>
      </c>
      <c r="E478" s="27" t="s">
        <v>295</v>
      </c>
    </row>
    <row r="479" ht="25.5">
      <c r="A479" s="1" t="s">
        <v>101</v>
      </c>
      <c r="B479" s="1">
        <v>60</v>
      </c>
      <c r="C479" s="26" t="s">
        <v>2364</v>
      </c>
      <c r="D479" t="s">
        <v>103</v>
      </c>
      <c r="E479" s="27" t="s">
        <v>2365</v>
      </c>
      <c r="F479" s="28" t="s">
        <v>292</v>
      </c>
      <c r="G479" s="29">
        <v>63.197000000000003</v>
      </c>
      <c r="H479" s="28">
        <v>0</v>
      </c>
      <c r="I479" s="30">
        <f>ROUND(G479*H479,P4)</f>
        <v>0</v>
      </c>
      <c r="L479" s="30">
        <v>0</v>
      </c>
      <c r="M479" s="24">
        <f>ROUND(G479*L479,P4)</f>
        <v>0</v>
      </c>
      <c r="N479" s="25" t="s">
        <v>103</v>
      </c>
      <c r="O479" s="31">
        <f>M479*AA479</f>
        <v>0</v>
      </c>
      <c r="P479" s="1">
        <v>3</v>
      </c>
      <c r="AA479" s="1">
        <f>IF(P479=1,$O$3,IF(P479=2,$O$4,$O$5))</f>
        <v>0</v>
      </c>
    </row>
    <row r="480">
      <c r="A480" s="1" t="s">
        <v>106</v>
      </c>
      <c r="E480" s="27" t="s">
        <v>103</v>
      </c>
    </row>
    <row r="481">
      <c r="A481" s="1" t="s">
        <v>107</v>
      </c>
    </row>
    <row r="482" ht="140.25">
      <c r="A482" s="1" t="s">
        <v>109</v>
      </c>
      <c r="E482" s="27" t="s">
        <v>295</v>
      </c>
    </row>
    <row r="483" ht="25.5">
      <c r="A483" s="1" t="s">
        <v>101</v>
      </c>
      <c r="B483" s="1">
        <v>61</v>
      </c>
      <c r="C483" s="26" t="s">
        <v>2366</v>
      </c>
      <c r="D483" t="s">
        <v>103</v>
      </c>
      <c r="E483" s="27" t="s">
        <v>2367</v>
      </c>
      <c r="F483" s="28" t="s">
        <v>292</v>
      </c>
      <c r="G483" s="29">
        <v>21.238</v>
      </c>
      <c r="H483" s="28">
        <v>0</v>
      </c>
      <c r="I483" s="30">
        <f>ROUND(G483*H483,P4)</f>
        <v>0</v>
      </c>
      <c r="L483" s="30">
        <v>0</v>
      </c>
      <c r="M483" s="24">
        <f>ROUND(G483*L483,P4)</f>
        <v>0</v>
      </c>
      <c r="N483" s="25" t="s">
        <v>103</v>
      </c>
      <c r="O483" s="31">
        <f>M483*AA483</f>
        <v>0</v>
      </c>
      <c r="P483" s="1">
        <v>3</v>
      </c>
      <c r="AA483" s="1">
        <f>IF(P483=1,$O$3,IF(P483=2,$O$4,$O$5))</f>
        <v>0</v>
      </c>
    </row>
    <row r="484">
      <c r="A484" s="1" t="s">
        <v>106</v>
      </c>
      <c r="E484" s="27" t="s">
        <v>103</v>
      </c>
    </row>
    <row r="485">
      <c r="A485" s="1" t="s">
        <v>107</v>
      </c>
    </row>
    <row r="486" ht="140.25">
      <c r="A486" s="1" t="s">
        <v>109</v>
      </c>
      <c r="E486" s="27" t="s">
        <v>295</v>
      </c>
    </row>
    <row r="487" ht="25.5">
      <c r="A487" s="1" t="s">
        <v>101</v>
      </c>
      <c r="B487" s="1">
        <v>62</v>
      </c>
      <c r="C487" s="26" t="s">
        <v>1713</v>
      </c>
      <c r="D487" t="s">
        <v>103</v>
      </c>
      <c r="E487" s="27" t="s">
        <v>1714</v>
      </c>
      <c r="F487" s="28" t="s">
        <v>292</v>
      </c>
      <c r="G487" s="29">
        <v>1407.703</v>
      </c>
      <c r="H487" s="28">
        <v>0</v>
      </c>
      <c r="I487" s="30">
        <f>ROUND(G487*H487,P4)</f>
        <v>0</v>
      </c>
      <c r="L487" s="30">
        <v>0</v>
      </c>
      <c r="M487" s="24">
        <f>ROUND(G487*L487,P4)</f>
        <v>0</v>
      </c>
      <c r="N487" s="25" t="s">
        <v>103</v>
      </c>
      <c r="O487" s="31">
        <f>M487*AA487</f>
        <v>0</v>
      </c>
      <c r="P487" s="1">
        <v>3</v>
      </c>
      <c r="AA487" s="1">
        <f>IF(P487=1,$O$3,IF(P487=2,$O$4,$O$5))</f>
        <v>0</v>
      </c>
    </row>
    <row r="488">
      <c r="A488" s="1" t="s">
        <v>106</v>
      </c>
      <c r="E488" s="27" t="s">
        <v>103</v>
      </c>
    </row>
    <row r="489">
      <c r="A489" s="1" t="s">
        <v>107</v>
      </c>
    </row>
    <row r="490" ht="140.25">
      <c r="A490" s="1" t="s">
        <v>109</v>
      </c>
      <c r="E490" s="27" t="s">
        <v>295</v>
      </c>
    </row>
    <row r="491" ht="25.5">
      <c r="A491" s="1" t="s">
        <v>101</v>
      </c>
      <c r="B491" s="1">
        <v>63</v>
      </c>
      <c r="C491" s="26" t="s">
        <v>300</v>
      </c>
      <c r="D491" t="s">
        <v>103</v>
      </c>
      <c r="E491" s="27" t="s">
        <v>301</v>
      </c>
      <c r="F491" s="28" t="s">
        <v>292</v>
      </c>
      <c r="G491" s="29">
        <v>489.49700000000001</v>
      </c>
      <c r="H491" s="28">
        <v>0</v>
      </c>
      <c r="I491" s="30">
        <f>ROUND(G491*H491,P4)</f>
        <v>0</v>
      </c>
      <c r="L491" s="30">
        <v>0</v>
      </c>
      <c r="M491" s="24">
        <f>ROUND(G491*L491,P4)</f>
        <v>0</v>
      </c>
      <c r="N491" s="25" t="s">
        <v>103</v>
      </c>
      <c r="O491" s="31">
        <f>M491*AA491</f>
        <v>0</v>
      </c>
      <c r="P491" s="1">
        <v>3</v>
      </c>
      <c r="AA491" s="1">
        <f>IF(P491=1,$O$3,IF(P491=2,$O$4,$O$5))</f>
        <v>0</v>
      </c>
    </row>
    <row r="492">
      <c r="A492" s="1" t="s">
        <v>106</v>
      </c>
      <c r="E492" s="27" t="s">
        <v>103</v>
      </c>
    </row>
    <row r="493">
      <c r="A493" s="1" t="s">
        <v>107</v>
      </c>
    </row>
    <row r="494" ht="140.25">
      <c r="A494" s="1" t="s">
        <v>109</v>
      </c>
      <c r="E494" s="27" t="s">
        <v>295</v>
      </c>
    </row>
    <row r="495" ht="25.5">
      <c r="A495" s="1" t="s">
        <v>101</v>
      </c>
      <c r="B495" s="1">
        <v>64</v>
      </c>
      <c r="C495" s="26" t="s">
        <v>2368</v>
      </c>
      <c r="D495" t="s">
        <v>103</v>
      </c>
      <c r="E495" s="27" t="s">
        <v>2369</v>
      </c>
      <c r="F495" s="28" t="s">
        <v>292</v>
      </c>
      <c r="G495" s="29">
        <v>2</v>
      </c>
      <c r="H495" s="28">
        <v>0</v>
      </c>
      <c r="I495" s="30">
        <f>ROUND(G495*H495,P4)</f>
        <v>0</v>
      </c>
      <c r="L495" s="30">
        <v>0</v>
      </c>
      <c r="M495" s="24">
        <f>ROUND(G495*L495,P4)</f>
        <v>0</v>
      </c>
      <c r="N495" s="25" t="s">
        <v>103</v>
      </c>
      <c r="O495" s="31">
        <f>M495*AA495</f>
        <v>0</v>
      </c>
      <c r="P495" s="1">
        <v>3</v>
      </c>
      <c r="AA495" s="1">
        <f>IF(P495=1,$O$3,IF(P495=2,$O$4,$O$5))</f>
        <v>0</v>
      </c>
    </row>
    <row r="496">
      <c r="A496" s="1" t="s">
        <v>106</v>
      </c>
      <c r="E496" s="27" t="s">
        <v>103</v>
      </c>
    </row>
    <row r="497">
      <c r="A497" s="1" t="s">
        <v>107</v>
      </c>
    </row>
    <row r="498" ht="140.25">
      <c r="A498" s="1" t="s">
        <v>109</v>
      </c>
      <c r="E498" s="27" t="s">
        <v>295</v>
      </c>
    </row>
    <row r="499">
      <c r="A499" s="1" t="s">
        <v>98</v>
      </c>
      <c r="C499" s="22" t="s">
        <v>1574</v>
      </c>
      <c r="E499" s="23" t="s">
        <v>1575</v>
      </c>
      <c r="L499" s="24">
        <f>SUMIFS(L500:L503,A500:A503,"P")</f>
        <v>0</v>
      </c>
      <c r="M499" s="24">
        <f>SUMIFS(M500:M503,A500:A503,"P")</f>
        <v>0</v>
      </c>
      <c r="N499" s="25"/>
    </row>
    <row r="500" ht="38.25">
      <c r="A500" s="1" t="s">
        <v>101</v>
      </c>
      <c r="B500" s="1">
        <v>65</v>
      </c>
      <c r="C500" s="26" t="s">
        <v>2370</v>
      </c>
      <c r="D500" t="s">
        <v>103</v>
      </c>
      <c r="E500" s="27" t="s">
        <v>2371</v>
      </c>
      <c r="F500" s="28" t="s">
        <v>292</v>
      </c>
      <c r="G500" s="29">
        <v>0.315</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c r="A502" s="1" t="s">
        <v>107</v>
      </c>
    </row>
    <row r="503">
      <c r="A503" s="1" t="s">
        <v>109</v>
      </c>
      <c r="E503" s="27" t="s">
        <v>103</v>
      </c>
    </row>
    <row r="504">
      <c r="A504" s="1" t="s">
        <v>98</v>
      </c>
      <c r="C504" s="22" t="s">
        <v>363</v>
      </c>
      <c r="E504" s="23" t="s">
        <v>1578</v>
      </c>
      <c r="L504" s="24">
        <f>SUMIFS(L505:L508,A505:A508,"P")</f>
        <v>0</v>
      </c>
      <c r="M504" s="24">
        <f>SUMIFS(M505:M508,A505:A508,"P")</f>
        <v>0</v>
      </c>
      <c r="N504" s="25"/>
    </row>
    <row r="505">
      <c r="A505" s="1" t="s">
        <v>101</v>
      </c>
      <c r="B505" s="1">
        <v>117</v>
      </c>
      <c r="C505" s="26" t="s">
        <v>365</v>
      </c>
      <c r="D505" t="s">
        <v>103</v>
      </c>
      <c r="E505" s="27" t="s">
        <v>366</v>
      </c>
      <c r="F505" s="28" t="s">
        <v>367</v>
      </c>
      <c r="G505" s="29">
        <v>1</v>
      </c>
      <c r="H505" s="28">
        <v>0</v>
      </c>
      <c r="I505" s="30">
        <f>ROUND(G505*H505,P4)</f>
        <v>0</v>
      </c>
      <c r="L505" s="30">
        <v>0</v>
      </c>
      <c r="M505" s="24">
        <f>ROUND(G505*L505,P4)</f>
        <v>0</v>
      </c>
      <c r="N505" s="25" t="s">
        <v>103</v>
      </c>
      <c r="O505" s="31">
        <f>M505*AA505</f>
        <v>0</v>
      </c>
      <c r="P505" s="1">
        <v>3</v>
      </c>
      <c r="AA505" s="1">
        <f>IF(P505=1,$O$3,IF(P505=2,$O$4,$O$5))</f>
        <v>0</v>
      </c>
    </row>
    <row r="506">
      <c r="A506" s="1" t="s">
        <v>106</v>
      </c>
      <c r="E506" s="27" t="s">
        <v>103</v>
      </c>
    </row>
    <row r="507">
      <c r="A507" s="1" t="s">
        <v>107</v>
      </c>
    </row>
    <row r="508">
      <c r="A508" s="1" t="s">
        <v>109</v>
      </c>
      <c r="E508" s="27" t="s">
        <v>368</v>
      </c>
    </row>
    <row r="509">
      <c r="A509" s="1" t="s">
        <v>98</v>
      </c>
      <c r="C509" s="22" t="s">
        <v>281</v>
      </c>
      <c r="E509" s="23" t="s">
        <v>282</v>
      </c>
      <c r="L509" s="24">
        <f>SUMIFS(L510:L517,A510:A517,"P")</f>
        <v>0</v>
      </c>
      <c r="M509" s="24">
        <f>SUMIFS(M510:M517,A510:A517,"P")</f>
        <v>0</v>
      </c>
      <c r="N509" s="25"/>
    </row>
    <row r="510">
      <c r="A510" s="1" t="s">
        <v>101</v>
      </c>
      <c r="B510" s="1">
        <v>118</v>
      </c>
      <c r="C510" s="26" t="s">
        <v>2372</v>
      </c>
      <c r="D510" t="s">
        <v>103</v>
      </c>
      <c r="E510" s="27" t="s">
        <v>282</v>
      </c>
      <c r="F510" s="28" t="s">
        <v>367</v>
      </c>
      <c r="G510" s="29">
        <v>1</v>
      </c>
      <c r="H510" s="28">
        <v>0</v>
      </c>
      <c r="I510" s="30">
        <f>ROUND(G510*H510,P4)</f>
        <v>0</v>
      </c>
      <c r="L510" s="30">
        <v>0</v>
      </c>
      <c r="M510" s="24">
        <f>ROUND(G510*L510,P4)</f>
        <v>0</v>
      </c>
      <c r="N510" s="25" t="s">
        <v>103</v>
      </c>
      <c r="O510" s="31">
        <f>M510*AA510</f>
        <v>0</v>
      </c>
      <c r="P510" s="1">
        <v>3</v>
      </c>
      <c r="AA510" s="1">
        <f>IF(P510=1,$O$3,IF(P510=2,$O$4,$O$5))</f>
        <v>0</v>
      </c>
    </row>
    <row r="511">
      <c r="A511" s="1" t="s">
        <v>106</v>
      </c>
      <c r="E511" s="27" t="s">
        <v>103</v>
      </c>
    </row>
    <row r="512">
      <c r="A512" s="1" t="s">
        <v>107</v>
      </c>
    </row>
    <row r="513">
      <c r="A513" s="1" t="s">
        <v>109</v>
      </c>
      <c r="E513" s="27" t="s">
        <v>2373</v>
      </c>
    </row>
    <row r="514">
      <c r="A514" s="1" t="s">
        <v>101</v>
      </c>
      <c r="B514" s="1">
        <v>119</v>
      </c>
      <c r="C514" s="26" t="s">
        <v>1579</v>
      </c>
      <c r="D514" t="s">
        <v>103</v>
      </c>
      <c r="E514" s="27" t="s">
        <v>1580</v>
      </c>
      <c r="F514" s="28" t="s">
        <v>367</v>
      </c>
      <c r="G514" s="29">
        <v>1</v>
      </c>
      <c r="H514" s="28">
        <v>0</v>
      </c>
      <c r="I514" s="30">
        <f>ROUND(G514*H514,P4)</f>
        <v>0</v>
      </c>
      <c r="L514" s="30">
        <v>0</v>
      </c>
      <c r="M514" s="24">
        <f>ROUND(G514*L514,P4)</f>
        <v>0</v>
      </c>
      <c r="N514" s="25" t="s">
        <v>103</v>
      </c>
      <c r="O514" s="31">
        <f>M514*AA514</f>
        <v>0</v>
      </c>
      <c r="P514" s="1">
        <v>3</v>
      </c>
      <c r="AA514" s="1">
        <f>IF(P514=1,$O$3,IF(P514=2,$O$4,$O$5))</f>
        <v>0</v>
      </c>
    </row>
    <row r="515">
      <c r="A515" s="1" t="s">
        <v>106</v>
      </c>
      <c r="E515" s="27" t="s">
        <v>103</v>
      </c>
    </row>
    <row r="516">
      <c r="A516" s="1" t="s">
        <v>107</v>
      </c>
    </row>
    <row r="517" ht="38.25">
      <c r="A517" s="1" t="s">
        <v>109</v>
      </c>
      <c r="E517" s="27" t="s">
        <v>2374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COUNTIFS(L8:L2724,"=0",A8:A2724,"P")+COUNTIFS(L8:L2724,"",A8:A2724,"P")+SUM(Q8:Q2724)</f>
        <v>0</v>
      </c>
    </row>
    <row r="8">
      <c r="A8" s="1" t="s">
        <v>96</v>
      </c>
      <c r="C8" s="22" t="s">
        <v>2375</v>
      </c>
      <c r="E8" s="23" t="s">
        <v>53</v>
      </c>
      <c r="L8" s="24">
        <f>L9+L66+L79+L100+L193+L198+L219+L552+L585+L642+L723+L864+L873+L1030+L1195+L1324+L1421+L1738+L2087+L2136+L2189+L2218+L2279+L2376+L2401+L2486+L2547+L2564+L2693+L2714+L2719</f>
        <v>0</v>
      </c>
      <c r="M8" s="24">
        <f>M9+M66+M79+M100+M193+M198+M219+M552+M585+M642+M723+M864+M873+M1030+M1195+M1324+M1421+M1738+M2087+M2136+M2189+M2218+M2279+M2376+M2401+M2486+M2547+M2564+M2693+M2714+M2719</f>
        <v>0</v>
      </c>
      <c r="N8" s="25"/>
    </row>
    <row r="9">
      <c r="A9" s="1" t="s">
        <v>98</v>
      </c>
      <c r="C9" s="22" t="s">
        <v>413</v>
      </c>
      <c r="E9" s="23" t="s">
        <v>1166</v>
      </c>
      <c r="L9" s="24">
        <f>SUMIFS(L10:L65,A10:A65,"P")</f>
        <v>0</v>
      </c>
      <c r="M9" s="24">
        <f>SUMIFS(M10:M65,A10:A65,"P")</f>
        <v>0</v>
      </c>
      <c r="N9" s="25"/>
    </row>
    <row r="10" ht="38.25">
      <c r="A10" s="1" t="s">
        <v>101</v>
      </c>
      <c r="B10" s="1">
        <v>1</v>
      </c>
      <c r="C10" s="26" t="s">
        <v>2376</v>
      </c>
      <c r="D10" t="s">
        <v>103</v>
      </c>
      <c r="E10" s="27" t="s">
        <v>2377</v>
      </c>
      <c r="F10" s="28" t="s">
        <v>121</v>
      </c>
      <c r="G10" s="29">
        <v>1005</v>
      </c>
      <c r="H10" s="28">
        <v>0</v>
      </c>
      <c r="I10" s="30">
        <f>ROUND(G10*H10,P4)</f>
        <v>0</v>
      </c>
      <c r="L10" s="30">
        <v>0</v>
      </c>
      <c r="M10" s="24">
        <f>ROUND(G10*L10,P4)</f>
        <v>0</v>
      </c>
      <c r="N10" s="25" t="s">
        <v>103</v>
      </c>
      <c r="O10" s="31">
        <f>M10*AA10</f>
        <v>0</v>
      </c>
      <c r="P10" s="1">
        <v>3</v>
      </c>
      <c r="AA10" s="1">
        <f>IF(P10=1,$O$3,IF(P10=2,$O$4,$O$5))</f>
        <v>0</v>
      </c>
    </row>
    <row r="11">
      <c r="A11" s="1" t="s">
        <v>106</v>
      </c>
      <c r="E11" s="27" t="s">
        <v>103</v>
      </c>
    </row>
    <row r="12" ht="89.25">
      <c r="A12" s="1" t="s">
        <v>107</v>
      </c>
      <c r="E12" s="32" t="s">
        <v>2378</v>
      </c>
    </row>
    <row r="13">
      <c r="A13" s="1" t="s">
        <v>109</v>
      </c>
      <c r="E13" s="27" t="s">
        <v>103</v>
      </c>
    </row>
    <row r="14" ht="25.5">
      <c r="A14" s="1" t="s">
        <v>101</v>
      </c>
      <c r="B14" s="1">
        <v>2</v>
      </c>
      <c r="C14" s="26" t="s">
        <v>2379</v>
      </c>
      <c r="D14" t="s">
        <v>103</v>
      </c>
      <c r="E14" s="27" t="s">
        <v>2380</v>
      </c>
      <c r="F14" s="28" t="s">
        <v>1217</v>
      </c>
      <c r="G14" s="29">
        <v>47.481000000000002</v>
      </c>
      <c r="H14" s="28">
        <v>0</v>
      </c>
      <c r="I14" s="30">
        <f>ROUND(G14*H14,P4)</f>
        <v>0</v>
      </c>
      <c r="L14" s="30">
        <v>0</v>
      </c>
      <c r="M14" s="24">
        <f>ROUND(G14*L14,P4)</f>
        <v>0</v>
      </c>
      <c r="N14" s="25" t="s">
        <v>103</v>
      </c>
      <c r="O14" s="31">
        <f>M14*AA14</f>
        <v>0</v>
      </c>
      <c r="P14" s="1">
        <v>3</v>
      </c>
      <c r="AA14" s="1">
        <f>IF(P14=1,$O$3,IF(P14=2,$O$4,$O$5))</f>
        <v>0</v>
      </c>
    </row>
    <row r="15">
      <c r="A15" s="1" t="s">
        <v>106</v>
      </c>
      <c r="E15" s="27" t="s">
        <v>103</v>
      </c>
    </row>
    <row r="16" ht="76.5">
      <c r="A16" s="1" t="s">
        <v>107</v>
      </c>
      <c r="E16" s="32" t="s">
        <v>2381</v>
      </c>
    </row>
    <row r="17">
      <c r="A17" s="1" t="s">
        <v>109</v>
      </c>
      <c r="E17" s="27" t="s">
        <v>103</v>
      </c>
    </row>
    <row r="18" ht="25.5">
      <c r="A18" s="1" t="s">
        <v>101</v>
      </c>
      <c r="B18" s="1">
        <v>3</v>
      </c>
      <c r="C18" s="26" t="s">
        <v>2382</v>
      </c>
      <c r="D18" t="s">
        <v>103</v>
      </c>
      <c r="E18" s="27" t="s">
        <v>2383</v>
      </c>
      <c r="F18" s="28" t="s">
        <v>1217</v>
      </c>
      <c r="G18" s="29">
        <v>189.92400000000001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ht="76.5">
      <c r="A20" s="1" t="s">
        <v>107</v>
      </c>
      <c r="E20" s="32" t="s">
        <v>2384</v>
      </c>
    </row>
    <row r="21">
      <c r="A21" s="1" t="s">
        <v>109</v>
      </c>
      <c r="E21" s="27" t="s">
        <v>103</v>
      </c>
    </row>
    <row r="22" ht="25.5">
      <c r="A22" s="1" t="s">
        <v>101</v>
      </c>
      <c r="B22" s="1">
        <v>4</v>
      </c>
      <c r="C22" s="26" t="s">
        <v>2385</v>
      </c>
      <c r="D22" t="s">
        <v>103</v>
      </c>
      <c r="E22" s="27" t="s">
        <v>2386</v>
      </c>
      <c r="F22" s="28" t="s">
        <v>1217</v>
      </c>
      <c r="G22" s="29">
        <v>881.80700000000002</v>
      </c>
      <c r="H22" s="28">
        <v>0</v>
      </c>
      <c r="I22" s="30">
        <f>ROUND(G22*H22,P4)</f>
        <v>0</v>
      </c>
      <c r="L22" s="30">
        <v>0</v>
      </c>
      <c r="M22" s="24">
        <f>ROUND(G22*L22,P4)</f>
        <v>0</v>
      </c>
      <c r="N22" s="25" t="s">
        <v>103</v>
      </c>
      <c r="O22" s="31">
        <f>M22*AA22</f>
        <v>0</v>
      </c>
      <c r="P22" s="1">
        <v>3</v>
      </c>
      <c r="AA22" s="1">
        <f>IF(P22=1,$O$3,IF(P22=2,$O$4,$O$5))</f>
        <v>0</v>
      </c>
    </row>
    <row r="23">
      <c r="A23" s="1" t="s">
        <v>106</v>
      </c>
      <c r="E23" s="27" t="s">
        <v>103</v>
      </c>
    </row>
    <row r="24" ht="165.75">
      <c r="A24" s="1" t="s">
        <v>107</v>
      </c>
      <c r="E24" s="32" t="s">
        <v>2387</v>
      </c>
    </row>
    <row r="25">
      <c r="A25" s="1" t="s">
        <v>109</v>
      </c>
      <c r="E25" s="27" t="s">
        <v>103</v>
      </c>
    </row>
    <row r="26" ht="25.5">
      <c r="A26" s="1" t="s">
        <v>101</v>
      </c>
      <c r="B26" s="1">
        <v>5</v>
      </c>
      <c r="C26" s="26" t="s">
        <v>2388</v>
      </c>
      <c r="D26" t="s">
        <v>103</v>
      </c>
      <c r="E26" s="27" t="s">
        <v>2389</v>
      </c>
      <c r="F26" s="28" t="s">
        <v>1217</v>
      </c>
      <c r="G26" s="29">
        <v>358.67899999999997</v>
      </c>
      <c r="H26" s="28">
        <v>0</v>
      </c>
      <c r="I26" s="30">
        <f>ROUND(G26*H26,P4)</f>
        <v>0</v>
      </c>
      <c r="L26" s="30">
        <v>0</v>
      </c>
      <c r="M26" s="24">
        <f>ROUND(G26*L26,P4)</f>
        <v>0</v>
      </c>
      <c r="N26" s="25" t="s">
        <v>103</v>
      </c>
      <c r="O26" s="31">
        <f>M26*AA26</f>
        <v>0</v>
      </c>
      <c r="P26" s="1">
        <v>3</v>
      </c>
      <c r="AA26" s="1">
        <f>IF(P26=1,$O$3,IF(P26=2,$O$4,$O$5))</f>
        <v>0</v>
      </c>
    </row>
    <row r="27">
      <c r="A27" s="1" t="s">
        <v>106</v>
      </c>
      <c r="E27" s="27" t="s">
        <v>103</v>
      </c>
    </row>
    <row r="28" ht="280.5">
      <c r="A28" s="1" t="s">
        <v>107</v>
      </c>
      <c r="E28" s="32" t="s">
        <v>2390</v>
      </c>
    </row>
    <row r="29">
      <c r="A29" s="1" t="s">
        <v>109</v>
      </c>
      <c r="E29" s="27" t="s">
        <v>103</v>
      </c>
    </row>
    <row r="30" ht="25.5">
      <c r="A30" s="1" t="s">
        <v>101</v>
      </c>
      <c r="B30" s="1">
        <v>6</v>
      </c>
      <c r="C30" s="26" t="s">
        <v>2391</v>
      </c>
      <c r="D30" t="s">
        <v>103</v>
      </c>
      <c r="E30" s="27" t="s">
        <v>2392</v>
      </c>
      <c r="F30" s="28" t="s">
        <v>1217</v>
      </c>
      <c r="G30" s="29">
        <v>421.83699999999999</v>
      </c>
      <c r="H30" s="28">
        <v>0</v>
      </c>
      <c r="I30" s="30">
        <f>ROUND(G30*H30,P4)</f>
        <v>0</v>
      </c>
      <c r="L30" s="30">
        <v>0</v>
      </c>
      <c r="M30" s="24">
        <f>ROUND(G30*L30,P4)</f>
        <v>0</v>
      </c>
      <c r="N30" s="25" t="s">
        <v>103</v>
      </c>
      <c r="O30" s="31">
        <f>M30*AA30</f>
        <v>0</v>
      </c>
      <c r="P30" s="1">
        <v>3</v>
      </c>
      <c r="AA30" s="1">
        <f>IF(P30=1,$O$3,IF(P30=2,$O$4,$O$5))</f>
        <v>0</v>
      </c>
    </row>
    <row r="31">
      <c r="A31" s="1" t="s">
        <v>106</v>
      </c>
      <c r="E31" s="27" t="s">
        <v>103</v>
      </c>
    </row>
    <row r="32" ht="76.5">
      <c r="A32" s="1" t="s">
        <v>107</v>
      </c>
      <c r="E32" s="32" t="s">
        <v>2393</v>
      </c>
    </row>
    <row r="33">
      <c r="A33" s="1" t="s">
        <v>109</v>
      </c>
      <c r="E33" s="27" t="s">
        <v>103</v>
      </c>
    </row>
    <row r="34" ht="25.5">
      <c r="A34" s="1" t="s">
        <v>101</v>
      </c>
      <c r="B34" s="1">
        <v>7</v>
      </c>
      <c r="C34" s="26" t="s">
        <v>2394</v>
      </c>
      <c r="D34" t="s">
        <v>103</v>
      </c>
      <c r="E34" s="27" t="s">
        <v>2395</v>
      </c>
      <c r="F34" s="28" t="s">
        <v>1188</v>
      </c>
      <c r="G34" s="29">
        <v>411.07499999999999</v>
      </c>
      <c r="H34" s="28">
        <v>0</v>
      </c>
      <c r="I34" s="30">
        <f>ROUND(G34*H34,P4)</f>
        <v>0</v>
      </c>
      <c r="L34" s="30">
        <v>0</v>
      </c>
      <c r="M34" s="24">
        <f>ROUND(G34*L34,P4)</f>
        <v>0</v>
      </c>
      <c r="N34" s="25" t="s">
        <v>103</v>
      </c>
      <c r="O34" s="31">
        <f>M34*AA34</f>
        <v>0</v>
      </c>
      <c r="P34" s="1">
        <v>3</v>
      </c>
      <c r="AA34" s="1">
        <f>IF(P34=1,$O$3,IF(P34=2,$O$4,$O$5))</f>
        <v>0</v>
      </c>
    </row>
    <row r="35">
      <c r="A35" s="1" t="s">
        <v>106</v>
      </c>
      <c r="E35" s="27" t="s">
        <v>103</v>
      </c>
    </row>
    <row r="36" ht="76.5">
      <c r="A36" s="1" t="s">
        <v>107</v>
      </c>
      <c r="E36" s="32" t="s">
        <v>2396</v>
      </c>
    </row>
    <row r="37">
      <c r="A37" s="1" t="s">
        <v>109</v>
      </c>
      <c r="E37" s="27" t="s">
        <v>103</v>
      </c>
    </row>
    <row r="38" ht="25.5">
      <c r="A38" s="1" t="s">
        <v>101</v>
      </c>
      <c r="B38" s="1">
        <v>8</v>
      </c>
      <c r="C38" s="26" t="s">
        <v>2397</v>
      </c>
      <c r="D38" t="s">
        <v>103</v>
      </c>
      <c r="E38" s="27" t="s">
        <v>2398</v>
      </c>
      <c r="F38" s="28" t="s">
        <v>1188</v>
      </c>
      <c r="G38" s="29">
        <v>411.07499999999999</v>
      </c>
      <c r="H38" s="28">
        <v>0</v>
      </c>
      <c r="I38" s="30">
        <f>ROUND(G38*H38,P4)</f>
        <v>0</v>
      </c>
      <c r="L38" s="30">
        <v>0</v>
      </c>
      <c r="M38" s="24">
        <f>ROUND(G38*L38,P4)</f>
        <v>0</v>
      </c>
      <c r="N38" s="25" t="s">
        <v>103</v>
      </c>
      <c r="O38" s="31">
        <f>M38*AA38</f>
        <v>0</v>
      </c>
      <c r="P38" s="1">
        <v>3</v>
      </c>
      <c r="AA38" s="1">
        <f>IF(P38=1,$O$3,IF(P38=2,$O$4,$O$5))</f>
        <v>0</v>
      </c>
    </row>
    <row r="39">
      <c r="A39" s="1" t="s">
        <v>106</v>
      </c>
      <c r="E39" s="27" t="s">
        <v>103</v>
      </c>
    </row>
    <row r="40" ht="76.5">
      <c r="A40" s="1" t="s">
        <v>107</v>
      </c>
      <c r="E40" s="32" t="s">
        <v>2396</v>
      </c>
    </row>
    <row r="41">
      <c r="A41" s="1" t="s">
        <v>109</v>
      </c>
      <c r="E41" s="27" t="s">
        <v>103</v>
      </c>
    </row>
    <row r="42" ht="25.5">
      <c r="A42" s="1" t="s">
        <v>101</v>
      </c>
      <c r="B42" s="1">
        <v>9</v>
      </c>
      <c r="C42" s="26" t="s">
        <v>2399</v>
      </c>
      <c r="D42" t="s">
        <v>103</v>
      </c>
      <c r="E42" s="27" t="s">
        <v>2400</v>
      </c>
      <c r="F42" s="28" t="s">
        <v>1217</v>
      </c>
      <c r="G42" s="29">
        <v>1889.8699999999999</v>
      </c>
      <c r="H42" s="28">
        <v>0</v>
      </c>
      <c r="I42" s="30">
        <f>ROUND(G42*H42,P4)</f>
        <v>0</v>
      </c>
      <c r="L42" s="30">
        <v>0</v>
      </c>
      <c r="M42" s="24">
        <f>ROUND(G42*L42,P4)</f>
        <v>0</v>
      </c>
      <c r="N42" s="25" t="s">
        <v>103</v>
      </c>
      <c r="O42" s="31">
        <f>M42*AA42</f>
        <v>0</v>
      </c>
      <c r="P42" s="1">
        <v>3</v>
      </c>
      <c r="AA42" s="1">
        <f>IF(P42=1,$O$3,IF(P42=2,$O$4,$O$5))</f>
        <v>0</v>
      </c>
    </row>
    <row r="43">
      <c r="A43" s="1" t="s">
        <v>106</v>
      </c>
      <c r="E43" s="27" t="s">
        <v>103</v>
      </c>
    </row>
    <row r="44" ht="382.5">
      <c r="A44" s="1" t="s">
        <v>107</v>
      </c>
      <c r="E44" s="32" t="s">
        <v>2401</v>
      </c>
    </row>
    <row r="45">
      <c r="A45" s="1" t="s">
        <v>109</v>
      </c>
      <c r="E45" s="27" t="s">
        <v>103</v>
      </c>
    </row>
    <row r="46" ht="25.5">
      <c r="A46" s="1" t="s">
        <v>101</v>
      </c>
      <c r="B46" s="1">
        <v>10</v>
      </c>
      <c r="C46" s="26" t="s">
        <v>2402</v>
      </c>
      <c r="D46" t="s">
        <v>103</v>
      </c>
      <c r="E46" s="27" t="s">
        <v>2403</v>
      </c>
      <c r="F46" s="28" t="s">
        <v>1217</v>
      </c>
      <c r="G46" s="29">
        <v>242.68700000000001</v>
      </c>
      <c r="H46" s="28">
        <v>0</v>
      </c>
      <c r="I46" s="30">
        <f>ROUND(G46*H46,P4)</f>
        <v>0</v>
      </c>
      <c r="L46" s="30">
        <v>0</v>
      </c>
      <c r="M46" s="24">
        <f>ROUND(G46*L46,P4)</f>
        <v>0</v>
      </c>
      <c r="N46" s="25" t="s">
        <v>103</v>
      </c>
      <c r="O46" s="31">
        <f>M46*AA46</f>
        <v>0</v>
      </c>
      <c r="P46" s="1">
        <v>3</v>
      </c>
      <c r="AA46" s="1">
        <f>IF(P46=1,$O$3,IF(P46=2,$O$4,$O$5))</f>
        <v>0</v>
      </c>
    </row>
    <row r="47">
      <c r="A47" s="1" t="s">
        <v>106</v>
      </c>
      <c r="E47" s="27" t="s">
        <v>103</v>
      </c>
    </row>
    <row r="48" ht="306">
      <c r="A48" s="1" t="s">
        <v>107</v>
      </c>
      <c r="E48" s="32" t="s">
        <v>2404</v>
      </c>
    </row>
    <row r="49">
      <c r="A49" s="1" t="s">
        <v>109</v>
      </c>
      <c r="E49" s="27" t="s">
        <v>103</v>
      </c>
    </row>
    <row r="50" ht="25.5">
      <c r="A50" s="1" t="s">
        <v>101</v>
      </c>
      <c r="B50" s="1">
        <v>11</v>
      </c>
      <c r="C50" s="26" t="s">
        <v>2405</v>
      </c>
      <c r="D50" t="s">
        <v>103</v>
      </c>
      <c r="E50" s="27" t="s">
        <v>2406</v>
      </c>
      <c r="F50" s="28" t="s">
        <v>1217</v>
      </c>
      <c r="G50" s="29">
        <v>931.31500000000005</v>
      </c>
      <c r="H50" s="28">
        <v>0</v>
      </c>
      <c r="I50" s="30">
        <f>ROUND(G50*H50,P4)</f>
        <v>0</v>
      </c>
      <c r="L50" s="30">
        <v>0</v>
      </c>
      <c r="M50" s="24">
        <f>ROUND(G50*L50,P4)</f>
        <v>0</v>
      </c>
      <c r="N50" s="25" t="s">
        <v>103</v>
      </c>
      <c r="O50" s="31">
        <f>M50*AA50</f>
        <v>0</v>
      </c>
      <c r="P50" s="1">
        <v>3</v>
      </c>
      <c r="AA50" s="1">
        <f>IF(P50=1,$O$3,IF(P50=2,$O$4,$O$5))</f>
        <v>0</v>
      </c>
    </row>
    <row r="51">
      <c r="A51" s="1" t="s">
        <v>106</v>
      </c>
      <c r="E51" s="27" t="s">
        <v>103</v>
      </c>
    </row>
    <row r="52" ht="255">
      <c r="A52" s="1" t="s">
        <v>107</v>
      </c>
      <c r="E52" s="32" t="s">
        <v>2407</v>
      </c>
    </row>
    <row r="53">
      <c r="A53" s="1" t="s">
        <v>109</v>
      </c>
      <c r="E53" s="27" t="s">
        <v>103</v>
      </c>
    </row>
    <row r="54">
      <c r="A54" s="1" t="s">
        <v>101</v>
      </c>
      <c r="B54" s="1">
        <v>12</v>
      </c>
      <c r="C54" s="26" t="s">
        <v>2408</v>
      </c>
      <c r="D54" t="s">
        <v>103</v>
      </c>
      <c r="E54" s="27" t="s">
        <v>2409</v>
      </c>
      <c r="F54" s="28" t="s">
        <v>292</v>
      </c>
      <c r="G54" s="29">
        <v>2328.288</v>
      </c>
      <c r="H54" s="28">
        <v>0</v>
      </c>
      <c r="I54" s="30">
        <f>ROUND(G54*H54,P4)</f>
        <v>0</v>
      </c>
      <c r="L54" s="30">
        <v>0</v>
      </c>
      <c r="M54" s="24">
        <f>ROUND(G54*L54,P4)</f>
        <v>0</v>
      </c>
      <c r="N54" s="25" t="s">
        <v>103</v>
      </c>
      <c r="O54" s="31">
        <f>M54*AA54</f>
        <v>0</v>
      </c>
      <c r="P54" s="1">
        <v>3</v>
      </c>
      <c r="AA54" s="1">
        <f>IF(P54=1,$O$3,IF(P54=2,$O$4,$O$5))</f>
        <v>0</v>
      </c>
    </row>
    <row r="55">
      <c r="A55" s="1" t="s">
        <v>106</v>
      </c>
      <c r="E55" s="27" t="s">
        <v>103</v>
      </c>
    </row>
    <row r="56" ht="255">
      <c r="A56" s="1" t="s">
        <v>107</v>
      </c>
      <c r="E56" s="32" t="s">
        <v>2410</v>
      </c>
    </row>
    <row r="57">
      <c r="A57" s="1" t="s">
        <v>109</v>
      </c>
      <c r="E57" s="27" t="s">
        <v>2411</v>
      </c>
    </row>
    <row r="58" ht="38.25">
      <c r="A58" s="1" t="s">
        <v>101</v>
      </c>
      <c r="B58" s="1">
        <v>13</v>
      </c>
      <c r="C58" s="26" t="s">
        <v>2412</v>
      </c>
      <c r="D58" t="s">
        <v>103</v>
      </c>
      <c r="E58" s="27" t="s">
        <v>2413</v>
      </c>
      <c r="F58" s="28" t="s">
        <v>1188</v>
      </c>
      <c r="G58" s="29">
        <v>410</v>
      </c>
      <c r="H58" s="28">
        <v>0</v>
      </c>
      <c r="I58" s="30">
        <f>ROUND(G58*H58,P4)</f>
        <v>0</v>
      </c>
      <c r="L58" s="30">
        <v>0</v>
      </c>
      <c r="M58" s="24">
        <f>ROUND(G58*L58,P4)</f>
        <v>0</v>
      </c>
      <c r="N58" s="25" t="s">
        <v>103</v>
      </c>
      <c r="O58" s="31">
        <f>M58*AA58</f>
        <v>0</v>
      </c>
      <c r="P58" s="1">
        <v>3</v>
      </c>
      <c r="AA58" s="1">
        <f>IF(P58=1,$O$3,IF(P58=2,$O$4,$O$5))</f>
        <v>0</v>
      </c>
    </row>
    <row r="59">
      <c r="A59" s="1" t="s">
        <v>106</v>
      </c>
      <c r="E59" s="27" t="s">
        <v>103</v>
      </c>
    </row>
    <row r="60" ht="76.5">
      <c r="A60" s="1" t="s">
        <v>107</v>
      </c>
      <c r="E60" s="32" t="s">
        <v>2414</v>
      </c>
    </row>
    <row r="61">
      <c r="A61" s="1" t="s">
        <v>109</v>
      </c>
      <c r="E61" s="27" t="s">
        <v>103</v>
      </c>
    </row>
    <row r="62" ht="25.5">
      <c r="A62" s="1" t="s">
        <v>101</v>
      </c>
      <c r="B62" s="1">
        <v>14</v>
      </c>
      <c r="C62" s="26" t="s">
        <v>1825</v>
      </c>
      <c r="D62" t="s">
        <v>103</v>
      </c>
      <c r="E62" s="27" t="s">
        <v>1826</v>
      </c>
      <c r="F62" s="28" t="s">
        <v>1188</v>
      </c>
      <c r="G62" s="29">
        <v>410</v>
      </c>
      <c r="H62" s="28">
        <v>0</v>
      </c>
      <c r="I62" s="30">
        <f>ROUND(G62*H62,P4)</f>
        <v>0</v>
      </c>
      <c r="L62" s="30">
        <v>0</v>
      </c>
      <c r="M62" s="24">
        <f>ROUND(G62*L62,P4)</f>
        <v>0</v>
      </c>
      <c r="N62" s="25" t="s">
        <v>103</v>
      </c>
      <c r="O62" s="31">
        <f>M62*AA62</f>
        <v>0</v>
      </c>
      <c r="P62" s="1">
        <v>3</v>
      </c>
      <c r="AA62" s="1">
        <f>IF(P62=1,$O$3,IF(P62=2,$O$4,$O$5))</f>
        <v>0</v>
      </c>
    </row>
    <row r="63">
      <c r="A63" s="1" t="s">
        <v>106</v>
      </c>
      <c r="E63" s="27" t="s">
        <v>103</v>
      </c>
    </row>
    <row r="64" ht="76.5">
      <c r="A64" s="1" t="s">
        <v>107</v>
      </c>
      <c r="E64" s="32" t="s">
        <v>2414</v>
      </c>
    </row>
    <row r="65">
      <c r="A65" s="1" t="s">
        <v>109</v>
      </c>
      <c r="E65" s="27" t="s">
        <v>103</v>
      </c>
    </row>
    <row r="66">
      <c r="A66" s="1" t="s">
        <v>98</v>
      </c>
      <c r="C66" s="22" t="s">
        <v>2415</v>
      </c>
      <c r="E66" s="23" t="s">
        <v>2416</v>
      </c>
      <c r="L66" s="24">
        <f>SUMIFS(L67:L78,A67:A78,"P")</f>
        <v>0</v>
      </c>
      <c r="M66" s="24">
        <f>SUMIFS(M67:M78,A67:A78,"P")</f>
        <v>0</v>
      </c>
      <c r="N66" s="25"/>
    </row>
    <row r="67">
      <c r="A67" s="1" t="s">
        <v>101</v>
      </c>
      <c r="B67" s="1">
        <v>174</v>
      </c>
      <c r="C67" s="26" t="s">
        <v>2417</v>
      </c>
      <c r="D67" t="s">
        <v>103</v>
      </c>
      <c r="E67" s="27" t="s">
        <v>2418</v>
      </c>
      <c r="F67" s="28" t="s">
        <v>105</v>
      </c>
      <c r="G67" s="29">
        <v>1</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ht="63.75">
      <c r="A70" s="1" t="s">
        <v>109</v>
      </c>
      <c r="E70" s="27" t="s">
        <v>2419</v>
      </c>
    </row>
    <row r="71">
      <c r="A71" s="1" t="s">
        <v>101</v>
      </c>
      <c r="B71" s="1">
        <v>175</v>
      </c>
      <c r="C71" s="26" t="s">
        <v>2420</v>
      </c>
      <c r="D71" t="s">
        <v>103</v>
      </c>
      <c r="E71" s="27" t="s">
        <v>2421</v>
      </c>
      <c r="F71" s="28" t="s">
        <v>105</v>
      </c>
      <c r="G71" s="29">
        <v>1</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ht="38.25">
      <c r="A74" s="1" t="s">
        <v>109</v>
      </c>
      <c r="E74" s="27" t="s">
        <v>2422</v>
      </c>
    </row>
    <row r="75">
      <c r="A75" s="1" t="s">
        <v>101</v>
      </c>
      <c r="B75" s="1">
        <v>176</v>
      </c>
      <c r="C75" s="26" t="s">
        <v>2423</v>
      </c>
      <c r="D75" t="s">
        <v>103</v>
      </c>
      <c r="E75" s="27" t="s">
        <v>2424</v>
      </c>
      <c r="F75" s="28" t="s">
        <v>121</v>
      </c>
      <c r="G75" s="29">
        <v>18.600000000000001</v>
      </c>
      <c r="H75" s="28">
        <v>0</v>
      </c>
      <c r="I75" s="30">
        <f>ROUND(G75*H75,P4)</f>
        <v>0</v>
      </c>
      <c r="L75" s="30">
        <v>0</v>
      </c>
      <c r="M75" s="24">
        <f>ROUND(G75*L75,P4)</f>
        <v>0</v>
      </c>
      <c r="N75" s="25" t="s">
        <v>103</v>
      </c>
      <c r="O75" s="31">
        <f>M75*AA75</f>
        <v>0</v>
      </c>
      <c r="P75" s="1">
        <v>3</v>
      </c>
      <c r="AA75" s="1">
        <f>IF(P75=1,$O$3,IF(P75=2,$O$4,$O$5))</f>
        <v>0</v>
      </c>
    </row>
    <row r="76">
      <c r="A76" s="1" t="s">
        <v>106</v>
      </c>
      <c r="E76" s="27" t="s">
        <v>103</v>
      </c>
    </row>
    <row r="77" ht="25.5">
      <c r="A77" s="1" t="s">
        <v>107</v>
      </c>
      <c r="E77" s="32" t="s">
        <v>2425</v>
      </c>
    </row>
    <row r="78" ht="51">
      <c r="A78" s="1" t="s">
        <v>109</v>
      </c>
      <c r="E78" s="27" t="s">
        <v>2426</v>
      </c>
    </row>
    <row r="79">
      <c r="A79" s="1" t="s">
        <v>98</v>
      </c>
      <c r="C79" s="22" t="s">
        <v>466</v>
      </c>
      <c r="E79" s="23" t="s">
        <v>1193</v>
      </c>
      <c r="L79" s="24">
        <f>SUMIFS(L80:L99,A80:A99,"P")</f>
        <v>0</v>
      </c>
      <c r="M79" s="24">
        <f>SUMIFS(M80:M99,A80:A99,"P")</f>
        <v>0</v>
      </c>
      <c r="N79" s="25"/>
    </row>
    <row r="80">
      <c r="A80" s="1" t="s">
        <v>101</v>
      </c>
      <c r="B80" s="1">
        <v>15</v>
      </c>
      <c r="C80" s="26" t="s">
        <v>2427</v>
      </c>
      <c r="D80" t="s">
        <v>103</v>
      </c>
      <c r="E80" s="27" t="s">
        <v>2428</v>
      </c>
      <c r="F80" s="28" t="s">
        <v>1217</v>
      </c>
      <c r="G80" s="29">
        <v>15.375</v>
      </c>
      <c r="H80" s="28">
        <v>0</v>
      </c>
      <c r="I80" s="30">
        <f>ROUND(G80*H80,P4)</f>
        <v>0</v>
      </c>
      <c r="L80" s="30">
        <v>0</v>
      </c>
      <c r="M80" s="24">
        <f>ROUND(G80*L80,P4)</f>
        <v>0</v>
      </c>
      <c r="N80" s="25" t="s">
        <v>103</v>
      </c>
      <c r="O80" s="31">
        <f>M80*AA80</f>
        <v>0</v>
      </c>
      <c r="P80" s="1">
        <v>3</v>
      </c>
      <c r="AA80" s="1">
        <f>IF(P80=1,$O$3,IF(P80=2,$O$4,$O$5))</f>
        <v>0</v>
      </c>
    </row>
    <row r="81">
      <c r="A81" s="1" t="s">
        <v>106</v>
      </c>
      <c r="E81" s="27" t="s">
        <v>103</v>
      </c>
    </row>
    <row r="82" ht="63.75">
      <c r="A82" s="1" t="s">
        <v>107</v>
      </c>
      <c r="E82" s="32" t="s">
        <v>2429</v>
      </c>
    </row>
    <row r="83">
      <c r="A83" s="1" t="s">
        <v>109</v>
      </c>
      <c r="E83" s="27" t="s">
        <v>103</v>
      </c>
    </row>
    <row r="84" ht="25.5">
      <c r="A84" s="1" t="s">
        <v>101</v>
      </c>
      <c r="B84" s="1">
        <v>16</v>
      </c>
      <c r="C84" s="26" t="s">
        <v>2430</v>
      </c>
      <c r="D84" t="s">
        <v>103</v>
      </c>
      <c r="E84" s="27" t="s">
        <v>2431</v>
      </c>
      <c r="F84" s="28" t="s">
        <v>1217</v>
      </c>
      <c r="G84" s="29">
        <v>1.6579999999999999</v>
      </c>
      <c r="H84" s="28">
        <v>0</v>
      </c>
      <c r="I84" s="30">
        <f>ROUND(G84*H84,P4)</f>
        <v>0</v>
      </c>
      <c r="L84" s="30">
        <v>0</v>
      </c>
      <c r="M84" s="24">
        <f>ROUND(G84*L84,P4)</f>
        <v>0</v>
      </c>
      <c r="N84" s="25" t="s">
        <v>103</v>
      </c>
      <c r="O84" s="31">
        <f>M84*AA84</f>
        <v>0</v>
      </c>
      <c r="P84" s="1">
        <v>3</v>
      </c>
      <c r="AA84" s="1">
        <f>IF(P84=1,$O$3,IF(P84=2,$O$4,$O$5))</f>
        <v>0</v>
      </c>
    </row>
    <row r="85">
      <c r="A85" s="1" t="s">
        <v>106</v>
      </c>
      <c r="E85" s="27" t="s">
        <v>103</v>
      </c>
    </row>
    <row r="86" ht="140.25">
      <c r="A86" s="1" t="s">
        <v>107</v>
      </c>
      <c r="E86" s="32" t="s">
        <v>2432</v>
      </c>
    </row>
    <row r="87" ht="25.5">
      <c r="A87" s="1" t="s">
        <v>109</v>
      </c>
      <c r="E87" s="27" t="s">
        <v>2433</v>
      </c>
    </row>
    <row r="88" ht="25.5">
      <c r="A88" s="1" t="s">
        <v>101</v>
      </c>
      <c r="B88" s="1">
        <v>17</v>
      </c>
      <c r="C88" s="26" t="s">
        <v>2434</v>
      </c>
      <c r="D88" t="s">
        <v>103</v>
      </c>
      <c r="E88" s="27" t="s">
        <v>2435</v>
      </c>
      <c r="F88" s="28" t="s">
        <v>1217</v>
      </c>
      <c r="G88" s="29">
        <v>1.2010000000000001</v>
      </c>
      <c r="H88" s="28">
        <v>0</v>
      </c>
      <c r="I88" s="30">
        <f>ROUND(G88*H88,P4)</f>
        <v>0</v>
      </c>
      <c r="L88" s="30">
        <v>0</v>
      </c>
      <c r="M88" s="24">
        <f>ROUND(G88*L88,P4)</f>
        <v>0</v>
      </c>
      <c r="N88" s="25" t="s">
        <v>103</v>
      </c>
      <c r="O88" s="31">
        <f>M88*AA88</f>
        <v>0</v>
      </c>
      <c r="P88" s="1">
        <v>3</v>
      </c>
      <c r="AA88" s="1">
        <f>IF(P88=1,$O$3,IF(P88=2,$O$4,$O$5))</f>
        <v>0</v>
      </c>
    </row>
    <row r="89">
      <c r="A89" s="1" t="s">
        <v>106</v>
      </c>
      <c r="E89" s="27" t="s">
        <v>103</v>
      </c>
    </row>
    <row r="90" ht="63.75">
      <c r="A90" s="1" t="s">
        <v>107</v>
      </c>
      <c r="E90" s="32" t="s">
        <v>2436</v>
      </c>
    </row>
    <row r="91" ht="25.5">
      <c r="A91" s="1" t="s">
        <v>109</v>
      </c>
      <c r="E91" s="27" t="s">
        <v>2437</v>
      </c>
    </row>
    <row r="92">
      <c r="A92" s="1" t="s">
        <v>101</v>
      </c>
      <c r="B92" s="1">
        <v>18</v>
      </c>
      <c r="C92" s="26" t="s">
        <v>1260</v>
      </c>
      <c r="D92" t="s">
        <v>103</v>
      </c>
      <c r="E92" s="27" t="s">
        <v>1261</v>
      </c>
      <c r="F92" s="28" t="s">
        <v>1188</v>
      </c>
      <c r="G92" s="29">
        <v>30.844000000000001</v>
      </c>
      <c r="H92" s="28">
        <v>0</v>
      </c>
      <c r="I92" s="30">
        <f>ROUND(G92*H92,P4)</f>
        <v>0</v>
      </c>
      <c r="L92" s="30">
        <v>0</v>
      </c>
      <c r="M92" s="24">
        <f>ROUND(G92*L92,P4)</f>
        <v>0</v>
      </c>
      <c r="N92" s="25" t="s">
        <v>103</v>
      </c>
      <c r="O92" s="31">
        <f>M92*AA92</f>
        <v>0</v>
      </c>
      <c r="P92" s="1">
        <v>3</v>
      </c>
      <c r="AA92" s="1">
        <f>IF(P92=1,$O$3,IF(P92=2,$O$4,$O$5))</f>
        <v>0</v>
      </c>
    </row>
    <row r="93">
      <c r="A93" s="1" t="s">
        <v>106</v>
      </c>
      <c r="E93" s="27" t="s">
        <v>103</v>
      </c>
    </row>
    <row r="94" ht="178.5">
      <c r="A94" s="1" t="s">
        <v>107</v>
      </c>
      <c r="E94" s="32" t="s">
        <v>2438</v>
      </c>
    </row>
    <row r="95" ht="25.5">
      <c r="A95" s="1" t="s">
        <v>109</v>
      </c>
      <c r="E95" s="27" t="s">
        <v>2439</v>
      </c>
    </row>
    <row r="96">
      <c r="A96" s="1" t="s">
        <v>101</v>
      </c>
      <c r="B96" s="1">
        <v>19</v>
      </c>
      <c r="C96" s="26" t="s">
        <v>1263</v>
      </c>
      <c r="D96" t="s">
        <v>103</v>
      </c>
      <c r="E96" s="27" t="s">
        <v>1264</v>
      </c>
      <c r="F96" s="28" t="s">
        <v>1188</v>
      </c>
      <c r="G96" s="29">
        <v>30.844000000000001</v>
      </c>
      <c r="H96" s="28">
        <v>0</v>
      </c>
      <c r="I96" s="30">
        <f>ROUND(G96*H96,P4)</f>
        <v>0</v>
      </c>
      <c r="L96" s="30">
        <v>0</v>
      </c>
      <c r="M96" s="24">
        <f>ROUND(G96*L96,P4)</f>
        <v>0</v>
      </c>
      <c r="N96" s="25" t="s">
        <v>103</v>
      </c>
      <c r="O96" s="31">
        <f>M96*AA96</f>
        <v>0</v>
      </c>
      <c r="P96" s="1">
        <v>3</v>
      </c>
      <c r="AA96" s="1">
        <f>IF(P96=1,$O$3,IF(P96=2,$O$4,$O$5))</f>
        <v>0</v>
      </c>
    </row>
    <row r="97">
      <c r="A97" s="1" t="s">
        <v>106</v>
      </c>
      <c r="E97" s="27" t="s">
        <v>103</v>
      </c>
    </row>
    <row r="98" ht="178.5">
      <c r="A98" s="1" t="s">
        <v>107</v>
      </c>
      <c r="E98" s="32" t="s">
        <v>2438</v>
      </c>
    </row>
    <row r="99" ht="25.5">
      <c r="A99" s="1" t="s">
        <v>109</v>
      </c>
      <c r="E99" s="27" t="s">
        <v>2439</v>
      </c>
    </row>
    <row r="100">
      <c r="A100" s="1" t="s">
        <v>98</v>
      </c>
      <c r="C100" s="22" t="s">
        <v>460</v>
      </c>
      <c r="E100" s="23" t="s">
        <v>1271</v>
      </c>
      <c r="L100" s="24">
        <f>SUMIFS(L101:L192,A101:A192,"P")</f>
        <v>0</v>
      </c>
      <c r="M100" s="24">
        <f>SUMIFS(M101:M192,A101:A192,"P")</f>
        <v>0</v>
      </c>
      <c r="N100" s="25"/>
    </row>
    <row r="101" ht="25.5">
      <c r="A101" s="1" t="s">
        <v>101</v>
      </c>
      <c r="B101" s="1">
        <v>20</v>
      </c>
      <c r="C101" s="26" t="s">
        <v>2440</v>
      </c>
      <c r="D101" t="s">
        <v>103</v>
      </c>
      <c r="E101" s="27" t="s">
        <v>2441</v>
      </c>
      <c r="F101" s="28" t="s">
        <v>105</v>
      </c>
      <c r="G101" s="29">
        <v>48</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63.75">
      <c r="A103" s="1" t="s">
        <v>107</v>
      </c>
      <c r="E103" s="32" t="s">
        <v>2442</v>
      </c>
    </row>
    <row r="104">
      <c r="A104" s="1" t="s">
        <v>109</v>
      </c>
      <c r="E104" s="27" t="s">
        <v>103</v>
      </c>
    </row>
    <row r="105" ht="25.5">
      <c r="A105" s="1" t="s">
        <v>101</v>
      </c>
      <c r="B105" s="1">
        <v>21</v>
      </c>
      <c r="C105" s="26" t="s">
        <v>2443</v>
      </c>
      <c r="D105" t="s">
        <v>103</v>
      </c>
      <c r="E105" s="27" t="s">
        <v>2444</v>
      </c>
      <c r="F105" s="28" t="s">
        <v>105</v>
      </c>
      <c r="G105" s="29">
        <v>308</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ht="76.5">
      <c r="A107" s="1" t="s">
        <v>107</v>
      </c>
      <c r="E107" s="32" t="s">
        <v>2445</v>
      </c>
    </row>
    <row r="108">
      <c r="A108" s="1" t="s">
        <v>109</v>
      </c>
      <c r="E108" s="27" t="s">
        <v>103</v>
      </c>
    </row>
    <row r="109" ht="25.5">
      <c r="A109" s="1" t="s">
        <v>101</v>
      </c>
      <c r="B109" s="1">
        <v>22</v>
      </c>
      <c r="C109" s="26" t="s">
        <v>2446</v>
      </c>
      <c r="D109" t="s">
        <v>103</v>
      </c>
      <c r="E109" s="27" t="s">
        <v>2447</v>
      </c>
      <c r="F109" s="28" t="s">
        <v>105</v>
      </c>
      <c r="G109" s="29">
        <v>6</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ht="63.75">
      <c r="A111" s="1" t="s">
        <v>107</v>
      </c>
      <c r="E111" s="32" t="s">
        <v>2448</v>
      </c>
    </row>
    <row r="112">
      <c r="A112" s="1" t="s">
        <v>109</v>
      </c>
      <c r="E112" s="27" t="s">
        <v>103</v>
      </c>
    </row>
    <row r="113" ht="25.5">
      <c r="A113" s="1" t="s">
        <v>101</v>
      </c>
      <c r="B113" s="1">
        <v>23</v>
      </c>
      <c r="C113" s="26" t="s">
        <v>2449</v>
      </c>
      <c r="D113" t="s">
        <v>103</v>
      </c>
      <c r="E113" s="27" t="s">
        <v>2450</v>
      </c>
      <c r="F113" s="28" t="s">
        <v>1217</v>
      </c>
      <c r="G113" s="29">
        <v>36.579000000000001</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ht="306">
      <c r="A115" s="1" t="s">
        <v>107</v>
      </c>
      <c r="E115" s="32" t="s">
        <v>2451</v>
      </c>
    </row>
    <row r="116">
      <c r="A116" s="1" t="s">
        <v>109</v>
      </c>
      <c r="E116" s="27" t="s">
        <v>103</v>
      </c>
    </row>
    <row r="117" ht="25.5">
      <c r="A117" s="1" t="s">
        <v>101</v>
      </c>
      <c r="B117" s="1">
        <v>24</v>
      </c>
      <c r="C117" s="26" t="s">
        <v>2452</v>
      </c>
      <c r="D117" t="s">
        <v>103</v>
      </c>
      <c r="E117" s="27" t="s">
        <v>2453</v>
      </c>
      <c r="F117" s="28" t="s">
        <v>1217</v>
      </c>
      <c r="G117" s="29">
        <v>43.505000000000003</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ht="409.5">
      <c r="A119" s="1" t="s">
        <v>107</v>
      </c>
      <c r="E119" s="32" t="s">
        <v>2454</v>
      </c>
    </row>
    <row r="120">
      <c r="A120" s="1" t="s">
        <v>109</v>
      </c>
      <c r="E120" s="27" t="s">
        <v>103</v>
      </c>
    </row>
    <row r="121" ht="25.5">
      <c r="A121" s="1" t="s">
        <v>101</v>
      </c>
      <c r="B121" s="1">
        <v>25</v>
      </c>
      <c r="C121" s="26" t="s">
        <v>2455</v>
      </c>
      <c r="D121" t="s">
        <v>103</v>
      </c>
      <c r="E121" s="27" t="s">
        <v>2456</v>
      </c>
      <c r="F121" s="28" t="s">
        <v>1188</v>
      </c>
      <c r="G121" s="29">
        <v>14.890000000000001</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ht="76.5">
      <c r="A123" s="1" t="s">
        <v>107</v>
      </c>
      <c r="E123" s="32" t="s">
        <v>2457</v>
      </c>
    </row>
    <row r="124">
      <c r="A124" s="1" t="s">
        <v>109</v>
      </c>
      <c r="E124" s="27" t="s">
        <v>103</v>
      </c>
    </row>
    <row r="125" ht="25.5">
      <c r="A125" s="1" t="s">
        <v>101</v>
      </c>
      <c r="B125" s="1">
        <v>26</v>
      </c>
      <c r="C125" s="26" t="s">
        <v>2458</v>
      </c>
      <c r="D125" t="s">
        <v>103</v>
      </c>
      <c r="E125" s="27" t="s">
        <v>2459</v>
      </c>
      <c r="F125" s="28" t="s">
        <v>1217</v>
      </c>
      <c r="G125" s="29">
        <v>7.6260000000000003</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ht="165.75">
      <c r="A127" s="1" t="s">
        <v>107</v>
      </c>
      <c r="E127" s="32" t="s">
        <v>2460</v>
      </c>
    </row>
    <row r="128">
      <c r="A128" s="1" t="s">
        <v>109</v>
      </c>
      <c r="E128" s="27" t="s">
        <v>103</v>
      </c>
    </row>
    <row r="129" ht="25.5">
      <c r="A129" s="1" t="s">
        <v>101</v>
      </c>
      <c r="B129" s="1">
        <v>27</v>
      </c>
      <c r="C129" s="26" t="s">
        <v>2461</v>
      </c>
      <c r="D129" t="s">
        <v>103</v>
      </c>
      <c r="E129" s="27" t="s">
        <v>2462</v>
      </c>
      <c r="F129" s="28" t="s">
        <v>1188</v>
      </c>
      <c r="G129" s="29">
        <v>65.272000000000006</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ht="76.5">
      <c r="A131" s="1" t="s">
        <v>107</v>
      </c>
      <c r="E131" s="32" t="s">
        <v>2463</v>
      </c>
    </row>
    <row r="132">
      <c r="A132" s="1" t="s">
        <v>109</v>
      </c>
      <c r="E132" s="27" t="s">
        <v>103</v>
      </c>
    </row>
    <row r="133" ht="25.5">
      <c r="A133" s="1" t="s">
        <v>101</v>
      </c>
      <c r="B133" s="1">
        <v>28</v>
      </c>
      <c r="C133" s="26" t="s">
        <v>1280</v>
      </c>
      <c r="D133" t="s">
        <v>103</v>
      </c>
      <c r="E133" s="27" t="s">
        <v>1281</v>
      </c>
      <c r="F133" s="28" t="s">
        <v>292</v>
      </c>
      <c r="G133" s="29">
        <v>0.11899999999999999</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ht="76.5">
      <c r="A135" s="1" t="s">
        <v>107</v>
      </c>
      <c r="E135" s="32" t="s">
        <v>2464</v>
      </c>
    </row>
    <row r="136">
      <c r="A136" s="1" t="s">
        <v>109</v>
      </c>
      <c r="E136" s="27" t="s">
        <v>103</v>
      </c>
    </row>
    <row r="137">
      <c r="A137" s="1" t="s">
        <v>101</v>
      </c>
      <c r="B137" s="1">
        <v>29</v>
      </c>
      <c r="C137" s="26" t="s">
        <v>2465</v>
      </c>
      <c r="D137" t="s">
        <v>103</v>
      </c>
      <c r="E137" s="27" t="s">
        <v>2466</v>
      </c>
      <c r="F137" s="28" t="s">
        <v>105</v>
      </c>
      <c r="G137" s="29">
        <v>16</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ht="51">
      <c r="A139" s="1" t="s">
        <v>107</v>
      </c>
      <c r="E139" s="32" t="s">
        <v>2467</v>
      </c>
    </row>
    <row r="140">
      <c r="A140" s="1" t="s">
        <v>109</v>
      </c>
      <c r="E140" s="27" t="s">
        <v>103</v>
      </c>
    </row>
    <row r="141">
      <c r="A141" s="1" t="s">
        <v>101</v>
      </c>
      <c r="B141" s="1">
        <v>30</v>
      </c>
      <c r="C141" s="26" t="s">
        <v>2468</v>
      </c>
      <c r="D141" t="s">
        <v>103</v>
      </c>
      <c r="E141" s="27" t="s">
        <v>2469</v>
      </c>
      <c r="F141" s="28" t="s">
        <v>105</v>
      </c>
      <c r="G141" s="29">
        <v>9</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ht="51">
      <c r="A143" s="1" t="s">
        <v>107</v>
      </c>
      <c r="E143" s="32" t="s">
        <v>2470</v>
      </c>
    </row>
    <row r="144" ht="25.5">
      <c r="A144" s="1" t="s">
        <v>109</v>
      </c>
      <c r="E144" s="27" t="s">
        <v>2471</v>
      </c>
    </row>
    <row r="145">
      <c r="A145" s="1" t="s">
        <v>101</v>
      </c>
      <c r="B145" s="1">
        <v>31</v>
      </c>
      <c r="C145" s="26" t="s">
        <v>2472</v>
      </c>
      <c r="D145" t="s">
        <v>103</v>
      </c>
      <c r="E145" s="27" t="s">
        <v>2473</v>
      </c>
      <c r="F145" s="28" t="s">
        <v>105</v>
      </c>
      <c r="G145" s="29">
        <v>5</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ht="51">
      <c r="A147" s="1" t="s">
        <v>107</v>
      </c>
      <c r="E147" s="32" t="s">
        <v>2474</v>
      </c>
    </row>
    <row r="148" ht="25.5">
      <c r="A148" s="1" t="s">
        <v>109</v>
      </c>
      <c r="E148" s="27" t="s">
        <v>2471</v>
      </c>
    </row>
    <row r="149">
      <c r="A149" s="1" t="s">
        <v>101</v>
      </c>
      <c r="B149" s="1">
        <v>32</v>
      </c>
      <c r="C149" s="26" t="s">
        <v>2475</v>
      </c>
      <c r="D149" t="s">
        <v>103</v>
      </c>
      <c r="E149" s="27" t="s">
        <v>2476</v>
      </c>
      <c r="F149" s="28" t="s">
        <v>105</v>
      </c>
      <c r="G149" s="29">
        <v>1</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ht="25.5">
      <c r="A151" s="1" t="s">
        <v>107</v>
      </c>
      <c r="E151" s="32" t="s">
        <v>2477</v>
      </c>
    </row>
    <row r="152" ht="25.5">
      <c r="A152" s="1" t="s">
        <v>109</v>
      </c>
      <c r="E152" s="27" t="s">
        <v>2471</v>
      </c>
    </row>
    <row r="153">
      <c r="A153" s="1" t="s">
        <v>101</v>
      </c>
      <c r="B153" s="1">
        <v>33</v>
      </c>
      <c r="C153" s="26" t="s">
        <v>2478</v>
      </c>
      <c r="D153" t="s">
        <v>103</v>
      </c>
      <c r="E153" s="27" t="s">
        <v>2479</v>
      </c>
      <c r="F153" s="28" t="s">
        <v>105</v>
      </c>
      <c r="G153" s="29">
        <v>1</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ht="25.5">
      <c r="A155" s="1" t="s">
        <v>107</v>
      </c>
      <c r="E155" s="32" t="s">
        <v>2477</v>
      </c>
    </row>
    <row r="156" ht="25.5">
      <c r="A156" s="1" t="s">
        <v>109</v>
      </c>
      <c r="E156" s="27" t="s">
        <v>2471</v>
      </c>
    </row>
    <row r="157" ht="25.5">
      <c r="A157" s="1" t="s">
        <v>101</v>
      </c>
      <c r="B157" s="1">
        <v>34</v>
      </c>
      <c r="C157" s="26" t="s">
        <v>2480</v>
      </c>
      <c r="D157" t="s">
        <v>103</v>
      </c>
      <c r="E157" s="27" t="s">
        <v>2481</v>
      </c>
      <c r="F157" s="28" t="s">
        <v>105</v>
      </c>
      <c r="G157" s="29">
        <v>33</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ht="102">
      <c r="A159" s="1" t="s">
        <v>107</v>
      </c>
      <c r="E159" s="32" t="s">
        <v>2482</v>
      </c>
    </row>
    <row r="160">
      <c r="A160" s="1" t="s">
        <v>109</v>
      </c>
      <c r="E160" s="27" t="s">
        <v>103</v>
      </c>
    </row>
    <row r="161" ht="25.5">
      <c r="A161" s="1" t="s">
        <v>101</v>
      </c>
      <c r="B161" s="1">
        <v>35</v>
      </c>
      <c r="C161" s="26" t="s">
        <v>2483</v>
      </c>
      <c r="D161" t="s">
        <v>103</v>
      </c>
      <c r="E161" s="27" t="s">
        <v>2484</v>
      </c>
      <c r="F161" s="28" t="s">
        <v>105</v>
      </c>
      <c r="G161" s="29">
        <v>5</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ht="76.5">
      <c r="A163" s="1" t="s">
        <v>107</v>
      </c>
      <c r="E163" s="32" t="s">
        <v>2485</v>
      </c>
    </row>
    <row r="164">
      <c r="A164" s="1" t="s">
        <v>109</v>
      </c>
      <c r="E164" s="27" t="s">
        <v>103</v>
      </c>
    </row>
    <row r="165" ht="25.5">
      <c r="A165" s="1" t="s">
        <v>101</v>
      </c>
      <c r="B165" s="1">
        <v>36</v>
      </c>
      <c r="C165" s="26" t="s">
        <v>2486</v>
      </c>
      <c r="D165" t="s">
        <v>103</v>
      </c>
      <c r="E165" s="27" t="s">
        <v>2487</v>
      </c>
      <c r="F165" s="28" t="s">
        <v>105</v>
      </c>
      <c r="G165" s="29">
        <v>2</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ht="76.5">
      <c r="A167" s="1" t="s">
        <v>107</v>
      </c>
      <c r="E167" s="32" t="s">
        <v>2488</v>
      </c>
    </row>
    <row r="168">
      <c r="A168" s="1" t="s">
        <v>109</v>
      </c>
      <c r="E168" s="27" t="s">
        <v>103</v>
      </c>
    </row>
    <row r="169">
      <c r="A169" s="1" t="s">
        <v>101</v>
      </c>
      <c r="B169" s="1">
        <v>37</v>
      </c>
      <c r="C169" s="26" t="s">
        <v>2489</v>
      </c>
      <c r="D169" t="s">
        <v>103</v>
      </c>
      <c r="E169" s="27" t="s">
        <v>2490</v>
      </c>
      <c r="F169" s="28" t="s">
        <v>1217</v>
      </c>
      <c r="G169" s="29">
        <v>4.3600000000000003</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ht="76.5">
      <c r="A171" s="1" t="s">
        <v>107</v>
      </c>
      <c r="E171" s="32" t="s">
        <v>2491</v>
      </c>
    </row>
    <row r="172">
      <c r="A172" s="1" t="s">
        <v>109</v>
      </c>
      <c r="E172" s="27" t="s">
        <v>103</v>
      </c>
    </row>
    <row r="173" ht="25.5">
      <c r="A173" s="1" t="s">
        <v>101</v>
      </c>
      <c r="B173" s="1">
        <v>38</v>
      </c>
      <c r="C173" s="26" t="s">
        <v>2492</v>
      </c>
      <c r="D173" t="s">
        <v>103</v>
      </c>
      <c r="E173" s="27" t="s">
        <v>2493</v>
      </c>
      <c r="F173" s="28" t="s">
        <v>1188</v>
      </c>
      <c r="G173" s="29">
        <v>81.391000000000005</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ht="165.75">
      <c r="A175" s="1" t="s">
        <v>107</v>
      </c>
      <c r="E175" s="32" t="s">
        <v>2494</v>
      </c>
    </row>
    <row r="176">
      <c r="A176" s="1" t="s">
        <v>109</v>
      </c>
      <c r="E176" s="27" t="s">
        <v>103</v>
      </c>
    </row>
    <row r="177" ht="25.5">
      <c r="A177" s="1" t="s">
        <v>101</v>
      </c>
      <c r="B177" s="1">
        <v>39</v>
      </c>
      <c r="C177" s="26" t="s">
        <v>2495</v>
      </c>
      <c r="D177" t="s">
        <v>103</v>
      </c>
      <c r="E177" s="27" t="s">
        <v>2496</v>
      </c>
      <c r="F177" s="28" t="s">
        <v>1188</v>
      </c>
      <c r="G177" s="29">
        <v>629.59900000000005</v>
      </c>
      <c r="H177" s="28">
        <v>0</v>
      </c>
      <c r="I177" s="30">
        <f>ROUND(G177*H177,P4)</f>
        <v>0</v>
      </c>
      <c r="L177" s="30">
        <v>0</v>
      </c>
      <c r="M177" s="24">
        <f>ROUND(G177*L177,P4)</f>
        <v>0</v>
      </c>
      <c r="N177" s="25" t="s">
        <v>103</v>
      </c>
      <c r="O177" s="31">
        <f>M177*AA177</f>
        <v>0</v>
      </c>
      <c r="P177" s="1">
        <v>3</v>
      </c>
      <c r="AA177" s="1">
        <f>IF(P177=1,$O$3,IF(P177=2,$O$4,$O$5))</f>
        <v>0</v>
      </c>
    </row>
    <row r="178">
      <c r="A178" s="1" t="s">
        <v>106</v>
      </c>
      <c r="E178" s="27" t="s">
        <v>103</v>
      </c>
    </row>
    <row r="179" ht="127.5">
      <c r="A179" s="1" t="s">
        <v>107</v>
      </c>
      <c r="E179" s="32" t="s">
        <v>2497</v>
      </c>
    </row>
    <row r="180">
      <c r="A180" s="1" t="s">
        <v>109</v>
      </c>
      <c r="E180" s="27" t="s">
        <v>103</v>
      </c>
    </row>
    <row r="181">
      <c r="A181" s="1" t="s">
        <v>101</v>
      </c>
      <c r="B181" s="1">
        <v>40</v>
      </c>
      <c r="C181" s="26" t="s">
        <v>2498</v>
      </c>
      <c r="D181" t="s">
        <v>103</v>
      </c>
      <c r="E181" s="27" t="s">
        <v>2499</v>
      </c>
      <c r="F181" s="28" t="s">
        <v>121</v>
      </c>
      <c r="G181" s="29">
        <v>185.88999999999999</v>
      </c>
      <c r="H181" s="28">
        <v>0</v>
      </c>
      <c r="I181" s="30">
        <f>ROUND(G181*H181,P4)</f>
        <v>0</v>
      </c>
      <c r="L181" s="30">
        <v>0</v>
      </c>
      <c r="M181" s="24">
        <f>ROUND(G181*L181,P4)</f>
        <v>0</v>
      </c>
      <c r="N181" s="25" t="s">
        <v>103</v>
      </c>
      <c r="O181" s="31">
        <f>M181*AA181</f>
        <v>0</v>
      </c>
      <c r="P181" s="1">
        <v>3</v>
      </c>
      <c r="AA181" s="1">
        <f>IF(P181=1,$O$3,IF(P181=2,$O$4,$O$5))</f>
        <v>0</v>
      </c>
    </row>
    <row r="182">
      <c r="A182" s="1" t="s">
        <v>106</v>
      </c>
      <c r="E182" s="27" t="s">
        <v>103</v>
      </c>
    </row>
    <row r="183" ht="102">
      <c r="A183" s="1" t="s">
        <v>107</v>
      </c>
      <c r="E183" s="32" t="s">
        <v>2500</v>
      </c>
    </row>
    <row r="184">
      <c r="A184" s="1" t="s">
        <v>109</v>
      </c>
      <c r="E184" s="27" t="s">
        <v>103</v>
      </c>
    </row>
    <row r="185">
      <c r="A185" s="1" t="s">
        <v>101</v>
      </c>
      <c r="B185" s="1">
        <v>41</v>
      </c>
      <c r="C185" s="26" t="s">
        <v>2501</v>
      </c>
      <c r="D185" t="s">
        <v>103</v>
      </c>
      <c r="E185" s="27" t="s">
        <v>2502</v>
      </c>
      <c r="F185" s="28" t="s">
        <v>121</v>
      </c>
      <c r="G185" s="29">
        <v>435.74000000000001</v>
      </c>
      <c r="H185" s="28">
        <v>0</v>
      </c>
      <c r="I185" s="30">
        <f>ROUND(G185*H185,P4)</f>
        <v>0</v>
      </c>
      <c r="L185" s="30">
        <v>0</v>
      </c>
      <c r="M185" s="24">
        <f>ROUND(G185*L185,P4)</f>
        <v>0</v>
      </c>
      <c r="N185" s="25" t="s">
        <v>103</v>
      </c>
      <c r="O185" s="31">
        <f>M185*AA185</f>
        <v>0</v>
      </c>
      <c r="P185" s="1">
        <v>3</v>
      </c>
      <c r="AA185" s="1">
        <f>IF(P185=1,$O$3,IF(P185=2,$O$4,$O$5))</f>
        <v>0</v>
      </c>
    </row>
    <row r="186">
      <c r="A186" s="1" t="s">
        <v>106</v>
      </c>
      <c r="E186" s="27" t="s">
        <v>103</v>
      </c>
    </row>
    <row r="187" ht="140.25">
      <c r="A187" s="1" t="s">
        <v>107</v>
      </c>
      <c r="E187" s="32" t="s">
        <v>2503</v>
      </c>
    </row>
    <row r="188">
      <c r="A188" s="1" t="s">
        <v>109</v>
      </c>
      <c r="E188" s="27" t="s">
        <v>103</v>
      </c>
    </row>
    <row r="189">
      <c r="A189" s="1" t="s">
        <v>101</v>
      </c>
      <c r="B189" s="1">
        <v>42</v>
      </c>
      <c r="C189" s="26" t="s">
        <v>2504</v>
      </c>
      <c r="D189" t="s">
        <v>103</v>
      </c>
      <c r="E189" s="27" t="s">
        <v>2505</v>
      </c>
      <c r="F189" s="28" t="s">
        <v>121</v>
      </c>
      <c r="G189" s="29">
        <v>33.369999999999997</v>
      </c>
      <c r="H189" s="28">
        <v>0</v>
      </c>
      <c r="I189" s="30">
        <f>ROUND(G189*H189,P4)</f>
        <v>0</v>
      </c>
      <c r="L189" s="30">
        <v>0</v>
      </c>
      <c r="M189" s="24">
        <f>ROUND(G189*L189,P4)</f>
        <v>0</v>
      </c>
      <c r="N189" s="25" t="s">
        <v>103</v>
      </c>
      <c r="O189" s="31">
        <f>M189*AA189</f>
        <v>0</v>
      </c>
      <c r="P189" s="1">
        <v>3</v>
      </c>
      <c r="AA189" s="1">
        <f>IF(P189=1,$O$3,IF(P189=2,$O$4,$O$5))</f>
        <v>0</v>
      </c>
    </row>
    <row r="190">
      <c r="A190" s="1" t="s">
        <v>106</v>
      </c>
      <c r="E190" s="27" t="s">
        <v>103</v>
      </c>
    </row>
    <row r="191" ht="89.25">
      <c r="A191" s="1" t="s">
        <v>107</v>
      </c>
      <c r="E191" s="32" t="s">
        <v>2506</v>
      </c>
    </row>
    <row r="192">
      <c r="A192" s="1" t="s">
        <v>109</v>
      </c>
      <c r="E192" s="27" t="s">
        <v>103</v>
      </c>
    </row>
    <row r="193">
      <c r="A193" s="1" t="s">
        <v>98</v>
      </c>
      <c r="C193" s="22" t="s">
        <v>588</v>
      </c>
      <c r="E193" s="23" t="s">
        <v>1297</v>
      </c>
      <c r="L193" s="24">
        <f>SUMIFS(L194:L197,A194:A197,"P")</f>
        <v>0</v>
      </c>
      <c r="M193" s="24">
        <f>SUMIFS(M194:M197,A194:A197,"P")</f>
        <v>0</v>
      </c>
      <c r="N193" s="25"/>
    </row>
    <row r="194" ht="25.5">
      <c r="A194" s="1" t="s">
        <v>101</v>
      </c>
      <c r="B194" s="1">
        <v>43</v>
      </c>
      <c r="C194" s="26" t="s">
        <v>2507</v>
      </c>
      <c r="D194" t="s">
        <v>103</v>
      </c>
      <c r="E194" s="27" t="s">
        <v>2508</v>
      </c>
      <c r="F194" s="28" t="s">
        <v>1217</v>
      </c>
      <c r="G194" s="29">
        <v>3.52</v>
      </c>
      <c r="H194" s="28">
        <v>0</v>
      </c>
      <c r="I194" s="30">
        <f>ROUND(G194*H194,P4)</f>
        <v>0</v>
      </c>
      <c r="L194" s="30">
        <v>0</v>
      </c>
      <c r="M194" s="24">
        <f>ROUND(G194*L194,P4)</f>
        <v>0</v>
      </c>
      <c r="N194" s="25" t="s">
        <v>103</v>
      </c>
      <c r="O194" s="31">
        <f>M194*AA194</f>
        <v>0</v>
      </c>
      <c r="P194" s="1">
        <v>3</v>
      </c>
      <c r="AA194" s="1">
        <f>IF(P194=1,$O$3,IF(P194=2,$O$4,$O$5))</f>
        <v>0</v>
      </c>
    </row>
    <row r="195">
      <c r="A195" s="1" t="s">
        <v>106</v>
      </c>
      <c r="E195" s="27" t="s">
        <v>103</v>
      </c>
    </row>
    <row r="196" ht="76.5">
      <c r="A196" s="1" t="s">
        <v>107</v>
      </c>
      <c r="E196" s="32" t="s">
        <v>2509</v>
      </c>
    </row>
    <row r="197">
      <c r="A197" s="1" t="s">
        <v>109</v>
      </c>
      <c r="E197" s="27" t="s">
        <v>103</v>
      </c>
    </row>
    <row r="198">
      <c r="A198" s="1" t="s">
        <v>98</v>
      </c>
      <c r="C198" s="22" t="s">
        <v>1338</v>
      </c>
      <c r="E198" s="23" t="s">
        <v>1339</v>
      </c>
      <c r="L198" s="24">
        <f>SUMIFS(L199:L218,A199:A218,"P")</f>
        <v>0</v>
      </c>
      <c r="M198" s="24">
        <f>SUMIFS(M199:M218,A199:A218,"P")</f>
        <v>0</v>
      </c>
      <c r="N198" s="25"/>
    </row>
    <row r="199" ht="38.25">
      <c r="A199" s="1" t="s">
        <v>101</v>
      </c>
      <c r="B199" s="1">
        <v>44</v>
      </c>
      <c r="C199" s="26" t="s">
        <v>2510</v>
      </c>
      <c r="D199" t="s">
        <v>103</v>
      </c>
      <c r="E199" s="27" t="s">
        <v>2511</v>
      </c>
      <c r="F199" s="28" t="s">
        <v>1188</v>
      </c>
      <c r="G199" s="29">
        <v>506.5</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ht="409.5">
      <c r="A201" s="1" t="s">
        <v>107</v>
      </c>
      <c r="E201" s="32" t="s">
        <v>2512</v>
      </c>
    </row>
    <row r="202">
      <c r="A202" s="1" t="s">
        <v>109</v>
      </c>
      <c r="E202" s="27" t="s">
        <v>103</v>
      </c>
    </row>
    <row r="203">
      <c r="A203" s="1" t="s">
        <v>101</v>
      </c>
      <c r="B203" s="1">
        <v>45</v>
      </c>
      <c r="C203" s="26" t="s">
        <v>2513</v>
      </c>
      <c r="D203" t="s">
        <v>103</v>
      </c>
      <c r="E203" s="27" t="s">
        <v>2514</v>
      </c>
      <c r="F203" s="28" t="s">
        <v>292</v>
      </c>
      <c r="G203" s="29">
        <v>2.7349999999999999</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ht="409.5">
      <c r="A205" s="1" t="s">
        <v>107</v>
      </c>
      <c r="E205" s="32" t="s">
        <v>2515</v>
      </c>
    </row>
    <row r="206">
      <c r="A206" s="1" t="s">
        <v>109</v>
      </c>
      <c r="E206" s="27" t="s">
        <v>103</v>
      </c>
    </row>
    <row r="207" ht="25.5">
      <c r="A207" s="1" t="s">
        <v>101</v>
      </c>
      <c r="B207" s="1">
        <v>46</v>
      </c>
      <c r="C207" s="26" t="s">
        <v>2516</v>
      </c>
      <c r="D207" t="s">
        <v>103</v>
      </c>
      <c r="E207" s="27" t="s">
        <v>2517</v>
      </c>
      <c r="F207" s="28" t="s">
        <v>1188</v>
      </c>
      <c r="G207" s="29">
        <v>506.5</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ht="409.5">
      <c r="A209" s="1" t="s">
        <v>107</v>
      </c>
      <c r="E209" s="32" t="s">
        <v>2512</v>
      </c>
    </row>
    <row r="210">
      <c r="A210" s="1" t="s">
        <v>109</v>
      </c>
      <c r="E210" s="27" t="s">
        <v>103</v>
      </c>
    </row>
    <row r="211" ht="38.25">
      <c r="A211" s="1" t="s">
        <v>101</v>
      </c>
      <c r="B211" s="1">
        <v>47</v>
      </c>
      <c r="C211" s="26" t="s">
        <v>2518</v>
      </c>
      <c r="D211" t="s">
        <v>103</v>
      </c>
      <c r="E211" s="27" t="s">
        <v>2519</v>
      </c>
      <c r="F211" s="28" t="s">
        <v>1188</v>
      </c>
      <c r="G211" s="29">
        <v>506.5</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ht="409.5">
      <c r="A213" s="1" t="s">
        <v>107</v>
      </c>
      <c r="E213" s="32" t="s">
        <v>2512</v>
      </c>
    </row>
    <row r="214">
      <c r="A214" s="1" t="s">
        <v>109</v>
      </c>
      <c r="E214" s="27" t="s">
        <v>103</v>
      </c>
    </row>
    <row r="215">
      <c r="A215" s="1" t="s">
        <v>101</v>
      </c>
      <c r="B215" s="1">
        <v>48</v>
      </c>
      <c r="C215" s="26" t="s">
        <v>2520</v>
      </c>
      <c r="D215" t="s">
        <v>103</v>
      </c>
      <c r="E215" s="27" t="s">
        <v>2521</v>
      </c>
      <c r="F215" s="28" t="s">
        <v>1188</v>
      </c>
      <c r="G215" s="29">
        <v>521.69500000000005</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ht="25.5">
      <c r="A217" s="1" t="s">
        <v>107</v>
      </c>
      <c r="E217" s="32" t="s">
        <v>2522</v>
      </c>
    </row>
    <row r="218">
      <c r="A218" s="1" t="s">
        <v>109</v>
      </c>
      <c r="E218" s="27" t="s">
        <v>103</v>
      </c>
    </row>
    <row r="219">
      <c r="A219" s="1" t="s">
        <v>98</v>
      </c>
      <c r="C219" s="22" t="s">
        <v>1346</v>
      </c>
      <c r="E219" s="23" t="s">
        <v>1347</v>
      </c>
      <c r="L219" s="24">
        <f>SUMIFS(L220:L551,A220:A551,"P")</f>
        <v>0</v>
      </c>
      <c r="M219" s="24">
        <f>SUMIFS(M220:M551,A220:A551,"P")</f>
        <v>0</v>
      </c>
      <c r="N219" s="25"/>
    </row>
    <row r="220">
      <c r="A220" s="1" t="s">
        <v>101</v>
      </c>
      <c r="B220" s="1">
        <v>49</v>
      </c>
      <c r="C220" s="26" t="s">
        <v>2523</v>
      </c>
      <c r="D220" t="s">
        <v>103</v>
      </c>
      <c r="E220" s="27" t="s">
        <v>2524</v>
      </c>
      <c r="F220" s="28" t="s">
        <v>1188</v>
      </c>
      <c r="G220" s="29">
        <v>521.04999999999995</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409.5">
      <c r="A222" s="1" t="s">
        <v>107</v>
      </c>
      <c r="E222" s="32" t="s">
        <v>2525</v>
      </c>
    </row>
    <row r="223">
      <c r="A223" s="1" t="s">
        <v>109</v>
      </c>
      <c r="E223" s="27" t="s">
        <v>103</v>
      </c>
    </row>
    <row r="224" ht="25.5">
      <c r="A224" s="1" t="s">
        <v>101</v>
      </c>
      <c r="B224" s="1">
        <v>50</v>
      </c>
      <c r="C224" s="26" t="s">
        <v>2526</v>
      </c>
      <c r="D224" t="s">
        <v>103</v>
      </c>
      <c r="E224" s="27" t="s">
        <v>2527</v>
      </c>
      <c r="F224" s="28" t="s">
        <v>1188</v>
      </c>
      <c r="G224" s="29">
        <v>521.04999999999995</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ht="409.5">
      <c r="A226" s="1" t="s">
        <v>107</v>
      </c>
      <c r="E226" s="32" t="s">
        <v>2525</v>
      </c>
    </row>
    <row r="227">
      <c r="A227" s="1" t="s">
        <v>109</v>
      </c>
      <c r="E227" s="27" t="s">
        <v>103</v>
      </c>
    </row>
    <row r="228" ht="38.25">
      <c r="A228" s="1" t="s">
        <v>101</v>
      </c>
      <c r="B228" s="1">
        <v>51</v>
      </c>
      <c r="C228" s="26" t="s">
        <v>2528</v>
      </c>
      <c r="D228" t="s">
        <v>103</v>
      </c>
      <c r="E228" s="27" t="s">
        <v>2529</v>
      </c>
      <c r="F228" s="28" t="s">
        <v>1188</v>
      </c>
      <c r="G228" s="29">
        <v>521.04999999999995</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ht="409.5">
      <c r="A230" s="1" t="s">
        <v>107</v>
      </c>
      <c r="E230" s="32" t="s">
        <v>2525</v>
      </c>
    </row>
    <row r="231">
      <c r="A231" s="1" t="s">
        <v>109</v>
      </c>
      <c r="E231" s="27" t="s">
        <v>103</v>
      </c>
    </row>
    <row r="232" ht="25.5">
      <c r="A232" s="1" t="s">
        <v>101</v>
      </c>
      <c r="B232" s="1">
        <v>52</v>
      </c>
      <c r="C232" s="26" t="s">
        <v>2530</v>
      </c>
      <c r="D232" t="s">
        <v>103</v>
      </c>
      <c r="E232" s="27" t="s">
        <v>2531</v>
      </c>
      <c r="F232" s="28" t="s">
        <v>1188</v>
      </c>
      <c r="G232" s="29">
        <v>826.69600000000003</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ht="153">
      <c r="A234" s="1" t="s">
        <v>107</v>
      </c>
      <c r="E234" s="32" t="s">
        <v>2532</v>
      </c>
    </row>
    <row r="235">
      <c r="A235" s="1" t="s">
        <v>109</v>
      </c>
      <c r="E235" s="27" t="s">
        <v>103</v>
      </c>
    </row>
    <row r="236" ht="25.5">
      <c r="A236" s="1" t="s">
        <v>101</v>
      </c>
      <c r="B236" s="1">
        <v>53</v>
      </c>
      <c r="C236" s="26" t="s">
        <v>2533</v>
      </c>
      <c r="D236" t="s">
        <v>103</v>
      </c>
      <c r="E236" s="27" t="s">
        <v>2534</v>
      </c>
      <c r="F236" s="28" t="s">
        <v>1188</v>
      </c>
      <c r="G236" s="29">
        <v>73.599000000000004</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ht="409.5">
      <c r="A238" s="1" t="s">
        <v>107</v>
      </c>
      <c r="E238" s="32" t="s">
        <v>2535</v>
      </c>
    </row>
    <row r="239">
      <c r="A239" s="1" t="s">
        <v>109</v>
      </c>
      <c r="E239" s="27" t="s">
        <v>103</v>
      </c>
    </row>
    <row r="240" ht="38.25">
      <c r="A240" s="1" t="s">
        <v>101</v>
      </c>
      <c r="B240" s="1">
        <v>54</v>
      </c>
      <c r="C240" s="26" t="s">
        <v>2536</v>
      </c>
      <c r="D240" t="s">
        <v>103</v>
      </c>
      <c r="E240" s="27" t="s">
        <v>2537</v>
      </c>
      <c r="F240" s="28" t="s">
        <v>1188</v>
      </c>
      <c r="G240" s="29">
        <v>73.599000000000004</v>
      </c>
      <c r="H240" s="28">
        <v>0</v>
      </c>
      <c r="I240" s="30">
        <f>ROUND(G240*H240,P4)</f>
        <v>0</v>
      </c>
      <c r="L240" s="30">
        <v>0</v>
      </c>
      <c r="M240" s="24">
        <f>ROUND(G240*L240,P4)</f>
        <v>0</v>
      </c>
      <c r="N240" s="25" t="s">
        <v>103</v>
      </c>
      <c r="O240" s="31">
        <f>M240*AA240</f>
        <v>0</v>
      </c>
      <c r="P240" s="1">
        <v>3</v>
      </c>
      <c r="AA240" s="1">
        <f>IF(P240=1,$O$3,IF(P240=2,$O$4,$O$5))</f>
        <v>0</v>
      </c>
    </row>
    <row r="241">
      <c r="A241" s="1" t="s">
        <v>106</v>
      </c>
      <c r="E241" s="27" t="s">
        <v>103</v>
      </c>
    </row>
    <row r="242" ht="409.5">
      <c r="A242" s="1" t="s">
        <v>107</v>
      </c>
      <c r="E242" s="32" t="s">
        <v>2535</v>
      </c>
    </row>
    <row r="243">
      <c r="A243" s="1" t="s">
        <v>109</v>
      </c>
      <c r="E243" s="27" t="s">
        <v>103</v>
      </c>
    </row>
    <row r="244" ht="25.5">
      <c r="A244" s="1" t="s">
        <v>101</v>
      </c>
      <c r="B244" s="1">
        <v>55</v>
      </c>
      <c r="C244" s="26" t="s">
        <v>2538</v>
      </c>
      <c r="D244" t="s">
        <v>103</v>
      </c>
      <c r="E244" s="27" t="s">
        <v>2539</v>
      </c>
      <c r="F244" s="28" t="s">
        <v>1188</v>
      </c>
      <c r="G244" s="29">
        <v>73.599000000000004</v>
      </c>
      <c r="H244" s="28">
        <v>0</v>
      </c>
      <c r="I244" s="30">
        <f>ROUND(G244*H244,P4)</f>
        <v>0</v>
      </c>
      <c r="L244" s="30">
        <v>0</v>
      </c>
      <c r="M244" s="24">
        <f>ROUND(G244*L244,P4)</f>
        <v>0</v>
      </c>
      <c r="N244" s="25" t="s">
        <v>103</v>
      </c>
      <c r="O244" s="31">
        <f>M244*AA244</f>
        <v>0</v>
      </c>
      <c r="P244" s="1">
        <v>3</v>
      </c>
      <c r="AA244" s="1">
        <f>IF(P244=1,$O$3,IF(P244=2,$O$4,$O$5))</f>
        <v>0</v>
      </c>
    </row>
    <row r="245">
      <c r="A245" s="1" t="s">
        <v>106</v>
      </c>
      <c r="E245" s="27" t="s">
        <v>103</v>
      </c>
    </row>
    <row r="246" ht="409.5">
      <c r="A246" s="1" t="s">
        <v>107</v>
      </c>
      <c r="E246" s="32" t="s">
        <v>2535</v>
      </c>
    </row>
    <row r="247">
      <c r="A247" s="1" t="s">
        <v>109</v>
      </c>
      <c r="E247" s="27" t="s">
        <v>103</v>
      </c>
    </row>
    <row r="248" ht="25.5">
      <c r="A248" s="1" t="s">
        <v>101</v>
      </c>
      <c r="B248" s="1">
        <v>56</v>
      </c>
      <c r="C248" s="26" t="s">
        <v>2540</v>
      </c>
      <c r="D248" t="s">
        <v>103</v>
      </c>
      <c r="E248" s="27" t="s">
        <v>2541</v>
      </c>
      <c r="F248" s="28" t="s">
        <v>1188</v>
      </c>
      <c r="G248" s="29">
        <v>413.34800000000001</v>
      </c>
      <c r="H248" s="28">
        <v>0</v>
      </c>
      <c r="I248" s="30">
        <f>ROUND(G248*H248,P4)</f>
        <v>0</v>
      </c>
      <c r="L248" s="30">
        <v>0</v>
      </c>
      <c r="M248" s="24">
        <f>ROUND(G248*L248,P4)</f>
        <v>0</v>
      </c>
      <c r="N248" s="25" t="s">
        <v>103</v>
      </c>
      <c r="O248" s="31">
        <f>M248*AA248</f>
        <v>0</v>
      </c>
      <c r="P248" s="1">
        <v>3</v>
      </c>
      <c r="AA248" s="1">
        <f>IF(P248=1,$O$3,IF(P248=2,$O$4,$O$5))</f>
        <v>0</v>
      </c>
    </row>
    <row r="249">
      <c r="A249" s="1" t="s">
        <v>106</v>
      </c>
      <c r="E249" s="27" t="s">
        <v>103</v>
      </c>
    </row>
    <row r="250" ht="153">
      <c r="A250" s="1" t="s">
        <v>107</v>
      </c>
      <c r="E250" s="32" t="s">
        <v>2542</v>
      </c>
    </row>
    <row r="251">
      <c r="A251" s="1" t="s">
        <v>109</v>
      </c>
      <c r="E251" s="27" t="s">
        <v>103</v>
      </c>
    </row>
    <row r="252" ht="38.25">
      <c r="A252" s="1" t="s">
        <v>101</v>
      </c>
      <c r="B252" s="1">
        <v>57</v>
      </c>
      <c r="C252" s="26" t="s">
        <v>2543</v>
      </c>
      <c r="D252" t="s">
        <v>103</v>
      </c>
      <c r="E252" s="27" t="s">
        <v>2544</v>
      </c>
      <c r="F252" s="28" t="s">
        <v>1188</v>
      </c>
      <c r="G252" s="29">
        <v>413.34800000000001</v>
      </c>
      <c r="H252" s="28">
        <v>0</v>
      </c>
      <c r="I252" s="30">
        <f>ROUND(G252*H252,P4)</f>
        <v>0</v>
      </c>
      <c r="L252" s="30">
        <v>0</v>
      </c>
      <c r="M252" s="24">
        <f>ROUND(G252*L252,P4)</f>
        <v>0</v>
      </c>
      <c r="N252" s="25" t="s">
        <v>103</v>
      </c>
      <c r="O252" s="31">
        <f>M252*AA252</f>
        <v>0</v>
      </c>
      <c r="P252" s="1">
        <v>3</v>
      </c>
      <c r="AA252" s="1">
        <f>IF(P252=1,$O$3,IF(P252=2,$O$4,$O$5))</f>
        <v>0</v>
      </c>
    </row>
    <row r="253">
      <c r="A253" s="1" t="s">
        <v>106</v>
      </c>
      <c r="E253" s="27" t="s">
        <v>103</v>
      </c>
    </row>
    <row r="254" ht="153">
      <c r="A254" s="1" t="s">
        <v>107</v>
      </c>
      <c r="E254" s="32" t="s">
        <v>2542</v>
      </c>
    </row>
    <row r="255">
      <c r="A255" s="1" t="s">
        <v>109</v>
      </c>
      <c r="E255" s="27" t="s">
        <v>103</v>
      </c>
    </row>
    <row r="256" ht="38.25">
      <c r="A256" s="1" t="s">
        <v>101</v>
      </c>
      <c r="B256" s="1">
        <v>58</v>
      </c>
      <c r="C256" s="26" t="s">
        <v>2545</v>
      </c>
      <c r="D256" t="s">
        <v>103</v>
      </c>
      <c r="E256" s="27" t="s">
        <v>2546</v>
      </c>
      <c r="F256" s="28" t="s">
        <v>1188</v>
      </c>
      <c r="G256" s="29">
        <v>413.34800000000001</v>
      </c>
      <c r="H256" s="28">
        <v>0</v>
      </c>
      <c r="I256" s="30">
        <f>ROUND(G256*H256,P4)</f>
        <v>0</v>
      </c>
      <c r="L256" s="30">
        <v>0</v>
      </c>
      <c r="M256" s="24">
        <f>ROUND(G256*L256,P4)</f>
        <v>0</v>
      </c>
      <c r="N256" s="25" t="s">
        <v>103</v>
      </c>
      <c r="O256" s="31">
        <f>M256*AA256</f>
        <v>0</v>
      </c>
      <c r="P256" s="1">
        <v>3</v>
      </c>
      <c r="AA256" s="1">
        <f>IF(P256=1,$O$3,IF(P256=2,$O$4,$O$5))</f>
        <v>0</v>
      </c>
    </row>
    <row r="257">
      <c r="A257" s="1" t="s">
        <v>106</v>
      </c>
      <c r="E257" s="27" t="s">
        <v>103</v>
      </c>
    </row>
    <row r="258" ht="153">
      <c r="A258" s="1" t="s">
        <v>107</v>
      </c>
      <c r="E258" s="32" t="s">
        <v>2542</v>
      </c>
    </row>
    <row r="259">
      <c r="A259" s="1" t="s">
        <v>109</v>
      </c>
      <c r="E259" s="27" t="s">
        <v>103</v>
      </c>
    </row>
    <row r="260">
      <c r="A260" s="1" t="s">
        <v>101</v>
      </c>
      <c r="B260" s="1">
        <v>59</v>
      </c>
      <c r="C260" s="26" t="s">
        <v>2547</v>
      </c>
      <c r="D260" t="s">
        <v>103</v>
      </c>
      <c r="E260" s="27" t="s">
        <v>2548</v>
      </c>
      <c r="F260" s="28" t="s">
        <v>1188</v>
      </c>
      <c r="G260" s="29">
        <v>4082.0540000000001</v>
      </c>
      <c r="H260" s="28">
        <v>0</v>
      </c>
      <c r="I260" s="30">
        <f>ROUND(G260*H260,P4)</f>
        <v>0</v>
      </c>
      <c r="L260" s="30">
        <v>0</v>
      </c>
      <c r="M260" s="24">
        <f>ROUND(G260*L260,P4)</f>
        <v>0</v>
      </c>
      <c r="N260" s="25" t="s">
        <v>103</v>
      </c>
      <c r="O260" s="31">
        <f>M260*AA260</f>
        <v>0</v>
      </c>
      <c r="P260" s="1">
        <v>3</v>
      </c>
      <c r="AA260" s="1">
        <f>IF(P260=1,$O$3,IF(P260=2,$O$4,$O$5))</f>
        <v>0</v>
      </c>
    </row>
    <row r="261">
      <c r="A261" s="1" t="s">
        <v>106</v>
      </c>
      <c r="E261" s="27" t="s">
        <v>103</v>
      </c>
    </row>
    <row r="262" ht="409.5">
      <c r="A262" s="1" t="s">
        <v>107</v>
      </c>
      <c r="E262" s="32" t="s">
        <v>2549</v>
      </c>
    </row>
    <row r="263">
      <c r="A263" s="1" t="s">
        <v>109</v>
      </c>
      <c r="E263" s="27" t="s">
        <v>103</v>
      </c>
    </row>
    <row r="264" ht="25.5">
      <c r="A264" s="1" t="s">
        <v>101</v>
      </c>
      <c r="B264" s="1">
        <v>60</v>
      </c>
      <c r="C264" s="26" t="s">
        <v>2550</v>
      </c>
      <c r="D264" t="s">
        <v>103</v>
      </c>
      <c r="E264" s="27" t="s">
        <v>2551</v>
      </c>
      <c r="F264" s="28" t="s">
        <v>1188</v>
      </c>
      <c r="G264" s="29">
        <v>4082.0540000000001</v>
      </c>
      <c r="H264" s="28">
        <v>0</v>
      </c>
      <c r="I264" s="30">
        <f>ROUND(G264*H264,P4)</f>
        <v>0</v>
      </c>
      <c r="L264" s="30">
        <v>0</v>
      </c>
      <c r="M264" s="24">
        <f>ROUND(G264*L264,P4)</f>
        <v>0</v>
      </c>
      <c r="N264" s="25" t="s">
        <v>103</v>
      </c>
      <c r="O264" s="31">
        <f>M264*AA264</f>
        <v>0</v>
      </c>
      <c r="P264" s="1">
        <v>3</v>
      </c>
      <c r="AA264" s="1">
        <f>IF(P264=1,$O$3,IF(P264=2,$O$4,$O$5))</f>
        <v>0</v>
      </c>
    </row>
    <row r="265">
      <c r="A265" s="1" t="s">
        <v>106</v>
      </c>
      <c r="E265" s="27" t="s">
        <v>103</v>
      </c>
    </row>
    <row r="266" ht="409.5">
      <c r="A266" s="1" t="s">
        <v>107</v>
      </c>
      <c r="E266" s="32" t="s">
        <v>2549</v>
      </c>
    </row>
    <row r="267">
      <c r="A267" s="1" t="s">
        <v>109</v>
      </c>
      <c r="E267" s="27" t="s">
        <v>103</v>
      </c>
    </row>
    <row r="268" ht="25.5">
      <c r="A268" s="1" t="s">
        <v>101</v>
      </c>
      <c r="B268" s="1">
        <v>61</v>
      </c>
      <c r="C268" s="26" t="s">
        <v>2552</v>
      </c>
      <c r="D268" t="s">
        <v>103</v>
      </c>
      <c r="E268" s="27" t="s">
        <v>2553</v>
      </c>
      <c r="F268" s="28" t="s">
        <v>1188</v>
      </c>
      <c r="G268" s="29">
        <v>926.28700000000003</v>
      </c>
      <c r="H268" s="28">
        <v>0</v>
      </c>
      <c r="I268" s="30">
        <f>ROUND(G268*H268,P4)</f>
        <v>0</v>
      </c>
      <c r="L268" s="30">
        <v>0</v>
      </c>
      <c r="M268" s="24">
        <f>ROUND(G268*L268,P4)</f>
        <v>0</v>
      </c>
      <c r="N268" s="25" t="s">
        <v>103</v>
      </c>
      <c r="O268" s="31">
        <f>M268*AA268</f>
        <v>0</v>
      </c>
      <c r="P268" s="1">
        <v>3</v>
      </c>
      <c r="AA268" s="1">
        <f>IF(P268=1,$O$3,IF(P268=2,$O$4,$O$5))</f>
        <v>0</v>
      </c>
    </row>
    <row r="269">
      <c r="A269" s="1" t="s">
        <v>106</v>
      </c>
      <c r="E269" s="27" t="s">
        <v>103</v>
      </c>
    </row>
    <row r="270" ht="409.5">
      <c r="A270" s="1" t="s">
        <v>107</v>
      </c>
      <c r="E270" s="32" t="s">
        <v>2554</v>
      </c>
    </row>
    <row r="271">
      <c r="A271" s="1" t="s">
        <v>109</v>
      </c>
      <c r="E271" s="27" t="s">
        <v>103</v>
      </c>
    </row>
    <row r="272">
      <c r="A272" s="1" t="s">
        <v>101</v>
      </c>
      <c r="B272" s="1">
        <v>62</v>
      </c>
      <c r="C272" s="26" t="s">
        <v>2555</v>
      </c>
      <c r="D272" t="s">
        <v>103</v>
      </c>
      <c r="E272" s="27" t="s">
        <v>2556</v>
      </c>
      <c r="F272" s="28" t="s">
        <v>1188</v>
      </c>
      <c r="G272" s="29">
        <v>660.678</v>
      </c>
      <c r="H272" s="28">
        <v>0</v>
      </c>
      <c r="I272" s="30">
        <f>ROUND(G272*H272,P4)</f>
        <v>0</v>
      </c>
      <c r="L272" s="30">
        <v>0</v>
      </c>
      <c r="M272" s="24">
        <f>ROUND(G272*L272,P4)</f>
        <v>0</v>
      </c>
      <c r="N272" s="25" t="s">
        <v>103</v>
      </c>
      <c r="O272" s="31">
        <f>M272*AA272</f>
        <v>0</v>
      </c>
      <c r="P272" s="1">
        <v>3</v>
      </c>
      <c r="AA272" s="1">
        <f>IF(P272=1,$O$3,IF(P272=2,$O$4,$O$5))</f>
        <v>0</v>
      </c>
    </row>
    <row r="273">
      <c r="A273" s="1" t="s">
        <v>106</v>
      </c>
      <c r="E273" s="27" t="s">
        <v>103</v>
      </c>
    </row>
    <row r="274" ht="409.5">
      <c r="A274" s="1" t="s">
        <v>107</v>
      </c>
      <c r="E274" s="32" t="s">
        <v>2557</v>
      </c>
    </row>
    <row r="275">
      <c r="A275" s="1" t="s">
        <v>109</v>
      </c>
      <c r="E275" s="27" t="s">
        <v>103</v>
      </c>
    </row>
    <row r="276" ht="25.5">
      <c r="A276" s="1" t="s">
        <v>101</v>
      </c>
      <c r="B276" s="1">
        <v>63</v>
      </c>
      <c r="C276" s="26" t="s">
        <v>2558</v>
      </c>
      <c r="D276" t="s">
        <v>103</v>
      </c>
      <c r="E276" s="27" t="s">
        <v>2559</v>
      </c>
      <c r="F276" s="28" t="s">
        <v>1188</v>
      </c>
      <c r="G276" s="29">
        <v>220.13800000000001</v>
      </c>
      <c r="H276" s="28">
        <v>0</v>
      </c>
      <c r="I276" s="30">
        <f>ROUND(G276*H276,P4)</f>
        <v>0</v>
      </c>
      <c r="L276" s="30">
        <v>0</v>
      </c>
      <c r="M276" s="24">
        <f>ROUND(G276*L276,P4)</f>
        <v>0</v>
      </c>
      <c r="N276" s="25" t="s">
        <v>103</v>
      </c>
      <c r="O276" s="31">
        <f>M276*AA276</f>
        <v>0</v>
      </c>
      <c r="P276" s="1">
        <v>3</v>
      </c>
      <c r="AA276" s="1">
        <f>IF(P276=1,$O$3,IF(P276=2,$O$4,$O$5))</f>
        <v>0</v>
      </c>
    </row>
    <row r="277">
      <c r="A277" s="1" t="s">
        <v>106</v>
      </c>
      <c r="E277" s="27" t="s">
        <v>103</v>
      </c>
    </row>
    <row r="278" ht="409.5">
      <c r="A278" s="1" t="s">
        <v>107</v>
      </c>
      <c r="E278" s="32" t="s">
        <v>2560</v>
      </c>
    </row>
    <row r="279">
      <c r="A279" s="1" t="s">
        <v>109</v>
      </c>
      <c r="E279" s="27" t="s">
        <v>103</v>
      </c>
    </row>
    <row r="280" ht="25.5">
      <c r="A280" s="1" t="s">
        <v>101</v>
      </c>
      <c r="B280" s="1">
        <v>64</v>
      </c>
      <c r="C280" s="26" t="s">
        <v>2561</v>
      </c>
      <c r="D280" t="s">
        <v>103</v>
      </c>
      <c r="E280" s="27" t="s">
        <v>2562</v>
      </c>
      <c r="F280" s="28" t="s">
        <v>1188</v>
      </c>
      <c r="G280" s="29">
        <v>3861.9160000000002</v>
      </c>
      <c r="H280" s="28">
        <v>0</v>
      </c>
      <c r="I280" s="30">
        <f>ROUND(G280*H280,P4)</f>
        <v>0</v>
      </c>
      <c r="L280" s="30">
        <v>0</v>
      </c>
      <c r="M280" s="24">
        <f>ROUND(G280*L280,P4)</f>
        <v>0</v>
      </c>
      <c r="N280" s="25" t="s">
        <v>103</v>
      </c>
      <c r="O280" s="31">
        <f>M280*AA280</f>
        <v>0</v>
      </c>
      <c r="P280" s="1">
        <v>3</v>
      </c>
      <c r="AA280" s="1">
        <f>IF(P280=1,$O$3,IF(P280=2,$O$4,$O$5))</f>
        <v>0</v>
      </c>
    </row>
    <row r="281">
      <c r="A281" s="1" t="s">
        <v>106</v>
      </c>
      <c r="E281" s="27" t="s">
        <v>103</v>
      </c>
    </row>
    <row r="282" ht="409.5">
      <c r="A282" s="1" t="s">
        <v>107</v>
      </c>
      <c r="E282" s="32" t="s">
        <v>2563</v>
      </c>
    </row>
    <row r="283">
      <c r="A283" s="1" t="s">
        <v>109</v>
      </c>
      <c r="E283" s="27" t="s">
        <v>103</v>
      </c>
    </row>
    <row r="284" ht="25.5">
      <c r="A284" s="1" t="s">
        <v>101</v>
      </c>
      <c r="B284" s="1">
        <v>65</v>
      </c>
      <c r="C284" s="26" t="s">
        <v>2564</v>
      </c>
      <c r="D284" t="s">
        <v>103</v>
      </c>
      <c r="E284" s="27" t="s">
        <v>2565</v>
      </c>
      <c r="F284" s="28" t="s">
        <v>1188</v>
      </c>
      <c r="G284" s="29">
        <v>3943.3629999999998</v>
      </c>
      <c r="H284" s="28">
        <v>0</v>
      </c>
      <c r="I284" s="30">
        <f>ROUND(G284*H284,P4)</f>
        <v>0</v>
      </c>
      <c r="L284" s="30">
        <v>0</v>
      </c>
      <c r="M284" s="24">
        <f>ROUND(G284*L284,P4)</f>
        <v>0</v>
      </c>
      <c r="N284" s="25" t="s">
        <v>103</v>
      </c>
      <c r="O284" s="31">
        <f>M284*AA284</f>
        <v>0</v>
      </c>
      <c r="P284" s="1">
        <v>3</v>
      </c>
      <c r="AA284" s="1">
        <f>IF(P284=1,$O$3,IF(P284=2,$O$4,$O$5))</f>
        <v>0</v>
      </c>
    </row>
    <row r="285">
      <c r="A285" s="1" t="s">
        <v>106</v>
      </c>
      <c r="E285" s="27" t="s">
        <v>103</v>
      </c>
    </row>
    <row r="286" ht="409.5">
      <c r="A286" s="1" t="s">
        <v>107</v>
      </c>
      <c r="E286" s="32" t="s">
        <v>2566</v>
      </c>
    </row>
    <row r="287">
      <c r="A287" s="1" t="s">
        <v>109</v>
      </c>
      <c r="E287" s="27" t="s">
        <v>103</v>
      </c>
    </row>
    <row r="288" ht="25.5">
      <c r="A288" s="1" t="s">
        <v>101</v>
      </c>
      <c r="B288" s="1">
        <v>66</v>
      </c>
      <c r="C288" s="26" t="s">
        <v>1968</v>
      </c>
      <c r="D288" t="s">
        <v>103</v>
      </c>
      <c r="E288" s="27" t="s">
        <v>1969</v>
      </c>
      <c r="F288" s="28" t="s">
        <v>1188</v>
      </c>
      <c r="G288" s="29">
        <v>22</v>
      </c>
      <c r="H288" s="28">
        <v>0</v>
      </c>
      <c r="I288" s="30">
        <f>ROUND(G288*H288,P4)</f>
        <v>0</v>
      </c>
      <c r="L288" s="30">
        <v>0</v>
      </c>
      <c r="M288" s="24">
        <f>ROUND(G288*L288,P4)</f>
        <v>0</v>
      </c>
      <c r="N288" s="25" t="s">
        <v>103</v>
      </c>
      <c r="O288" s="31">
        <f>M288*AA288</f>
        <v>0</v>
      </c>
      <c r="P288" s="1">
        <v>3</v>
      </c>
      <c r="AA288" s="1">
        <f>IF(P288=1,$O$3,IF(P288=2,$O$4,$O$5))</f>
        <v>0</v>
      </c>
    </row>
    <row r="289">
      <c r="A289" s="1" t="s">
        <v>106</v>
      </c>
      <c r="E289" s="27" t="s">
        <v>103</v>
      </c>
    </row>
    <row r="290" ht="25.5">
      <c r="A290" s="1" t="s">
        <v>107</v>
      </c>
      <c r="E290" s="32" t="s">
        <v>2567</v>
      </c>
    </row>
    <row r="291">
      <c r="A291" s="1" t="s">
        <v>109</v>
      </c>
      <c r="E291" s="27" t="s">
        <v>103</v>
      </c>
    </row>
    <row r="292" ht="25.5">
      <c r="A292" s="1" t="s">
        <v>101</v>
      </c>
      <c r="B292" s="1">
        <v>67</v>
      </c>
      <c r="C292" s="26" t="s">
        <v>2568</v>
      </c>
      <c r="D292" t="s">
        <v>103</v>
      </c>
      <c r="E292" s="27" t="s">
        <v>2569</v>
      </c>
      <c r="F292" s="28" t="s">
        <v>1188</v>
      </c>
      <c r="G292" s="29">
        <v>24</v>
      </c>
      <c r="H292" s="28">
        <v>0</v>
      </c>
      <c r="I292" s="30">
        <f>ROUND(G292*H292,P4)</f>
        <v>0</v>
      </c>
      <c r="L292" s="30">
        <v>0</v>
      </c>
      <c r="M292" s="24">
        <f>ROUND(G292*L292,P4)</f>
        <v>0</v>
      </c>
      <c r="N292" s="25" t="s">
        <v>103</v>
      </c>
      <c r="O292" s="31">
        <f>M292*AA292</f>
        <v>0</v>
      </c>
      <c r="P292" s="1">
        <v>3</v>
      </c>
      <c r="AA292" s="1">
        <f>IF(P292=1,$O$3,IF(P292=2,$O$4,$O$5))</f>
        <v>0</v>
      </c>
    </row>
    <row r="293">
      <c r="A293" s="1" t="s">
        <v>106</v>
      </c>
      <c r="E293" s="27" t="s">
        <v>103</v>
      </c>
    </row>
    <row r="294" ht="25.5">
      <c r="A294" s="1" t="s">
        <v>107</v>
      </c>
      <c r="E294" s="32" t="s">
        <v>2570</v>
      </c>
    </row>
    <row r="295">
      <c r="A295" s="1" t="s">
        <v>109</v>
      </c>
      <c r="E295" s="27" t="s">
        <v>103</v>
      </c>
    </row>
    <row r="296" ht="25.5">
      <c r="A296" s="1" t="s">
        <v>101</v>
      </c>
      <c r="B296" s="1">
        <v>68</v>
      </c>
      <c r="C296" s="26" t="s">
        <v>2571</v>
      </c>
      <c r="D296" t="s">
        <v>103</v>
      </c>
      <c r="E296" s="27" t="s">
        <v>2572</v>
      </c>
      <c r="F296" s="28" t="s">
        <v>1188</v>
      </c>
      <c r="G296" s="29">
        <v>24</v>
      </c>
      <c r="H296" s="28">
        <v>0</v>
      </c>
      <c r="I296" s="30">
        <f>ROUND(G296*H296,P4)</f>
        <v>0</v>
      </c>
      <c r="L296" s="30">
        <v>0</v>
      </c>
      <c r="M296" s="24">
        <f>ROUND(G296*L296,P4)</f>
        <v>0</v>
      </c>
      <c r="N296" s="25" t="s">
        <v>103</v>
      </c>
      <c r="O296" s="31">
        <f>M296*AA296</f>
        <v>0</v>
      </c>
      <c r="P296" s="1">
        <v>3</v>
      </c>
      <c r="AA296" s="1">
        <f>IF(P296=1,$O$3,IF(P296=2,$O$4,$O$5))</f>
        <v>0</v>
      </c>
    </row>
    <row r="297">
      <c r="A297" s="1" t="s">
        <v>106</v>
      </c>
      <c r="E297" s="27" t="s">
        <v>103</v>
      </c>
    </row>
    <row r="298" ht="25.5">
      <c r="A298" s="1" t="s">
        <v>107</v>
      </c>
      <c r="E298" s="32" t="s">
        <v>2570</v>
      </c>
    </row>
    <row r="299">
      <c r="A299" s="1" t="s">
        <v>109</v>
      </c>
      <c r="E299" s="27" t="s">
        <v>103</v>
      </c>
    </row>
    <row r="300">
      <c r="A300" s="1" t="s">
        <v>101</v>
      </c>
      <c r="B300" s="1">
        <v>69</v>
      </c>
      <c r="C300" s="26" t="s">
        <v>2573</v>
      </c>
      <c r="D300" t="s">
        <v>103</v>
      </c>
      <c r="E300" s="27" t="s">
        <v>2574</v>
      </c>
      <c r="F300" s="28" t="s">
        <v>1188</v>
      </c>
      <c r="G300" s="29">
        <v>514.01099999999997</v>
      </c>
      <c r="H300" s="28">
        <v>0</v>
      </c>
      <c r="I300" s="30">
        <f>ROUND(G300*H300,P4)</f>
        <v>0</v>
      </c>
      <c r="L300" s="30">
        <v>0</v>
      </c>
      <c r="M300" s="24">
        <f>ROUND(G300*L300,P4)</f>
        <v>0</v>
      </c>
      <c r="N300" s="25" t="s">
        <v>103</v>
      </c>
      <c r="O300" s="31">
        <f>M300*AA300</f>
        <v>0</v>
      </c>
      <c r="P300" s="1">
        <v>3</v>
      </c>
      <c r="AA300" s="1">
        <f>IF(P300=1,$O$3,IF(P300=2,$O$4,$O$5))</f>
        <v>0</v>
      </c>
    </row>
    <row r="301">
      <c r="A301" s="1" t="s">
        <v>106</v>
      </c>
      <c r="E301" s="27" t="s">
        <v>103</v>
      </c>
    </row>
    <row r="302" ht="114.75">
      <c r="A302" s="1" t="s">
        <v>107</v>
      </c>
      <c r="E302" s="32" t="s">
        <v>2575</v>
      </c>
    </row>
    <row r="303">
      <c r="A303" s="1" t="s">
        <v>109</v>
      </c>
      <c r="E303" s="27" t="s">
        <v>103</v>
      </c>
    </row>
    <row r="304" ht="25.5">
      <c r="A304" s="1" t="s">
        <v>101</v>
      </c>
      <c r="B304" s="1">
        <v>70</v>
      </c>
      <c r="C304" s="26" t="s">
        <v>2576</v>
      </c>
      <c r="D304" t="s">
        <v>103</v>
      </c>
      <c r="E304" s="27" t="s">
        <v>2577</v>
      </c>
      <c r="F304" s="28" t="s">
        <v>1188</v>
      </c>
      <c r="G304" s="29">
        <v>514.01099999999997</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ht="114.75">
      <c r="A306" s="1" t="s">
        <v>107</v>
      </c>
      <c r="E306" s="32" t="s">
        <v>2575</v>
      </c>
    </row>
    <row r="307">
      <c r="A307" s="1" t="s">
        <v>109</v>
      </c>
      <c r="E307" s="27" t="s">
        <v>103</v>
      </c>
    </row>
    <row r="308">
      <c r="A308" s="1" t="s">
        <v>101</v>
      </c>
      <c r="B308" s="1">
        <v>71</v>
      </c>
      <c r="C308" s="26" t="s">
        <v>2578</v>
      </c>
      <c r="D308" t="s">
        <v>103</v>
      </c>
      <c r="E308" s="27" t="s">
        <v>2579</v>
      </c>
      <c r="F308" s="28" t="s">
        <v>1188</v>
      </c>
      <c r="G308" s="29">
        <v>1728.0999999999999</v>
      </c>
      <c r="H308" s="28">
        <v>0</v>
      </c>
      <c r="I308" s="30">
        <f>ROUND(G308*H308,P4)</f>
        <v>0</v>
      </c>
      <c r="L308" s="30">
        <v>0</v>
      </c>
      <c r="M308" s="24">
        <f>ROUND(G308*L308,P4)</f>
        <v>0</v>
      </c>
      <c r="N308" s="25" t="s">
        <v>103</v>
      </c>
      <c r="O308" s="31">
        <f>M308*AA308</f>
        <v>0</v>
      </c>
      <c r="P308" s="1">
        <v>3</v>
      </c>
      <c r="AA308" s="1">
        <f>IF(P308=1,$O$3,IF(P308=2,$O$4,$O$5))</f>
        <v>0</v>
      </c>
    </row>
    <row r="309">
      <c r="A309" s="1" t="s">
        <v>106</v>
      </c>
      <c r="E309" s="27" t="s">
        <v>103</v>
      </c>
    </row>
    <row r="310" ht="153">
      <c r="A310" s="1" t="s">
        <v>107</v>
      </c>
      <c r="E310" s="32" t="s">
        <v>2580</v>
      </c>
    </row>
    <row r="311">
      <c r="A311" s="1" t="s">
        <v>109</v>
      </c>
      <c r="E311" s="27" t="s">
        <v>103</v>
      </c>
    </row>
    <row r="312" ht="25.5">
      <c r="A312" s="1" t="s">
        <v>101</v>
      </c>
      <c r="B312" s="1">
        <v>72</v>
      </c>
      <c r="C312" s="26" t="s">
        <v>2581</v>
      </c>
      <c r="D312" t="s">
        <v>103</v>
      </c>
      <c r="E312" s="27" t="s">
        <v>2582</v>
      </c>
      <c r="F312" s="28" t="s">
        <v>1188</v>
      </c>
      <c r="G312" s="29">
        <v>1728.0999999999999</v>
      </c>
      <c r="H312" s="28">
        <v>0</v>
      </c>
      <c r="I312" s="30">
        <f>ROUND(G312*H312,P4)</f>
        <v>0</v>
      </c>
      <c r="L312" s="30">
        <v>0</v>
      </c>
      <c r="M312" s="24">
        <f>ROUND(G312*L312,P4)</f>
        <v>0</v>
      </c>
      <c r="N312" s="25" t="s">
        <v>103</v>
      </c>
      <c r="O312" s="31">
        <f>M312*AA312</f>
        <v>0</v>
      </c>
      <c r="P312" s="1">
        <v>3</v>
      </c>
      <c r="AA312" s="1">
        <f>IF(P312=1,$O$3,IF(P312=2,$O$4,$O$5))</f>
        <v>0</v>
      </c>
    </row>
    <row r="313">
      <c r="A313" s="1" t="s">
        <v>106</v>
      </c>
      <c r="E313" s="27" t="s">
        <v>103</v>
      </c>
    </row>
    <row r="314" ht="153">
      <c r="A314" s="1" t="s">
        <v>107</v>
      </c>
      <c r="E314" s="32" t="s">
        <v>2580</v>
      </c>
    </row>
    <row r="315">
      <c r="A315" s="1" t="s">
        <v>109</v>
      </c>
      <c r="E315" s="27" t="s">
        <v>103</v>
      </c>
    </row>
    <row r="316" ht="25.5">
      <c r="A316" s="1" t="s">
        <v>101</v>
      </c>
      <c r="B316" s="1">
        <v>73</v>
      </c>
      <c r="C316" s="26" t="s">
        <v>2583</v>
      </c>
      <c r="D316" t="s">
        <v>103</v>
      </c>
      <c r="E316" s="27" t="s">
        <v>2584</v>
      </c>
      <c r="F316" s="28" t="s">
        <v>1188</v>
      </c>
      <c r="G316" s="29">
        <v>514.01099999999997</v>
      </c>
      <c r="H316" s="28">
        <v>0</v>
      </c>
      <c r="I316" s="30">
        <f>ROUND(G316*H316,P4)</f>
        <v>0</v>
      </c>
      <c r="L316" s="30">
        <v>0</v>
      </c>
      <c r="M316" s="24">
        <f>ROUND(G316*L316,P4)</f>
        <v>0</v>
      </c>
      <c r="N316" s="25" t="s">
        <v>103</v>
      </c>
      <c r="O316" s="31">
        <f>M316*AA316</f>
        <v>0</v>
      </c>
      <c r="P316" s="1">
        <v>3</v>
      </c>
      <c r="AA316" s="1">
        <f>IF(P316=1,$O$3,IF(P316=2,$O$4,$O$5))</f>
        <v>0</v>
      </c>
    </row>
    <row r="317">
      <c r="A317" s="1" t="s">
        <v>106</v>
      </c>
      <c r="E317" s="27" t="s">
        <v>103</v>
      </c>
    </row>
    <row r="318" ht="114.75">
      <c r="A318" s="1" t="s">
        <v>107</v>
      </c>
      <c r="E318" s="32" t="s">
        <v>2575</v>
      </c>
    </row>
    <row r="319">
      <c r="A319" s="1" t="s">
        <v>109</v>
      </c>
      <c r="E319" s="27" t="s">
        <v>103</v>
      </c>
    </row>
    <row r="320" ht="38.25">
      <c r="A320" s="1" t="s">
        <v>101</v>
      </c>
      <c r="B320" s="1">
        <v>74</v>
      </c>
      <c r="C320" s="26" t="s">
        <v>2585</v>
      </c>
      <c r="D320" t="s">
        <v>103</v>
      </c>
      <c r="E320" s="27" t="s">
        <v>2586</v>
      </c>
      <c r="F320" s="28" t="s">
        <v>1188</v>
      </c>
      <c r="G320" s="29">
        <v>3456.1999999999998</v>
      </c>
      <c r="H320" s="28">
        <v>0</v>
      </c>
      <c r="I320" s="30">
        <f>ROUND(G320*H320,P4)</f>
        <v>0</v>
      </c>
      <c r="L320" s="30">
        <v>0</v>
      </c>
      <c r="M320" s="24">
        <f>ROUND(G320*L320,P4)</f>
        <v>0</v>
      </c>
      <c r="N320" s="25" t="s">
        <v>103</v>
      </c>
      <c r="O320" s="31">
        <f>M320*AA320</f>
        <v>0</v>
      </c>
      <c r="P320" s="1">
        <v>3</v>
      </c>
      <c r="AA320" s="1">
        <f>IF(P320=1,$O$3,IF(P320=2,$O$4,$O$5))</f>
        <v>0</v>
      </c>
    </row>
    <row r="321">
      <c r="A321" s="1" t="s">
        <v>106</v>
      </c>
      <c r="E321" s="27" t="s">
        <v>103</v>
      </c>
    </row>
    <row r="322" ht="153">
      <c r="A322" s="1" t="s">
        <v>107</v>
      </c>
      <c r="E322" s="32" t="s">
        <v>2587</v>
      </c>
    </row>
    <row r="323">
      <c r="A323" s="1" t="s">
        <v>109</v>
      </c>
      <c r="E323" s="27" t="s">
        <v>103</v>
      </c>
    </row>
    <row r="324" ht="38.25">
      <c r="A324" s="1" t="s">
        <v>101</v>
      </c>
      <c r="B324" s="1">
        <v>75</v>
      </c>
      <c r="C324" s="26" t="s">
        <v>2588</v>
      </c>
      <c r="D324" t="s">
        <v>103</v>
      </c>
      <c r="E324" s="27" t="s">
        <v>2589</v>
      </c>
      <c r="F324" s="28" t="s">
        <v>1188</v>
      </c>
      <c r="G324" s="29">
        <v>54.539999999999999</v>
      </c>
      <c r="H324" s="28">
        <v>0</v>
      </c>
      <c r="I324" s="30">
        <f>ROUND(G324*H324,P4)</f>
        <v>0</v>
      </c>
      <c r="L324" s="30">
        <v>0</v>
      </c>
      <c r="M324" s="24">
        <f>ROUND(G324*L324,P4)</f>
        <v>0</v>
      </c>
      <c r="N324" s="25" t="s">
        <v>103</v>
      </c>
      <c r="O324" s="31">
        <f>M324*AA324</f>
        <v>0</v>
      </c>
      <c r="P324" s="1">
        <v>3</v>
      </c>
      <c r="AA324" s="1">
        <f>IF(P324=1,$O$3,IF(P324=2,$O$4,$O$5))</f>
        <v>0</v>
      </c>
    </row>
    <row r="325">
      <c r="A325" s="1" t="s">
        <v>106</v>
      </c>
      <c r="E325" s="27" t="s">
        <v>103</v>
      </c>
    </row>
    <row r="326" ht="102">
      <c r="A326" s="1" t="s">
        <v>107</v>
      </c>
      <c r="E326" s="32" t="s">
        <v>2590</v>
      </c>
    </row>
    <row r="327">
      <c r="A327" s="1" t="s">
        <v>109</v>
      </c>
      <c r="E327" s="27" t="s">
        <v>103</v>
      </c>
    </row>
    <row r="328">
      <c r="A328" s="1" t="s">
        <v>101</v>
      </c>
      <c r="B328" s="1">
        <v>76</v>
      </c>
      <c r="C328" s="26" t="s">
        <v>2591</v>
      </c>
      <c r="D328" t="s">
        <v>466</v>
      </c>
      <c r="E328" s="27" t="s">
        <v>2592</v>
      </c>
      <c r="F328" s="28" t="s">
        <v>1188</v>
      </c>
      <c r="G328" s="29">
        <v>68.174999999999997</v>
      </c>
      <c r="H328" s="28">
        <v>0</v>
      </c>
      <c r="I328" s="30">
        <f>ROUND(G328*H328,P4)</f>
        <v>0</v>
      </c>
      <c r="L328" s="30">
        <v>0</v>
      </c>
      <c r="M328" s="24">
        <f>ROUND(G328*L328,P4)</f>
        <v>0</v>
      </c>
      <c r="N328" s="25" t="s">
        <v>103</v>
      </c>
      <c r="O328" s="31">
        <f>M328*AA328</f>
        <v>0</v>
      </c>
      <c r="P328" s="1">
        <v>3</v>
      </c>
      <c r="AA328" s="1">
        <f>IF(P328=1,$O$3,IF(P328=2,$O$4,$O$5))</f>
        <v>0</v>
      </c>
    </row>
    <row r="329">
      <c r="A329" s="1" t="s">
        <v>106</v>
      </c>
      <c r="E329" s="27" t="s">
        <v>103</v>
      </c>
    </row>
    <row r="330" ht="25.5">
      <c r="A330" s="1" t="s">
        <v>107</v>
      </c>
      <c r="E330" s="32" t="s">
        <v>2593</v>
      </c>
    </row>
    <row r="331" ht="25.5">
      <c r="A331" s="1" t="s">
        <v>109</v>
      </c>
      <c r="E331" s="27" t="s">
        <v>2594</v>
      </c>
    </row>
    <row r="332" ht="38.25">
      <c r="A332" s="1" t="s">
        <v>101</v>
      </c>
      <c r="B332" s="1">
        <v>77</v>
      </c>
      <c r="C332" s="26" t="s">
        <v>2595</v>
      </c>
      <c r="D332" t="s">
        <v>103</v>
      </c>
      <c r="E332" s="27" t="s">
        <v>2596</v>
      </c>
      <c r="F332" s="28" t="s">
        <v>1188</v>
      </c>
      <c r="G332" s="29">
        <v>33.960000000000001</v>
      </c>
      <c r="H332" s="28">
        <v>0</v>
      </c>
      <c r="I332" s="30">
        <f>ROUND(G332*H332,P4)</f>
        <v>0</v>
      </c>
      <c r="L332" s="30">
        <v>0</v>
      </c>
      <c r="M332" s="24">
        <f>ROUND(G332*L332,P4)</f>
        <v>0</v>
      </c>
      <c r="N332" s="25" t="s">
        <v>103</v>
      </c>
      <c r="O332" s="31">
        <f>M332*AA332</f>
        <v>0</v>
      </c>
      <c r="P332" s="1">
        <v>3</v>
      </c>
      <c r="AA332" s="1">
        <f>IF(P332=1,$O$3,IF(P332=2,$O$4,$O$5))</f>
        <v>0</v>
      </c>
    </row>
    <row r="333">
      <c r="A333" s="1" t="s">
        <v>106</v>
      </c>
      <c r="E333" s="27" t="s">
        <v>103</v>
      </c>
    </row>
    <row r="334" ht="63.75">
      <c r="A334" s="1" t="s">
        <v>107</v>
      </c>
      <c r="E334" s="32" t="s">
        <v>2597</v>
      </c>
    </row>
    <row r="335">
      <c r="A335" s="1" t="s">
        <v>109</v>
      </c>
      <c r="E335" s="27" t="s">
        <v>103</v>
      </c>
    </row>
    <row r="336" ht="25.5">
      <c r="A336" s="1" t="s">
        <v>101</v>
      </c>
      <c r="B336" s="1">
        <v>78</v>
      </c>
      <c r="C336" s="26" t="s">
        <v>2598</v>
      </c>
      <c r="D336" t="s">
        <v>103</v>
      </c>
      <c r="E336" s="27" t="s">
        <v>2599</v>
      </c>
      <c r="F336" s="28" t="s">
        <v>1188</v>
      </c>
      <c r="G336" s="29">
        <v>35.658000000000001</v>
      </c>
      <c r="H336" s="28">
        <v>0</v>
      </c>
      <c r="I336" s="30">
        <f>ROUND(G336*H336,P4)</f>
        <v>0</v>
      </c>
      <c r="L336" s="30">
        <v>0</v>
      </c>
      <c r="M336" s="24">
        <f>ROUND(G336*L336,P4)</f>
        <v>0</v>
      </c>
      <c r="N336" s="25" t="s">
        <v>103</v>
      </c>
      <c r="O336" s="31">
        <f>M336*AA336</f>
        <v>0</v>
      </c>
      <c r="P336" s="1">
        <v>3</v>
      </c>
      <c r="AA336" s="1">
        <f>IF(P336=1,$O$3,IF(P336=2,$O$4,$O$5))</f>
        <v>0</v>
      </c>
    </row>
    <row r="337">
      <c r="A337" s="1" t="s">
        <v>106</v>
      </c>
      <c r="E337" s="27" t="s">
        <v>103</v>
      </c>
    </row>
    <row r="338" ht="25.5">
      <c r="A338" s="1" t="s">
        <v>107</v>
      </c>
      <c r="E338" s="32" t="s">
        <v>2600</v>
      </c>
    </row>
    <row r="339">
      <c r="A339" s="1" t="s">
        <v>109</v>
      </c>
      <c r="E339" s="27" t="s">
        <v>103</v>
      </c>
    </row>
    <row r="340" ht="38.25">
      <c r="A340" s="1" t="s">
        <v>101</v>
      </c>
      <c r="B340" s="1">
        <v>79</v>
      </c>
      <c r="C340" s="26" t="s">
        <v>2601</v>
      </c>
      <c r="D340" t="s">
        <v>103</v>
      </c>
      <c r="E340" s="27" t="s">
        <v>2602</v>
      </c>
      <c r="F340" s="28" t="s">
        <v>1188</v>
      </c>
      <c r="G340" s="29">
        <v>9252.1980000000003</v>
      </c>
      <c r="H340" s="28">
        <v>0</v>
      </c>
      <c r="I340" s="30">
        <f>ROUND(G340*H340,P4)</f>
        <v>0</v>
      </c>
      <c r="L340" s="30">
        <v>0</v>
      </c>
      <c r="M340" s="24">
        <f>ROUND(G340*L340,P4)</f>
        <v>0</v>
      </c>
      <c r="N340" s="25" t="s">
        <v>103</v>
      </c>
      <c r="O340" s="31">
        <f>M340*AA340</f>
        <v>0</v>
      </c>
      <c r="P340" s="1">
        <v>3</v>
      </c>
      <c r="AA340" s="1">
        <f>IF(P340=1,$O$3,IF(P340=2,$O$4,$O$5))</f>
        <v>0</v>
      </c>
    </row>
    <row r="341">
      <c r="A341" s="1" t="s">
        <v>106</v>
      </c>
      <c r="E341" s="27" t="s">
        <v>103</v>
      </c>
    </row>
    <row r="342" ht="114.75">
      <c r="A342" s="1" t="s">
        <v>107</v>
      </c>
      <c r="E342" s="32" t="s">
        <v>2603</v>
      </c>
    </row>
    <row r="343">
      <c r="A343" s="1" t="s">
        <v>109</v>
      </c>
      <c r="E343" s="27" t="s">
        <v>103</v>
      </c>
    </row>
    <row r="344" ht="38.25">
      <c r="A344" s="1" t="s">
        <v>101</v>
      </c>
      <c r="B344" s="1">
        <v>80</v>
      </c>
      <c r="C344" s="26" t="s">
        <v>2604</v>
      </c>
      <c r="D344" t="s">
        <v>103</v>
      </c>
      <c r="E344" s="27" t="s">
        <v>2605</v>
      </c>
      <c r="F344" s="28" t="s">
        <v>121</v>
      </c>
      <c r="G344" s="29">
        <v>825.80999999999995</v>
      </c>
      <c r="H344" s="28">
        <v>0</v>
      </c>
      <c r="I344" s="30">
        <f>ROUND(G344*H344,P4)</f>
        <v>0</v>
      </c>
      <c r="L344" s="30">
        <v>0</v>
      </c>
      <c r="M344" s="24">
        <f>ROUND(G344*L344,P4)</f>
        <v>0</v>
      </c>
      <c r="N344" s="25" t="s">
        <v>103</v>
      </c>
      <c r="O344" s="31">
        <f>M344*AA344</f>
        <v>0</v>
      </c>
      <c r="P344" s="1">
        <v>3</v>
      </c>
      <c r="AA344" s="1">
        <f>IF(P344=1,$O$3,IF(P344=2,$O$4,$O$5))</f>
        <v>0</v>
      </c>
    </row>
    <row r="345">
      <c r="A345" s="1" t="s">
        <v>106</v>
      </c>
      <c r="E345" s="27" t="s">
        <v>103</v>
      </c>
    </row>
    <row r="346" ht="140.25">
      <c r="A346" s="1" t="s">
        <v>107</v>
      </c>
      <c r="E346" s="32" t="s">
        <v>2606</v>
      </c>
    </row>
    <row r="347">
      <c r="A347" s="1" t="s">
        <v>109</v>
      </c>
      <c r="E347" s="27" t="s">
        <v>103</v>
      </c>
    </row>
    <row r="348">
      <c r="A348" s="1" t="s">
        <v>101</v>
      </c>
      <c r="B348" s="1">
        <v>81</v>
      </c>
      <c r="C348" s="26" t="s">
        <v>2607</v>
      </c>
      <c r="D348" t="s">
        <v>103</v>
      </c>
      <c r="E348" s="27" t="s">
        <v>2608</v>
      </c>
      <c r="F348" s="28" t="s">
        <v>121</v>
      </c>
      <c r="G348" s="29">
        <v>867.101</v>
      </c>
      <c r="H348" s="28">
        <v>0</v>
      </c>
      <c r="I348" s="30">
        <f>ROUND(G348*H348,P4)</f>
        <v>0</v>
      </c>
      <c r="L348" s="30">
        <v>0</v>
      </c>
      <c r="M348" s="24">
        <f>ROUND(G348*L348,P4)</f>
        <v>0</v>
      </c>
      <c r="N348" s="25" t="s">
        <v>103</v>
      </c>
      <c r="O348" s="31">
        <f>M348*AA348</f>
        <v>0</v>
      </c>
      <c r="P348" s="1">
        <v>3</v>
      </c>
      <c r="AA348" s="1">
        <f>IF(P348=1,$O$3,IF(P348=2,$O$4,$O$5))</f>
        <v>0</v>
      </c>
    </row>
    <row r="349">
      <c r="A349" s="1" t="s">
        <v>106</v>
      </c>
      <c r="E349" s="27" t="s">
        <v>103</v>
      </c>
    </row>
    <row r="350" ht="25.5">
      <c r="A350" s="1" t="s">
        <v>107</v>
      </c>
      <c r="E350" s="32" t="s">
        <v>2609</v>
      </c>
    </row>
    <row r="351">
      <c r="A351" s="1" t="s">
        <v>109</v>
      </c>
      <c r="E351" s="27" t="s">
        <v>103</v>
      </c>
    </row>
    <row r="352">
      <c r="A352" s="1" t="s">
        <v>101</v>
      </c>
      <c r="B352" s="1">
        <v>82</v>
      </c>
      <c r="C352" s="26" t="s">
        <v>1358</v>
      </c>
      <c r="D352" t="s">
        <v>103</v>
      </c>
      <c r="E352" s="27" t="s">
        <v>1359</v>
      </c>
      <c r="F352" s="28" t="s">
        <v>1188</v>
      </c>
      <c r="G352" s="29">
        <v>33.960000000000001</v>
      </c>
      <c r="H352" s="28">
        <v>0</v>
      </c>
      <c r="I352" s="30">
        <f>ROUND(G352*H352,P4)</f>
        <v>0</v>
      </c>
      <c r="L352" s="30">
        <v>0</v>
      </c>
      <c r="M352" s="24">
        <f>ROUND(G352*L352,P4)</f>
        <v>0</v>
      </c>
      <c r="N352" s="25" t="s">
        <v>103</v>
      </c>
      <c r="O352" s="31">
        <f>M352*AA352</f>
        <v>0</v>
      </c>
      <c r="P352" s="1">
        <v>3</v>
      </c>
      <c r="AA352" s="1">
        <f>IF(P352=1,$O$3,IF(P352=2,$O$4,$O$5))</f>
        <v>0</v>
      </c>
    </row>
    <row r="353">
      <c r="A353" s="1" t="s">
        <v>106</v>
      </c>
      <c r="E353" s="27" t="s">
        <v>103</v>
      </c>
    </row>
    <row r="354" ht="63.75">
      <c r="A354" s="1" t="s">
        <v>107</v>
      </c>
      <c r="E354" s="32" t="s">
        <v>2597</v>
      </c>
    </row>
    <row r="355">
      <c r="A355" s="1" t="s">
        <v>109</v>
      </c>
      <c r="E355" s="27" t="s">
        <v>103</v>
      </c>
    </row>
    <row r="356" ht="38.25">
      <c r="A356" s="1" t="s">
        <v>101</v>
      </c>
      <c r="B356" s="1">
        <v>83</v>
      </c>
      <c r="C356" s="26" t="s">
        <v>2610</v>
      </c>
      <c r="D356" t="s">
        <v>103</v>
      </c>
      <c r="E356" s="27" t="s">
        <v>2611</v>
      </c>
      <c r="F356" s="28" t="s">
        <v>121</v>
      </c>
      <c r="G356" s="29">
        <v>141.09999999999999</v>
      </c>
      <c r="H356" s="28">
        <v>0</v>
      </c>
      <c r="I356" s="30">
        <f>ROUND(G356*H356,P4)</f>
        <v>0</v>
      </c>
      <c r="L356" s="30">
        <v>0</v>
      </c>
      <c r="M356" s="24">
        <f>ROUND(G356*L356,P4)</f>
        <v>0</v>
      </c>
      <c r="N356" s="25" t="s">
        <v>103</v>
      </c>
      <c r="O356" s="31">
        <f>M356*AA356</f>
        <v>0</v>
      </c>
      <c r="P356" s="1">
        <v>3</v>
      </c>
      <c r="AA356" s="1">
        <f>IF(P356=1,$O$3,IF(P356=2,$O$4,$O$5))</f>
        <v>0</v>
      </c>
    </row>
    <row r="357">
      <c r="A357" s="1" t="s">
        <v>106</v>
      </c>
      <c r="E357" s="27" t="s">
        <v>103</v>
      </c>
    </row>
    <row r="358" ht="102">
      <c r="A358" s="1" t="s">
        <v>107</v>
      </c>
      <c r="E358" s="32" t="s">
        <v>2612</v>
      </c>
    </row>
    <row r="359">
      <c r="A359" s="1" t="s">
        <v>109</v>
      </c>
      <c r="E359" s="27" t="s">
        <v>103</v>
      </c>
    </row>
    <row r="360" ht="38.25">
      <c r="A360" s="1" t="s">
        <v>101</v>
      </c>
      <c r="B360" s="1">
        <v>84</v>
      </c>
      <c r="C360" s="26" t="s">
        <v>2613</v>
      </c>
      <c r="D360" t="s">
        <v>103</v>
      </c>
      <c r="E360" s="27" t="s">
        <v>2614</v>
      </c>
      <c r="F360" s="28" t="s">
        <v>1188</v>
      </c>
      <c r="G360" s="29">
        <v>19.992000000000001</v>
      </c>
      <c r="H360" s="28">
        <v>0</v>
      </c>
      <c r="I360" s="30">
        <f>ROUND(G360*H360,P4)</f>
        <v>0</v>
      </c>
      <c r="L360" s="30">
        <v>0</v>
      </c>
      <c r="M360" s="24">
        <f>ROUND(G360*L360,P4)</f>
        <v>0</v>
      </c>
      <c r="N360" s="25" t="s">
        <v>103</v>
      </c>
      <c r="O360" s="31">
        <f>M360*AA360</f>
        <v>0</v>
      </c>
      <c r="P360" s="1">
        <v>3</v>
      </c>
      <c r="AA360" s="1">
        <f>IF(P360=1,$O$3,IF(P360=2,$O$4,$O$5))</f>
        <v>0</v>
      </c>
    </row>
    <row r="361">
      <c r="A361" s="1" t="s">
        <v>106</v>
      </c>
      <c r="E361" s="27" t="s">
        <v>103</v>
      </c>
    </row>
    <row r="362" ht="102">
      <c r="A362" s="1" t="s">
        <v>107</v>
      </c>
      <c r="E362" s="32" t="s">
        <v>2615</v>
      </c>
    </row>
    <row r="363">
      <c r="A363" s="1" t="s">
        <v>109</v>
      </c>
      <c r="E363" s="27" t="s">
        <v>103</v>
      </c>
    </row>
    <row r="364">
      <c r="A364" s="1" t="s">
        <v>101</v>
      </c>
      <c r="B364" s="1">
        <v>85</v>
      </c>
      <c r="C364" s="26" t="s">
        <v>2591</v>
      </c>
      <c r="D364" t="s">
        <v>460</v>
      </c>
      <c r="E364" s="27" t="s">
        <v>2592</v>
      </c>
      <c r="F364" s="28" t="s">
        <v>1188</v>
      </c>
      <c r="G364" s="29">
        <v>24.989999999999998</v>
      </c>
      <c r="H364" s="28">
        <v>0</v>
      </c>
      <c r="I364" s="30">
        <f>ROUND(G364*H364,P4)</f>
        <v>0</v>
      </c>
      <c r="L364" s="30">
        <v>0</v>
      </c>
      <c r="M364" s="24">
        <f>ROUND(G364*L364,P4)</f>
        <v>0</v>
      </c>
      <c r="N364" s="25" t="s">
        <v>103</v>
      </c>
      <c r="O364" s="31">
        <f>M364*AA364</f>
        <v>0</v>
      </c>
      <c r="P364" s="1">
        <v>3</v>
      </c>
      <c r="AA364" s="1">
        <f>IF(P364=1,$O$3,IF(P364=2,$O$4,$O$5))</f>
        <v>0</v>
      </c>
    </row>
    <row r="365">
      <c r="A365" s="1" t="s">
        <v>106</v>
      </c>
      <c r="E365" s="27" t="s">
        <v>103</v>
      </c>
    </row>
    <row r="366" ht="25.5">
      <c r="A366" s="1" t="s">
        <v>107</v>
      </c>
      <c r="E366" s="32" t="s">
        <v>2616</v>
      </c>
    </row>
    <row r="367" ht="25.5">
      <c r="A367" s="1" t="s">
        <v>109</v>
      </c>
      <c r="E367" s="27" t="s">
        <v>2594</v>
      </c>
    </row>
    <row r="368" ht="38.25">
      <c r="A368" s="1" t="s">
        <v>101</v>
      </c>
      <c r="B368" s="1">
        <v>86</v>
      </c>
      <c r="C368" s="26" t="s">
        <v>2617</v>
      </c>
      <c r="D368" t="s">
        <v>103</v>
      </c>
      <c r="E368" s="27" t="s">
        <v>2618</v>
      </c>
      <c r="F368" s="28" t="s">
        <v>1188</v>
      </c>
      <c r="G368" s="29">
        <v>39.799999999999997</v>
      </c>
      <c r="H368" s="28">
        <v>0</v>
      </c>
      <c r="I368" s="30">
        <f>ROUND(G368*H368,P4)</f>
        <v>0</v>
      </c>
      <c r="L368" s="30">
        <v>0</v>
      </c>
      <c r="M368" s="24">
        <f>ROUND(G368*L368,P4)</f>
        <v>0</v>
      </c>
      <c r="N368" s="25" t="s">
        <v>103</v>
      </c>
      <c r="O368" s="31">
        <f>M368*AA368</f>
        <v>0</v>
      </c>
      <c r="P368" s="1">
        <v>3</v>
      </c>
      <c r="AA368" s="1">
        <f>IF(P368=1,$O$3,IF(P368=2,$O$4,$O$5))</f>
        <v>0</v>
      </c>
    </row>
    <row r="369">
      <c r="A369" s="1" t="s">
        <v>106</v>
      </c>
      <c r="E369" s="27" t="s">
        <v>103</v>
      </c>
    </row>
    <row r="370" ht="102">
      <c r="A370" s="1" t="s">
        <v>107</v>
      </c>
      <c r="E370" s="32" t="s">
        <v>2619</v>
      </c>
    </row>
    <row r="371">
      <c r="A371" s="1" t="s">
        <v>109</v>
      </c>
      <c r="E371" s="27" t="s">
        <v>103</v>
      </c>
    </row>
    <row r="372">
      <c r="A372" s="1" t="s">
        <v>101</v>
      </c>
      <c r="B372" s="1">
        <v>87</v>
      </c>
      <c r="C372" s="26" t="s">
        <v>2620</v>
      </c>
      <c r="D372" t="s">
        <v>413</v>
      </c>
      <c r="E372" s="27" t="s">
        <v>2621</v>
      </c>
      <c r="F372" s="28" t="s">
        <v>1188</v>
      </c>
      <c r="G372" s="29">
        <v>43.780000000000001</v>
      </c>
      <c r="H372" s="28">
        <v>0</v>
      </c>
      <c r="I372" s="30">
        <f>ROUND(G372*H372,P4)</f>
        <v>0</v>
      </c>
      <c r="L372" s="30">
        <v>0</v>
      </c>
      <c r="M372" s="24">
        <f>ROUND(G372*L372,P4)</f>
        <v>0</v>
      </c>
      <c r="N372" s="25" t="s">
        <v>103</v>
      </c>
      <c r="O372" s="31">
        <f>M372*AA372</f>
        <v>0</v>
      </c>
      <c r="P372" s="1">
        <v>3</v>
      </c>
      <c r="AA372" s="1">
        <f>IF(P372=1,$O$3,IF(P372=2,$O$4,$O$5))</f>
        <v>0</v>
      </c>
    </row>
    <row r="373">
      <c r="A373" s="1" t="s">
        <v>106</v>
      </c>
      <c r="E373" s="27" t="s">
        <v>103</v>
      </c>
    </row>
    <row r="374" ht="25.5">
      <c r="A374" s="1" t="s">
        <v>107</v>
      </c>
      <c r="E374" s="32" t="s">
        <v>2622</v>
      </c>
    </row>
    <row r="375">
      <c r="A375" s="1" t="s">
        <v>109</v>
      </c>
      <c r="E375" s="27" t="s">
        <v>103</v>
      </c>
    </row>
    <row r="376">
      <c r="A376" s="1" t="s">
        <v>101</v>
      </c>
      <c r="B376" s="1">
        <v>88</v>
      </c>
      <c r="C376" s="26" t="s">
        <v>2591</v>
      </c>
      <c r="D376" t="s">
        <v>413</v>
      </c>
      <c r="E376" s="27" t="s">
        <v>2592</v>
      </c>
      <c r="F376" s="28" t="s">
        <v>1188</v>
      </c>
      <c r="G376" s="29">
        <v>49.75</v>
      </c>
      <c r="H376" s="28">
        <v>0</v>
      </c>
      <c r="I376" s="30">
        <f>ROUND(G376*H376,P4)</f>
        <v>0</v>
      </c>
      <c r="L376" s="30">
        <v>0</v>
      </c>
      <c r="M376" s="24">
        <f>ROUND(G376*L376,P4)</f>
        <v>0</v>
      </c>
      <c r="N376" s="25" t="s">
        <v>103</v>
      </c>
      <c r="O376" s="31">
        <f>M376*AA376</f>
        <v>0</v>
      </c>
      <c r="P376" s="1">
        <v>3</v>
      </c>
      <c r="AA376" s="1">
        <f>IF(P376=1,$O$3,IF(P376=2,$O$4,$O$5))</f>
        <v>0</v>
      </c>
    </row>
    <row r="377">
      <c r="A377" s="1" t="s">
        <v>106</v>
      </c>
      <c r="E377" s="27" t="s">
        <v>103</v>
      </c>
    </row>
    <row r="378" ht="25.5">
      <c r="A378" s="1" t="s">
        <v>107</v>
      </c>
      <c r="E378" s="32" t="s">
        <v>2623</v>
      </c>
    </row>
    <row r="379" ht="25.5">
      <c r="A379" s="1" t="s">
        <v>109</v>
      </c>
      <c r="E379" s="27" t="s">
        <v>2594</v>
      </c>
    </row>
    <row r="380" ht="38.25">
      <c r="A380" s="1" t="s">
        <v>101</v>
      </c>
      <c r="B380" s="1">
        <v>89</v>
      </c>
      <c r="C380" s="26" t="s">
        <v>2624</v>
      </c>
      <c r="D380" t="s">
        <v>103</v>
      </c>
      <c r="E380" s="27" t="s">
        <v>2618</v>
      </c>
      <c r="F380" s="28" t="s">
        <v>1188</v>
      </c>
      <c r="G380" s="29">
        <v>195.90700000000001</v>
      </c>
      <c r="H380" s="28">
        <v>0</v>
      </c>
      <c r="I380" s="30">
        <f>ROUND(G380*H380,P4)</f>
        <v>0</v>
      </c>
      <c r="L380" s="30">
        <v>0</v>
      </c>
      <c r="M380" s="24">
        <f>ROUND(G380*L380,P4)</f>
        <v>0</v>
      </c>
      <c r="N380" s="25" t="s">
        <v>103</v>
      </c>
      <c r="O380" s="31">
        <f>M380*AA380</f>
        <v>0</v>
      </c>
      <c r="P380" s="1">
        <v>3</v>
      </c>
      <c r="AA380" s="1">
        <f>IF(P380=1,$O$3,IF(P380=2,$O$4,$O$5))</f>
        <v>0</v>
      </c>
    </row>
    <row r="381">
      <c r="A381" s="1" t="s">
        <v>106</v>
      </c>
      <c r="E381" s="27" t="s">
        <v>103</v>
      </c>
    </row>
    <row r="382" ht="102">
      <c r="A382" s="1" t="s">
        <v>107</v>
      </c>
      <c r="E382" s="32" t="s">
        <v>2625</v>
      </c>
    </row>
    <row r="383">
      <c r="A383" s="1" t="s">
        <v>109</v>
      </c>
      <c r="E383" s="27" t="s">
        <v>103</v>
      </c>
    </row>
    <row r="384">
      <c r="A384" s="1" t="s">
        <v>101</v>
      </c>
      <c r="B384" s="1">
        <v>90</v>
      </c>
      <c r="C384" s="26" t="s">
        <v>2591</v>
      </c>
      <c r="D384" t="s">
        <v>103</v>
      </c>
      <c r="E384" s="27" t="s">
        <v>2592</v>
      </c>
      <c r="F384" s="28" t="s">
        <v>1188</v>
      </c>
      <c r="G384" s="29">
        <v>244.88399999999999</v>
      </c>
      <c r="H384" s="28">
        <v>0</v>
      </c>
      <c r="I384" s="30">
        <f>ROUND(G384*H384,P4)</f>
        <v>0</v>
      </c>
      <c r="L384" s="30">
        <v>0</v>
      </c>
      <c r="M384" s="24">
        <f>ROUND(G384*L384,P4)</f>
        <v>0</v>
      </c>
      <c r="N384" s="25" t="s">
        <v>103</v>
      </c>
      <c r="O384" s="31">
        <f>M384*AA384</f>
        <v>0</v>
      </c>
      <c r="P384" s="1">
        <v>3</v>
      </c>
      <c r="AA384" s="1">
        <f>IF(P384=1,$O$3,IF(P384=2,$O$4,$O$5))</f>
        <v>0</v>
      </c>
    </row>
    <row r="385">
      <c r="A385" s="1" t="s">
        <v>106</v>
      </c>
      <c r="E385" s="27" t="s">
        <v>103</v>
      </c>
    </row>
    <row r="386" ht="25.5">
      <c r="A386" s="1" t="s">
        <v>107</v>
      </c>
      <c r="E386" s="32" t="s">
        <v>2626</v>
      </c>
    </row>
    <row r="387" ht="25.5">
      <c r="A387" s="1" t="s">
        <v>109</v>
      </c>
      <c r="E387" s="27" t="s">
        <v>2594</v>
      </c>
    </row>
    <row r="388">
      <c r="A388" s="1" t="s">
        <v>101</v>
      </c>
      <c r="B388" s="1">
        <v>91</v>
      </c>
      <c r="C388" s="26" t="s">
        <v>2620</v>
      </c>
      <c r="D388" t="s">
        <v>103</v>
      </c>
      <c r="E388" s="27" t="s">
        <v>2621</v>
      </c>
      <c r="F388" s="28" t="s">
        <v>1188</v>
      </c>
      <c r="G388" s="29">
        <v>215.49799999999999</v>
      </c>
      <c r="H388" s="28">
        <v>0</v>
      </c>
      <c r="I388" s="30">
        <f>ROUND(G388*H388,P4)</f>
        <v>0</v>
      </c>
      <c r="L388" s="30">
        <v>0</v>
      </c>
      <c r="M388" s="24">
        <f>ROUND(G388*L388,P4)</f>
        <v>0</v>
      </c>
      <c r="N388" s="25" t="s">
        <v>103</v>
      </c>
      <c r="O388" s="31">
        <f>M388*AA388</f>
        <v>0</v>
      </c>
      <c r="P388" s="1">
        <v>3</v>
      </c>
      <c r="AA388" s="1">
        <f>IF(P388=1,$O$3,IF(P388=2,$O$4,$O$5))</f>
        <v>0</v>
      </c>
    </row>
    <row r="389">
      <c r="A389" s="1" t="s">
        <v>106</v>
      </c>
      <c r="E389" s="27" t="s">
        <v>103</v>
      </c>
    </row>
    <row r="390" ht="25.5">
      <c r="A390" s="1" t="s">
        <v>107</v>
      </c>
      <c r="E390" s="32" t="s">
        <v>2627</v>
      </c>
    </row>
    <row r="391">
      <c r="A391" s="1" t="s">
        <v>109</v>
      </c>
      <c r="E391" s="27" t="s">
        <v>103</v>
      </c>
    </row>
    <row r="392" ht="25.5">
      <c r="A392" s="1" t="s">
        <v>101</v>
      </c>
      <c r="B392" s="1">
        <v>92</v>
      </c>
      <c r="C392" s="26" t="s">
        <v>2628</v>
      </c>
      <c r="D392" t="s">
        <v>103</v>
      </c>
      <c r="E392" s="27" t="s">
        <v>2629</v>
      </c>
      <c r="F392" s="28" t="s">
        <v>1188</v>
      </c>
      <c r="G392" s="29">
        <v>1728.0999999999999</v>
      </c>
      <c r="H392" s="28">
        <v>0</v>
      </c>
      <c r="I392" s="30">
        <f>ROUND(G392*H392,P4)</f>
        <v>0</v>
      </c>
      <c r="L392" s="30">
        <v>0</v>
      </c>
      <c r="M392" s="24">
        <f>ROUND(G392*L392,P4)</f>
        <v>0</v>
      </c>
      <c r="N392" s="25" t="s">
        <v>103</v>
      </c>
      <c r="O392" s="31">
        <f>M392*AA392</f>
        <v>0</v>
      </c>
      <c r="P392" s="1">
        <v>3</v>
      </c>
      <c r="AA392" s="1">
        <f>IF(P392=1,$O$3,IF(P392=2,$O$4,$O$5))</f>
        <v>0</v>
      </c>
    </row>
    <row r="393">
      <c r="A393" s="1" t="s">
        <v>106</v>
      </c>
      <c r="E393" s="27" t="s">
        <v>103</v>
      </c>
    </row>
    <row r="394" ht="153">
      <c r="A394" s="1" t="s">
        <v>107</v>
      </c>
      <c r="E394" s="32" t="s">
        <v>2580</v>
      </c>
    </row>
    <row r="395">
      <c r="A395" s="1" t="s">
        <v>109</v>
      </c>
      <c r="E395" s="27" t="s">
        <v>103</v>
      </c>
    </row>
    <row r="396" ht="25.5">
      <c r="A396" s="1" t="s">
        <v>101</v>
      </c>
      <c r="B396" s="1">
        <v>93</v>
      </c>
      <c r="C396" s="26" t="s">
        <v>1370</v>
      </c>
      <c r="D396" t="s">
        <v>103</v>
      </c>
      <c r="E396" s="27" t="s">
        <v>1371</v>
      </c>
      <c r="F396" s="28" t="s">
        <v>1188</v>
      </c>
      <c r="G396" s="29">
        <v>33.960000000000001</v>
      </c>
      <c r="H396" s="28">
        <v>0</v>
      </c>
      <c r="I396" s="30">
        <f>ROUND(G396*H396,P4)</f>
        <v>0</v>
      </c>
      <c r="L396" s="30">
        <v>0</v>
      </c>
      <c r="M396" s="24">
        <f>ROUND(G396*L396,P4)</f>
        <v>0</v>
      </c>
      <c r="N396" s="25" t="s">
        <v>103</v>
      </c>
      <c r="O396" s="31">
        <f>M396*AA396</f>
        <v>0</v>
      </c>
      <c r="P396" s="1">
        <v>3</v>
      </c>
      <c r="AA396" s="1">
        <f>IF(P396=1,$O$3,IF(P396=2,$O$4,$O$5))</f>
        <v>0</v>
      </c>
    </row>
    <row r="397">
      <c r="A397" s="1" t="s">
        <v>106</v>
      </c>
      <c r="E397" s="27" t="s">
        <v>103</v>
      </c>
    </row>
    <row r="398" ht="63.75">
      <c r="A398" s="1" t="s">
        <v>107</v>
      </c>
      <c r="E398" s="32" t="s">
        <v>2597</v>
      </c>
    </row>
    <row r="399">
      <c r="A399" s="1" t="s">
        <v>109</v>
      </c>
      <c r="E399" s="27" t="s">
        <v>103</v>
      </c>
    </row>
    <row r="400" ht="25.5">
      <c r="A400" s="1" t="s">
        <v>101</v>
      </c>
      <c r="B400" s="1">
        <v>94</v>
      </c>
      <c r="C400" s="26" t="s">
        <v>2630</v>
      </c>
      <c r="D400" t="s">
        <v>103</v>
      </c>
      <c r="E400" s="27" t="s">
        <v>2631</v>
      </c>
      <c r="F400" s="28" t="s">
        <v>1188</v>
      </c>
      <c r="G400" s="29">
        <v>514.01099999999997</v>
      </c>
      <c r="H400" s="28">
        <v>0</v>
      </c>
      <c r="I400" s="30">
        <f>ROUND(G400*H400,P4)</f>
        <v>0</v>
      </c>
      <c r="L400" s="30">
        <v>0</v>
      </c>
      <c r="M400" s="24">
        <f>ROUND(G400*L400,P4)</f>
        <v>0</v>
      </c>
      <c r="N400" s="25" t="s">
        <v>103</v>
      </c>
      <c r="O400" s="31">
        <f>M400*AA400</f>
        <v>0</v>
      </c>
      <c r="P400" s="1">
        <v>3</v>
      </c>
      <c r="AA400" s="1">
        <f>IF(P400=1,$O$3,IF(P400=2,$O$4,$O$5))</f>
        <v>0</v>
      </c>
    </row>
    <row r="401">
      <c r="A401" s="1" t="s">
        <v>106</v>
      </c>
      <c r="E401" s="27" t="s">
        <v>103</v>
      </c>
    </row>
    <row r="402" ht="114.75">
      <c r="A402" s="1" t="s">
        <v>107</v>
      </c>
      <c r="E402" s="32" t="s">
        <v>2575</v>
      </c>
    </row>
    <row r="403">
      <c r="A403" s="1" t="s">
        <v>109</v>
      </c>
      <c r="E403" s="27" t="s">
        <v>103</v>
      </c>
    </row>
    <row r="404" ht="25.5">
      <c r="A404" s="1" t="s">
        <v>101</v>
      </c>
      <c r="B404" s="1">
        <v>95</v>
      </c>
      <c r="C404" s="26" t="s">
        <v>2632</v>
      </c>
      <c r="D404" t="s">
        <v>103</v>
      </c>
      <c r="E404" s="27" t="s">
        <v>2633</v>
      </c>
      <c r="F404" s="28" t="s">
        <v>1188</v>
      </c>
      <c r="G404" s="29">
        <v>202.93000000000001</v>
      </c>
      <c r="H404" s="28">
        <v>0</v>
      </c>
      <c r="I404" s="30">
        <f>ROUND(G404*H404,P4)</f>
        <v>0</v>
      </c>
      <c r="L404" s="30">
        <v>0</v>
      </c>
      <c r="M404" s="24">
        <f>ROUND(G404*L404,P4)</f>
        <v>0</v>
      </c>
      <c r="N404" s="25" t="s">
        <v>103</v>
      </c>
      <c r="O404" s="31">
        <f>M404*AA404</f>
        <v>0</v>
      </c>
      <c r="P404" s="1">
        <v>3</v>
      </c>
      <c r="AA404" s="1">
        <f>IF(P404=1,$O$3,IF(P404=2,$O$4,$O$5))</f>
        <v>0</v>
      </c>
    </row>
    <row r="405">
      <c r="A405" s="1" t="s">
        <v>106</v>
      </c>
      <c r="E405" s="27" t="s">
        <v>103</v>
      </c>
    </row>
    <row r="406" ht="255">
      <c r="A406" s="1" t="s">
        <v>107</v>
      </c>
      <c r="E406" s="32" t="s">
        <v>2634</v>
      </c>
    </row>
    <row r="407">
      <c r="A407" s="1" t="s">
        <v>109</v>
      </c>
      <c r="E407" s="27" t="s">
        <v>103</v>
      </c>
    </row>
    <row r="408">
      <c r="A408" s="1" t="s">
        <v>101</v>
      </c>
      <c r="B408" s="1">
        <v>96</v>
      </c>
      <c r="C408" s="26" t="s">
        <v>2635</v>
      </c>
      <c r="D408" t="s">
        <v>103</v>
      </c>
      <c r="E408" s="27" t="s">
        <v>2636</v>
      </c>
      <c r="F408" s="28" t="s">
        <v>1188</v>
      </c>
      <c r="G408" s="29">
        <v>80.974000000000004</v>
      </c>
      <c r="H408" s="28">
        <v>0</v>
      </c>
      <c r="I408" s="30">
        <f>ROUND(G408*H408,P4)</f>
        <v>0</v>
      </c>
      <c r="L408" s="30">
        <v>0</v>
      </c>
      <c r="M408" s="24">
        <f>ROUND(G408*L408,P4)</f>
        <v>0</v>
      </c>
      <c r="N408" s="25" t="s">
        <v>103</v>
      </c>
      <c r="O408" s="31">
        <f>M408*AA408</f>
        <v>0</v>
      </c>
      <c r="P408" s="1">
        <v>3</v>
      </c>
      <c r="AA408" s="1">
        <f>IF(P408=1,$O$3,IF(P408=2,$O$4,$O$5))</f>
        <v>0</v>
      </c>
    </row>
    <row r="409">
      <c r="A409" s="1" t="s">
        <v>106</v>
      </c>
      <c r="E409" s="27" t="s">
        <v>103</v>
      </c>
    </row>
    <row r="410" ht="153">
      <c r="A410" s="1" t="s">
        <v>107</v>
      </c>
      <c r="E410" s="32" t="s">
        <v>2637</v>
      </c>
    </row>
    <row r="411">
      <c r="A411" s="1" t="s">
        <v>109</v>
      </c>
      <c r="E411" s="27" t="s">
        <v>103</v>
      </c>
    </row>
    <row r="412" ht="25.5">
      <c r="A412" s="1" t="s">
        <v>101</v>
      </c>
      <c r="B412" s="1">
        <v>97</v>
      </c>
      <c r="C412" s="26" t="s">
        <v>1375</v>
      </c>
      <c r="D412" t="s">
        <v>103</v>
      </c>
      <c r="E412" s="27" t="s">
        <v>1376</v>
      </c>
      <c r="F412" s="28" t="s">
        <v>1217</v>
      </c>
      <c r="G412" s="29">
        <v>5.9960000000000004</v>
      </c>
      <c r="H412" s="28">
        <v>0</v>
      </c>
      <c r="I412" s="30">
        <f>ROUND(G412*H412,P4)</f>
        <v>0</v>
      </c>
      <c r="L412" s="30">
        <v>0</v>
      </c>
      <c r="M412" s="24">
        <f>ROUND(G412*L412,P4)</f>
        <v>0</v>
      </c>
      <c r="N412" s="25" t="s">
        <v>103</v>
      </c>
      <c r="O412" s="31">
        <f>M412*AA412</f>
        <v>0</v>
      </c>
      <c r="P412" s="1">
        <v>3</v>
      </c>
      <c r="AA412" s="1">
        <f>IF(P412=1,$O$3,IF(P412=2,$O$4,$O$5))</f>
        <v>0</v>
      </c>
    </row>
    <row r="413">
      <c r="A413" s="1" t="s">
        <v>106</v>
      </c>
      <c r="E413" s="27" t="s">
        <v>103</v>
      </c>
    </row>
    <row r="414" ht="76.5">
      <c r="A414" s="1" t="s">
        <v>107</v>
      </c>
      <c r="E414" s="32" t="s">
        <v>2638</v>
      </c>
    </row>
    <row r="415">
      <c r="A415" s="1" t="s">
        <v>109</v>
      </c>
      <c r="E415" s="27" t="s">
        <v>103</v>
      </c>
    </row>
    <row r="416" ht="25.5">
      <c r="A416" s="1" t="s">
        <v>101</v>
      </c>
      <c r="B416" s="1">
        <v>98</v>
      </c>
      <c r="C416" s="26" t="s">
        <v>1378</v>
      </c>
      <c r="D416" t="s">
        <v>103</v>
      </c>
      <c r="E416" s="27" t="s">
        <v>1379</v>
      </c>
      <c r="F416" s="28" t="s">
        <v>1217</v>
      </c>
      <c r="G416" s="29">
        <v>5.9960000000000004</v>
      </c>
      <c r="H416" s="28">
        <v>0</v>
      </c>
      <c r="I416" s="30">
        <f>ROUND(G416*H416,P4)</f>
        <v>0</v>
      </c>
      <c r="L416" s="30">
        <v>0</v>
      </c>
      <c r="M416" s="24">
        <f>ROUND(G416*L416,P4)</f>
        <v>0</v>
      </c>
      <c r="N416" s="25" t="s">
        <v>103</v>
      </c>
      <c r="O416" s="31">
        <f>M416*AA416</f>
        <v>0</v>
      </c>
      <c r="P416" s="1">
        <v>3</v>
      </c>
      <c r="AA416" s="1">
        <f>IF(P416=1,$O$3,IF(P416=2,$O$4,$O$5))</f>
        <v>0</v>
      </c>
    </row>
    <row r="417">
      <c r="A417" s="1" t="s">
        <v>106</v>
      </c>
      <c r="E417" s="27" t="s">
        <v>103</v>
      </c>
    </row>
    <row r="418" ht="76.5">
      <c r="A418" s="1" t="s">
        <v>107</v>
      </c>
      <c r="E418" s="32" t="s">
        <v>2638</v>
      </c>
    </row>
    <row r="419">
      <c r="A419" s="1" t="s">
        <v>109</v>
      </c>
      <c r="E419" s="27" t="s">
        <v>103</v>
      </c>
    </row>
    <row r="420">
      <c r="A420" s="1" t="s">
        <v>101</v>
      </c>
      <c r="B420" s="1">
        <v>99</v>
      </c>
      <c r="C420" s="26" t="s">
        <v>2639</v>
      </c>
      <c r="D420" t="s">
        <v>103</v>
      </c>
      <c r="E420" s="27" t="s">
        <v>2640</v>
      </c>
      <c r="F420" s="28" t="s">
        <v>1217</v>
      </c>
      <c r="G420" s="29">
        <v>39.264000000000003</v>
      </c>
      <c r="H420" s="28">
        <v>0</v>
      </c>
      <c r="I420" s="30">
        <f>ROUND(G420*H420,P4)</f>
        <v>0</v>
      </c>
      <c r="L420" s="30">
        <v>0</v>
      </c>
      <c r="M420" s="24">
        <f>ROUND(G420*L420,P4)</f>
        <v>0</v>
      </c>
      <c r="N420" s="25" t="s">
        <v>103</v>
      </c>
      <c r="O420" s="31">
        <f>M420*AA420</f>
        <v>0</v>
      </c>
      <c r="P420" s="1">
        <v>3</v>
      </c>
      <c r="AA420" s="1">
        <f>IF(P420=1,$O$3,IF(P420=2,$O$4,$O$5))</f>
        <v>0</v>
      </c>
    </row>
    <row r="421">
      <c r="A421" s="1" t="s">
        <v>106</v>
      </c>
      <c r="E421" s="27" t="s">
        <v>103</v>
      </c>
    </row>
    <row r="422" ht="76.5">
      <c r="A422" s="1" t="s">
        <v>107</v>
      </c>
      <c r="E422" s="32" t="s">
        <v>2641</v>
      </c>
    </row>
    <row r="423">
      <c r="A423" s="1" t="s">
        <v>109</v>
      </c>
      <c r="E423" s="27" t="s">
        <v>103</v>
      </c>
    </row>
    <row r="424" ht="25.5">
      <c r="A424" s="1" t="s">
        <v>101</v>
      </c>
      <c r="B424" s="1">
        <v>100</v>
      </c>
      <c r="C424" s="26" t="s">
        <v>2642</v>
      </c>
      <c r="D424" t="s">
        <v>103</v>
      </c>
      <c r="E424" s="27" t="s">
        <v>2643</v>
      </c>
      <c r="F424" s="28" t="s">
        <v>1217</v>
      </c>
      <c r="G424" s="29">
        <v>14.504</v>
      </c>
      <c r="H424" s="28">
        <v>0</v>
      </c>
      <c r="I424" s="30">
        <f>ROUND(G424*H424,P4)</f>
        <v>0</v>
      </c>
      <c r="L424" s="30">
        <v>0</v>
      </c>
      <c r="M424" s="24">
        <f>ROUND(G424*L424,P4)</f>
        <v>0</v>
      </c>
      <c r="N424" s="25" t="s">
        <v>103</v>
      </c>
      <c r="O424" s="31">
        <f>M424*AA424</f>
        <v>0</v>
      </c>
      <c r="P424" s="1">
        <v>3</v>
      </c>
      <c r="AA424" s="1">
        <f>IF(P424=1,$O$3,IF(P424=2,$O$4,$O$5))</f>
        <v>0</v>
      </c>
    </row>
    <row r="425">
      <c r="A425" s="1" t="s">
        <v>106</v>
      </c>
      <c r="E425" s="27" t="s">
        <v>103</v>
      </c>
    </row>
    <row r="426" ht="63.75">
      <c r="A426" s="1" t="s">
        <v>107</v>
      </c>
      <c r="E426" s="32" t="s">
        <v>2644</v>
      </c>
    </row>
    <row r="427">
      <c r="A427" s="1" t="s">
        <v>109</v>
      </c>
      <c r="E427" s="27" t="s">
        <v>103</v>
      </c>
    </row>
    <row r="428" ht="25.5">
      <c r="A428" s="1" t="s">
        <v>101</v>
      </c>
      <c r="B428" s="1">
        <v>101</v>
      </c>
      <c r="C428" s="26" t="s">
        <v>2642</v>
      </c>
      <c r="D428" t="s">
        <v>413</v>
      </c>
      <c r="E428" s="27" t="s">
        <v>2643</v>
      </c>
      <c r="F428" s="28" t="s">
        <v>1217</v>
      </c>
      <c r="G428" s="29">
        <v>19.632000000000001</v>
      </c>
      <c r="H428" s="28">
        <v>0</v>
      </c>
      <c r="I428" s="30">
        <f>ROUND(G428*H428,P4)</f>
        <v>0</v>
      </c>
      <c r="L428" s="30">
        <v>0</v>
      </c>
      <c r="M428" s="24">
        <f>ROUND(G428*L428,P4)</f>
        <v>0</v>
      </c>
      <c r="N428" s="25" t="s">
        <v>103</v>
      </c>
      <c r="O428" s="31">
        <f>M428*AA428</f>
        <v>0</v>
      </c>
      <c r="P428" s="1">
        <v>3</v>
      </c>
      <c r="AA428" s="1">
        <f>IF(P428=1,$O$3,IF(P428=2,$O$4,$O$5))</f>
        <v>0</v>
      </c>
    </row>
    <row r="429">
      <c r="A429" s="1" t="s">
        <v>106</v>
      </c>
      <c r="E429" s="27" t="s">
        <v>103</v>
      </c>
    </row>
    <row r="430" ht="76.5">
      <c r="A430" s="1" t="s">
        <v>107</v>
      </c>
      <c r="E430" s="32" t="s">
        <v>2645</v>
      </c>
    </row>
    <row r="431">
      <c r="A431" s="1" t="s">
        <v>109</v>
      </c>
      <c r="E431" s="27" t="s">
        <v>103</v>
      </c>
    </row>
    <row r="432">
      <c r="A432" s="1" t="s">
        <v>101</v>
      </c>
      <c r="B432" s="1">
        <v>102</v>
      </c>
      <c r="C432" s="26" t="s">
        <v>1380</v>
      </c>
      <c r="D432" t="s">
        <v>103</v>
      </c>
      <c r="E432" s="27" t="s">
        <v>1381</v>
      </c>
      <c r="F432" s="28" t="s">
        <v>292</v>
      </c>
      <c r="G432" s="29">
        <v>0.28100000000000003</v>
      </c>
      <c r="H432" s="28">
        <v>0</v>
      </c>
      <c r="I432" s="30">
        <f>ROUND(G432*H432,P4)</f>
        <v>0</v>
      </c>
      <c r="L432" s="30">
        <v>0</v>
      </c>
      <c r="M432" s="24">
        <f>ROUND(G432*L432,P4)</f>
        <v>0</v>
      </c>
      <c r="N432" s="25" t="s">
        <v>103</v>
      </c>
      <c r="O432" s="31">
        <f>M432*AA432</f>
        <v>0</v>
      </c>
      <c r="P432" s="1">
        <v>3</v>
      </c>
      <c r="AA432" s="1">
        <f>IF(P432=1,$O$3,IF(P432=2,$O$4,$O$5))</f>
        <v>0</v>
      </c>
    </row>
    <row r="433">
      <c r="A433" s="1" t="s">
        <v>106</v>
      </c>
      <c r="E433" s="27" t="s">
        <v>103</v>
      </c>
    </row>
    <row r="434" ht="76.5">
      <c r="A434" s="1" t="s">
        <v>107</v>
      </c>
      <c r="E434" s="32" t="s">
        <v>2646</v>
      </c>
    </row>
    <row r="435">
      <c r="A435" s="1" t="s">
        <v>109</v>
      </c>
      <c r="E435" s="27" t="s">
        <v>103</v>
      </c>
    </row>
    <row r="436">
      <c r="A436" s="1" t="s">
        <v>101</v>
      </c>
      <c r="B436" s="1">
        <v>103</v>
      </c>
      <c r="C436" s="26" t="s">
        <v>2647</v>
      </c>
      <c r="D436" t="s">
        <v>103</v>
      </c>
      <c r="E436" s="27" t="s">
        <v>2648</v>
      </c>
      <c r="F436" s="28" t="s">
        <v>1188</v>
      </c>
      <c r="G436" s="29">
        <v>929.80999999999995</v>
      </c>
      <c r="H436" s="28">
        <v>0</v>
      </c>
      <c r="I436" s="30">
        <f>ROUND(G436*H436,P4)</f>
        <v>0</v>
      </c>
      <c r="L436" s="30">
        <v>0</v>
      </c>
      <c r="M436" s="24">
        <f>ROUND(G436*L436,P4)</f>
        <v>0</v>
      </c>
      <c r="N436" s="25" t="s">
        <v>103</v>
      </c>
      <c r="O436" s="31">
        <f>M436*AA436</f>
        <v>0</v>
      </c>
      <c r="P436" s="1">
        <v>3</v>
      </c>
      <c r="AA436" s="1">
        <f>IF(P436=1,$O$3,IF(P436=2,$O$4,$O$5))</f>
        <v>0</v>
      </c>
    </row>
    <row r="437">
      <c r="A437" s="1" t="s">
        <v>106</v>
      </c>
      <c r="E437" s="27" t="s">
        <v>103</v>
      </c>
    </row>
    <row r="438" ht="409.5">
      <c r="A438" s="1" t="s">
        <v>107</v>
      </c>
      <c r="E438" s="32" t="s">
        <v>2649</v>
      </c>
    </row>
    <row r="439">
      <c r="A439" s="1" t="s">
        <v>109</v>
      </c>
      <c r="E439" s="27" t="s">
        <v>103</v>
      </c>
    </row>
    <row r="440" ht="25.5">
      <c r="A440" s="1" t="s">
        <v>101</v>
      </c>
      <c r="B440" s="1">
        <v>104</v>
      </c>
      <c r="C440" s="26" t="s">
        <v>2650</v>
      </c>
      <c r="D440" t="s">
        <v>103</v>
      </c>
      <c r="E440" s="27" t="s">
        <v>2651</v>
      </c>
      <c r="F440" s="28" t="s">
        <v>1188</v>
      </c>
      <c r="G440" s="29">
        <v>3842.8800000000001</v>
      </c>
      <c r="H440" s="28">
        <v>0</v>
      </c>
      <c r="I440" s="30">
        <f>ROUND(G440*H440,P4)</f>
        <v>0</v>
      </c>
      <c r="L440" s="30">
        <v>0</v>
      </c>
      <c r="M440" s="24">
        <f>ROUND(G440*L440,P4)</f>
        <v>0</v>
      </c>
      <c r="N440" s="25" t="s">
        <v>103</v>
      </c>
      <c r="O440" s="31">
        <f>M440*AA440</f>
        <v>0</v>
      </c>
      <c r="P440" s="1">
        <v>3</v>
      </c>
      <c r="AA440" s="1">
        <f>IF(P440=1,$O$3,IF(P440=2,$O$4,$O$5))</f>
        <v>0</v>
      </c>
    </row>
    <row r="441">
      <c r="A441" s="1" t="s">
        <v>106</v>
      </c>
      <c r="E441" s="27" t="s">
        <v>103</v>
      </c>
    </row>
    <row r="442" ht="409.5">
      <c r="A442" s="1" t="s">
        <v>107</v>
      </c>
      <c r="E442" s="32" t="s">
        <v>2652</v>
      </c>
    </row>
    <row r="443">
      <c r="A443" s="1" t="s">
        <v>109</v>
      </c>
      <c r="E443" s="27" t="s">
        <v>103</v>
      </c>
    </row>
    <row r="444">
      <c r="A444" s="1" t="s">
        <v>101</v>
      </c>
      <c r="B444" s="1">
        <v>105</v>
      </c>
      <c r="C444" s="26" t="s">
        <v>1383</v>
      </c>
      <c r="D444" t="s">
        <v>103</v>
      </c>
      <c r="E444" s="27" t="s">
        <v>1384</v>
      </c>
      <c r="F444" s="28" t="s">
        <v>1188</v>
      </c>
      <c r="G444" s="29">
        <v>929.80999999999995</v>
      </c>
      <c r="H444" s="28">
        <v>0</v>
      </c>
      <c r="I444" s="30">
        <f>ROUND(G444*H444,P4)</f>
        <v>0</v>
      </c>
      <c r="L444" s="30">
        <v>0</v>
      </c>
      <c r="M444" s="24">
        <f>ROUND(G444*L444,P4)</f>
        <v>0</v>
      </c>
      <c r="N444" s="25" t="s">
        <v>103</v>
      </c>
      <c r="O444" s="31">
        <f>M444*AA444</f>
        <v>0</v>
      </c>
      <c r="P444" s="1">
        <v>3</v>
      </c>
      <c r="AA444" s="1">
        <f>IF(P444=1,$O$3,IF(P444=2,$O$4,$O$5))</f>
        <v>0</v>
      </c>
    </row>
    <row r="445">
      <c r="A445" s="1" t="s">
        <v>106</v>
      </c>
      <c r="E445" s="27" t="s">
        <v>103</v>
      </c>
    </row>
    <row r="446" ht="409.5">
      <c r="A446" s="1" t="s">
        <v>107</v>
      </c>
      <c r="E446" s="32" t="s">
        <v>2653</v>
      </c>
    </row>
    <row r="447">
      <c r="A447" s="1" t="s">
        <v>109</v>
      </c>
      <c r="E447" s="27" t="s">
        <v>103</v>
      </c>
    </row>
    <row r="448" ht="25.5">
      <c r="A448" s="1" t="s">
        <v>101</v>
      </c>
      <c r="B448" s="1">
        <v>106</v>
      </c>
      <c r="C448" s="26" t="s">
        <v>1386</v>
      </c>
      <c r="D448" t="s">
        <v>103</v>
      </c>
      <c r="E448" s="27" t="s">
        <v>1387</v>
      </c>
      <c r="F448" s="28" t="s">
        <v>121</v>
      </c>
      <c r="G448" s="29">
        <v>2200</v>
      </c>
      <c r="H448" s="28">
        <v>0</v>
      </c>
      <c r="I448" s="30">
        <f>ROUND(G448*H448,P4)</f>
        <v>0</v>
      </c>
      <c r="L448" s="30">
        <v>0</v>
      </c>
      <c r="M448" s="24">
        <f>ROUND(G448*L448,P4)</f>
        <v>0</v>
      </c>
      <c r="N448" s="25" t="s">
        <v>103</v>
      </c>
      <c r="O448" s="31">
        <f>M448*AA448</f>
        <v>0</v>
      </c>
      <c r="P448" s="1">
        <v>3</v>
      </c>
      <c r="AA448" s="1">
        <f>IF(P448=1,$O$3,IF(P448=2,$O$4,$O$5))</f>
        <v>0</v>
      </c>
    </row>
    <row r="449">
      <c r="A449" s="1" t="s">
        <v>106</v>
      </c>
      <c r="E449" s="27" t="s">
        <v>103</v>
      </c>
    </row>
    <row r="450">
      <c r="A450" s="1" t="s">
        <v>107</v>
      </c>
    </row>
    <row r="451">
      <c r="A451" s="1" t="s">
        <v>109</v>
      </c>
      <c r="E451" s="27" t="s">
        <v>103</v>
      </c>
    </row>
    <row r="452">
      <c r="A452" s="1" t="s">
        <v>101</v>
      </c>
      <c r="B452" s="1">
        <v>107</v>
      </c>
      <c r="C452" s="26" t="s">
        <v>2654</v>
      </c>
      <c r="D452" t="s">
        <v>103</v>
      </c>
      <c r="E452" s="27" t="s">
        <v>2655</v>
      </c>
      <c r="F452" s="28" t="s">
        <v>1217</v>
      </c>
      <c r="G452" s="29">
        <v>6.9260000000000002</v>
      </c>
      <c r="H452" s="28">
        <v>0</v>
      </c>
      <c r="I452" s="30">
        <f>ROUND(G452*H452,P4)</f>
        <v>0</v>
      </c>
      <c r="L452" s="30">
        <v>0</v>
      </c>
      <c r="M452" s="24">
        <f>ROUND(G452*L452,P4)</f>
        <v>0</v>
      </c>
      <c r="N452" s="25" t="s">
        <v>103</v>
      </c>
      <c r="O452" s="31">
        <f>M452*AA452</f>
        <v>0</v>
      </c>
      <c r="P452" s="1">
        <v>3</v>
      </c>
      <c r="AA452" s="1">
        <f>IF(P452=1,$O$3,IF(P452=2,$O$4,$O$5))</f>
        <v>0</v>
      </c>
    </row>
    <row r="453">
      <c r="A453" s="1" t="s">
        <v>106</v>
      </c>
      <c r="E453" s="27" t="s">
        <v>103</v>
      </c>
    </row>
    <row r="454" ht="63.75">
      <c r="A454" s="1" t="s">
        <v>107</v>
      </c>
      <c r="E454" s="32" t="s">
        <v>2656</v>
      </c>
    </row>
    <row r="455">
      <c r="A455" s="1" t="s">
        <v>109</v>
      </c>
      <c r="E455" s="27" t="s">
        <v>103</v>
      </c>
    </row>
    <row r="456" ht="25.5">
      <c r="A456" s="1" t="s">
        <v>101</v>
      </c>
      <c r="B456" s="1">
        <v>108</v>
      </c>
      <c r="C456" s="26" t="s">
        <v>2657</v>
      </c>
      <c r="D456" t="s">
        <v>103</v>
      </c>
      <c r="E456" s="27" t="s">
        <v>2658</v>
      </c>
      <c r="F456" s="28" t="s">
        <v>105</v>
      </c>
      <c r="G456" s="29">
        <v>4</v>
      </c>
      <c r="H456" s="28">
        <v>0</v>
      </c>
      <c r="I456" s="30">
        <f>ROUND(G456*H456,P4)</f>
        <v>0</v>
      </c>
      <c r="L456" s="30">
        <v>0</v>
      </c>
      <c r="M456" s="24">
        <f>ROUND(G456*L456,P4)</f>
        <v>0</v>
      </c>
      <c r="N456" s="25" t="s">
        <v>103</v>
      </c>
      <c r="O456" s="31">
        <f>M456*AA456</f>
        <v>0</v>
      </c>
      <c r="P456" s="1">
        <v>3</v>
      </c>
      <c r="AA456" s="1">
        <f>IF(P456=1,$O$3,IF(P456=2,$O$4,$O$5))</f>
        <v>0</v>
      </c>
    </row>
    <row r="457">
      <c r="A457" s="1" t="s">
        <v>106</v>
      </c>
      <c r="E457" s="27" t="s">
        <v>103</v>
      </c>
    </row>
    <row r="458" ht="102">
      <c r="A458" s="1" t="s">
        <v>107</v>
      </c>
      <c r="E458" s="32" t="s">
        <v>2659</v>
      </c>
    </row>
    <row r="459">
      <c r="A459" s="1" t="s">
        <v>109</v>
      </c>
      <c r="E459" s="27" t="s">
        <v>103</v>
      </c>
    </row>
    <row r="460">
      <c r="A460" s="1" t="s">
        <v>101</v>
      </c>
      <c r="B460" s="1">
        <v>109</v>
      </c>
      <c r="C460" s="26" t="s">
        <v>2660</v>
      </c>
      <c r="D460" t="s">
        <v>103</v>
      </c>
      <c r="E460" s="27" t="s">
        <v>2661</v>
      </c>
      <c r="F460" s="28" t="s">
        <v>105</v>
      </c>
      <c r="G460" s="29">
        <v>3</v>
      </c>
      <c r="H460" s="28">
        <v>0</v>
      </c>
      <c r="I460" s="30">
        <f>ROUND(G460*H460,P4)</f>
        <v>0</v>
      </c>
      <c r="L460" s="30">
        <v>0</v>
      </c>
      <c r="M460" s="24">
        <f>ROUND(G460*L460,P4)</f>
        <v>0</v>
      </c>
      <c r="N460" s="25" t="s">
        <v>103</v>
      </c>
      <c r="O460" s="31">
        <f>M460*AA460</f>
        <v>0</v>
      </c>
      <c r="P460" s="1">
        <v>3</v>
      </c>
      <c r="AA460" s="1">
        <f>IF(P460=1,$O$3,IF(P460=2,$O$4,$O$5))</f>
        <v>0</v>
      </c>
    </row>
    <row r="461">
      <c r="A461" s="1" t="s">
        <v>106</v>
      </c>
      <c r="E461" s="27" t="s">
        <v>103</v>
      </c>
    </row>
    <row r="462" ht="63.75">
      <c r="A462" s="1" t="s">
        <v>107</v>
      </c>
      <c r="E462" s="32" t="s">
        <v>2662</v>
      </c>
    </row>
    <row r="463" ht="25.5">
      <c r="A463" s="1" t="s">
        <v>109</v>
      </c>
      <c r="E463" s="27" t="s">
        <v>2663</v>
      </c>
    </row>
    <row r="464">
      <c r="A464" s="1" t="s">
        <v>101</v>
      </c>
      <c r="B464" s="1">
        <v>110</v>
      </c>
      <c r="C464" s="26" t="s">
        <v>2664</v>
      </c>
      <c r="D464" t="s">
        <v>103</v>
      </c>
      <c r="E464" s="27" t="s">
        <v>2665</v>
      </c>
      <c r="F464" s="28" t="s">
        <v>105</v>
      </c>
      <c r="G464" s="29">
        <v>1</v>
      </c>
      <c r="H464" s="28">
        <v>0</v>
      </c>
      <c r="I464" s="30">
        <f>ROUND(G464*H464,P4)</f>
        <v>0</v>
      </c>
      <c r="L464" s="30">
        <v>0</v>
      </c>
      <c r="M464" s="24">
        <f>ROUND(G464*L464,P4)</f>
        <v>0</v>
      </c>
      <c r="N464" s="25" t="s">
        <v>103</v>
      </c>
      <c r="O464" s="31">
        <f>M464*AA464</f>
        <v>0</v>
      </c>
      <c r="P464" s="1">
        <v>3</v>
      </c>
      <c r="AA464" s="1">
        <f>IF(P464=1,$O$3,IF(P464=2,$O$4,$O$5))</f>
        <v>0</v>
      </c>
    </row>
    <row r="465">
      <c r="A465" s="1" t="s">
        <v>106</v>
      </c>
      <c r="E465" s="27" t="s">
        <v>103</v>
      </c>
    </row>
    <row r="466" ht="63.75">
      <c r="A466" s="1" t="s">
        <v>107</v>
      </c>
      <c r="E466" s="32" t="s">
        <v>2666</v>
      </c>
    </row>
    <row r="467" ht="25.5">
      <c r="A467" s="1" t="s">
        <v>109</v>
      </c>
      <c r="E467" s="27" t="s">
        <v>2667</v>
      </c>
    </row>
    <row r="468" ht="25.5">
      <c r="A468" s="1" t="s">
        <v>101</v>
      </c>
      <c r="B468" s="1">
        <v>111</v>
      </c>
      <c r="C468" s="26" t="s">
        <v>2668</v>
      </c>
      <c r="D468" t="s">
        <v>103</v>
      </c>
      <c r="E468" s="27" t="s">
        <v>2669</v>
      </c>
      <c r="F468" s="28" t="s">
        <v>105</v>
      </c>
      <c r="G468" s="29">
        <v>99</v>
      </c>
      <c r="H468" s="28">
        <v>0</v>
      </c>
      <c r="I468" s="30">
        <f>ROUND(G468*H468,P4)</f>
        <v>0</v>
      </c>
      <c r="L468" s="30">
        <v>0</v>
      </c>
      <c r="M468" s="24">
        <f>ROUND(G468*L468,P4)</f>
        <v>0</v>
      </c>
      <c r="N468" s="25" t="s">
        <v>103</v>
      </c>
      <c r="O468" s="31">
        <f>M468*AA468</f>
        <v>0</v>
      </c>
      <c r="P468" s="1">
        <v>3</v>
      </c>
      <c r="AA468" s="1">
        <f>IF(P468=1,$O$3,IF(P468=2,$O$4,$O$5))</f>
        <v>0</v>
      </c>
    </row>
    <row r="469">
      <c r="A469" s="1" t="s">
        <v>106</v>
      </c>
      <c r="E469" s="27" t="s">
        <v>103</v>
      </c>
    </row>
    <row r="470" ht="409.5">
      <c r="A470" s="1" t="s">
        <v>107</v>
      </c>
      <c r="E470" s="32" t="s">
        <v>2670</v>
      </c>
    </row>
    <row r="471">
      <c r="A471" s="1" t="s">
        <v>109</v>
      </c>
      <c r="E471" s="27" t="s">
        <v>103</v>
      </c>
    </row>
    <row r="472" ht="25.5">
      <c r="A472" s="1" t="s">
        <v>101</v>
      </c>
      <c r="B472" s="1">
        <v>112</v>
      </c>
      <c r="C472" s="26" t="s">
        <v>2671</v>
      </c>
      <c r="D472" t="s">
        <v>103</v>
      </c>
      <c r="E472" s="27" t="s">
        <v>2672</v>
      </c>
      <c r="F472" s="28" t="s">
        <v>105</v>
      </c>
      <c r="G472" s="29">
        <v>8</v>
      </c>
      <c r="H472" s="28">
        <v>0</v>
      </c>
      <c r="I472" s="30">
        <f>ROUND(G472*H472,P4)</f>
        <v>0</v>
      </c>
      <c r="L472" s="30">
        <v>0</v>
      </c>
      <c r="M472" s="24">
        <f>ROUND(G472*L472,P4)</f>
        <v>0</v>
      </c>
      <c r="N472" s="25" t="s">
        <v>103</v>
      </c>
      <c r="O472" s="31">
        <f>M472*AA472</f>
        <v>0</v>
      </c>
      <c r="P472" s="1">
        <v>3</v>
      </c>
      <c r="AA472" s="1">
        <f>IF(P472=1,$O$3,IF(P472=2,$O$4,$O$5))</f>
        <v>0</v>
      </c>
    </row>
    <row r="473">
      <c r="A473" s="1" t="s">
        <v>106</v>
      </c>
      <c r="E473" s="27" t="s">
        <v>103</v>
      </c>
    </row>
    <row r="474" ht="216.75">
      <c r="A474" s="1" t="s">
        <v>107</v>
      </c>
      <c r="E474" s="32" t="s">
        <v>2673</v>
      </c>
    </row>
    <row r="475" ht="38.25">
      <c r="A475" s="1" t="s">
        <v>109</v>
      </c>
      <c r="E475" s="27" t="s">
        <v>2674</v>
      </c>
    </row>
    <row r="476" ht="25.5">
      <c r="A476" s="1" t="s">
        <v>101</v>
      </c>
      <c r="B476" s="1">
        <v>113</v>
      </c>
      <c r="C476" s="26" t="s">
        <v>2675</v>
      </c>
      <c r="D476" t="s">
        <v>103</v>
      </c>
      <c r="E476" s="27" t="s">
        <v>2676</v>
      </c>
      <c r="F476" s="28" t="s">
        <v>105</v>
      </c>
      <c r="G476" s="29">
        <v>41</v>
      </c>
      <c r="H476" s="28">
        <v>0</v>
      </c>
      <c r="I476" s="30">
        <f>ROUND(G476*H476,P4)</f>
        <v>0</v>
      </c>
      <c r="L476" s="30">
        <v>0</v>
      </c>
      <c r="M476" s="24">
        <f>ROUND(G476*L476,P4)</f>
        <v>0</v>
      </c>
      <c r="N476" s="25" t="s">
        <v>103</v>
      </c>
      <c r="O476" s="31">
        <f>M476*AA476</f>
        <v>0</v>
      </c>
      <c r="P476" s="1">
        <v>3</v>
      </c>
      <c r="AA476" s="1">
        <f>IF(P476=1,$O$3,IF(P476=2,$O$4,$O$5))</f>
        <v>0</v>
      </c>
    </row>
    <row r="477">
      <c r="A477" s="1" t="s">
        <v>106</v>
      </c>
      <c r="E477" s="27" t="s">
        <v>103</v>
      </c>
    </row>
    <row r="478" ht="408">
      <c r="A478" s="1" t="s">
        <v>107</v>
      </c>
      <c r="E478" s="32" t="s">
        <v>2677</v>
      </c>
    </row>
    <row r="479" ht="38.25">
      <c r="A479" s="1" t="s">
        <v>109</v>
      </c>
      <c r="E479" s="27" t="s">
        <v>2678</v>
      </c>
    </row>
    <row r="480" ht="25.5">
      <c r="A480" s="1" t="s">
        <v>101</v>
      </c>
      <c r="B480" s="1">
        <v>114</v>
      </c>
      <c r="C480" s="26" t="s">
        <v>2679</v>
      </c>
      <c r="D480" t="s">
        <v>103</v>
      </c>
      <c r="E480" s="27" t="s">
        <v>2680</v>
      </c>
      <c r="F480" s="28" t="s">
        <v>105</v>
      </c>
      <c r="G480" s="29">
        <v>33</v>
      </c>
      <c r="H480" s="28">
        <v>0</v>
      </c>
      <c r="I480" s="30">
        <f>ROUND(G480*H480,P4)</f>
        <v>0</v>
      </c>
      <c r="L480" s="30">
        <v>0</v>
      </c>
      <c r="M480" s="24">
        <f>ROUND(G480*L480,P4)</f>
        <v>0</v>
      </c>
      <c r="N480" s="25" t="s">
        <v>103</v>
      </c>
      <c r="O480" s="31">
        <f>M480*AA480</f>
        <v>0</v>
      </c>
      <c r="P480" s="1">
        <v>3</v>
      </c>
      <c r="AA480" s="1">
        <f>IF(P480=1,$O$3,IF(P480=2,$O$4,$O$5))</f>
        <v>0</v>
      </c>
    </row>
    <row r="481">
      <c r="A481" s="1" t="s">
        <v>106</v>
      </c>
      <c r="E481" s="27" t="s">
        <v>103</v>
      </c>
    </row>
    <row r="482" ht="216.75">
      <c r="A482" s="1" t="s">
        <v>107</v>
      </c>
      <c r="E482" s="32" t="s">
        <v>2681</v>
      </c>
    </row>
    <row r="483" ht="38.25">
      <c r="A483" s="1" t="s">
        <v>109</v>
      </c>
      <c r="E483" s="27" t="s">
        <v>2682</v>
      </c>
    </row>
    <row r="484" ht="25.5">
      <c r="A484" s="1" t="s">
        <v>101</v>
      </c>
      <c r="B484" s="1">
        <v>115</v>
      </c>
      <c r="C484" s="26" t="s">
        <v>2683</v>
      </c>
      <c r="D484" t="s">
        <v>103</v>
      </c>
      <c r="E484" s="27" t="s">
        <v>2684</v>
      </c>
      <c r="F484" s="28" t="s">
        <v>105</v>
      </c>
      <c r="G484" s="29">
        <v>1</v>
      </c>
      <c r="H484" s="28">
        <v>0</v>
      </c>
      <c r="I484" s="30">
        <f>ROUND(G484*H484,P4)</f>
        <v>0</v>
      </c>
      <c r="L484" s="30">
        <v>0</v>
      </c>
      <c r="M484" s="24">
        <f>ROUND(G484*L484,P4)</f>
        <v>0</v>
      </c>
      <c r="N484" s="25" t="s">
        <v>103</v>
      </c>
      <c r="O484" s="31">
        <f>M484*AA484</f>
        <v>0</v>
      </c>
      <c r="P484" s="1">
        <v>3</v>
      </c>
      <c r="AA484" s="1">
        <f>IF(P484=1,$O$3,IF(P484=2,$O$4,$O$5))</f>
        <v>0</v>
      </c>
    </row>
    <row r="485">
      <c r="A485" s="1" t="s">
        <v>106</v>
      </c>
      <c r="E485" s="27" t="s">
        <v>103</v>
      </c>
    </row>
    <row r="486" ht="63.75">
      <c r="A486" s="1" t="s">
        <v>107</v>
      </c>
      <c r="E486" s="32" t="s">
        <v>2685</v>
      </c>
    </row>
    <row r="487" ht="25.5">
      <c r="A487" s="1" t="s">
        <v>109</v>
      </c>
      <c r="E487" s="27" t="s">
        <v>2686</v>
      </c>
    </row>
    <row r="488" ht="25.5">
      <c r="A488" s="1" t="s">
        <v>101</v>
      </c>
      <c r="B488" s="1">
        <v>116</v>
      </c>
      <c r="C488" s="26" t="s">
        <v>2687</v>
      </c>
      <c r="D488" t="s">
        <v>103</v>
      </c>
      <c r="E488" s="27" t="s">
        <v>2688</v>
      </c>
      <c r="F488" s="28" t="s">
        <v>105</v>
      </c>
      <c r="G488" s="29">
        <v>1</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ht="63.75">
      <c r="A490" s="1" t="s">
        <v>107</v>
      </c>
      <c r="E490" s="32" t="s">
        <v>2689</v>
      </c>
    </row>
    <row r="491" ht="25.5">
      <c r="A491" s="1" t="s">
        <v>109</v>
      </c>
      <c r="E491" s="27" t="s">
        <v>2690</v>
      </c>
    </row>
    <row r="492" ht="25.5">
      <c r="A492" s="1" t="s">
        <v>101</v>
      </c>
      <c r="B492" s="1">
        <v>117</v>
      </c>
      <c r="C492" s="26" t="s">
        <v>2691</v>
      </c>
      <c r="D492" t="s">
        <v>103</v>
      </c>
      <c r="E492" s="27" t="s">
        <v>2692</v>
      </c>
      <c r="F492" s="28" t="s">
        <v>105</v>
      </c>
      <c r="G492" s="29">
        <v>2</v>
      </c>
      <c r="H492" s="28">
        <v>0</v>
      </c>
      <c r="I492" s="30">
        <f>ROUND(G492*H492,P4)</f>
        <v>0</v>
      </c>
      <c r="L492" s="30">
        <v>0</v>
      </c>
      <c r="M492" s="24">
        <f>ROUND(G492*L492,P4)</f>
        <v>0</v>
      </c>
      <c r="N492" s="25" t="s">
        <v>103</v>
      </c>
      <c r="O492" s="31">
        <f>M492*AA492</f>
        <v>0</v>
      </c>
      <c r="P492" s="1">
        <v>3</v>
      </c>
      <c r="AA492" s="1">
        <f>IF(P492=1,$O$3,IF(P492=2,$O$4,$O$5))</f>
        <v>0</v>
      </c>
    </row>
    <row r="493">
      <c r="A493" s="1" t="s">
        <v>106</v>
      </c>
      <c r="E493" s="27" t="s">
        <v>103</v>
      </c>
    </row>
    <row r="494" ht="63.75">
      <c r="A494" s="1" t="s">
        <v>107</v>
      </c>
      <c r="E494" s="32" t="s">
        <v>2693</v>
      </c>
    </row>
    <row r="495" ht="25.5">
      <c r="A495" s="1" t="s">
        <v>109</v>
      </c>
      <c r="E495" s="27" t="s">
        <v>2694</v>
      </c>
    </row>
    <row r="496">
      <c r="A496" s="1" t="s">
        <v>101</v>
      </c>
      <c r="B496" s="1">
        <v>118</v>
      </c>
      <c r="C496" s="26" t="s">
        <v>2695</v>
      </c>
      <c r="D496" t="s">
        <v>103</v>
      </c>
      <c r="E496" s="27" t="s">
        <v>2696</v>
      </c>
      <c r="F496" s="28" t="s">
        <v>105</v>
      </c>
      <c r="G496" s="29">
        <v>1</v>
      </c>
      <c r="H496" s="28">
        <v>0</v>
      </c>
      <c r="I496" s="30">
        <f>ROUND(G496*H496,P4)</f>
        <v>0</v>
      </c>
      <c r="L496" s="30">
        <v>0</v>
      </c>
      <c r="M496" s="24">
        <f>ROUND(G496*L496,P4)</f>
        <v>0</v>
      </c>
      <c r="N496" s="25" t="s">
        <v>103</v>
      </c>
      <c r="O496" s="31">
        <f>M496*AA496</f>
        <v>0</v>
      </c>
      <c r="P496" s="1">
        <v>3</v>
      </c>
      <c r="AA496" s="1">
        <f>IF(P496=1,$O$3,IF(P496=2,$O$4,$O$5))</f>
        <v>0</v>
      </c>
    </row>
    <row r="497">
      <c r="A497" s="1" t="s">
        <v>106</v>
      </c>
      <c r="E497" s="27" t="s">
        <v>103</v>
      </c>
    </row>
    <row r="498" ht="63.75">
      <c r="A498" s="1" t="s">
        <v>107</v>
      </c>
      <c r="E498" s="32" t="s">
        <v>2697</v>
      </c>
    </row>
    <row r="499" ht="25.5">
      <c r="A499" s="1" t="s">
        <v>109</v>
      </c>
      <c r="E499" s="27" t="s">
        <v>2698</v>
      </c>
    </row>
    <row r="500">
      <c r="A500" s="1" t="s">
        <v>101</v>
      </c>
      <c r="B500" s="1">
        <v>119</v>
      </c>
      <c r="C500" s="26" t="s">
        <v>2699</v>
      </c>
      <c r="D500" t="s">
        <v>103</v>
      </c>
      <c r="E500" s="27" t="s">
        <v>2700</v>
      </c>
      <c r="F500" s="28" t="s">
        <v>105</v>
      </c>
      <c r="G500" s="29">
        <v>3</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ht="63.75">
      <c r="A502" s="1" t="s">
        <v>107</v>
      </c>
      <c r="E502" s="32" t="s">
        <v>2701</v>
      </c>
    </row>
    <row r="503" ht="25.5">
      <c r="A503" s="1" t="s">
        <v>109</v>
      </c>
      <c r="E503" s="27" t="s">
        <v>2702</v>
      </c>
    </row>
    <row r="504">
      <c r="A504" s="1" t="s">
        <v>101</v>
      </c>
      <c r="B504" s="1">
        <v>120</v>
      </c>
      <c r="C504" s="26" t="s">
        <v>2703</v>
      </c>
      <c r="D504" t="s">
        <v>103</v>
      </c>
      <c r="E504" s="27" t="s">
        <v>2704</v>
      </c>
      <c r="F504" s="28" t="s">
        <v>105</v>
      </c>
      <c r="G504" s="29">
        <v>1</v>
      </c>
      <c r="H504" s="28">
        <v>0</v>
      </c>
      <c r="I504" s="30">
        <f>ROUND(G504*H504,P4)</f>
        <v>0</v>
      </c>
      <c r="L504" s="30">
        <v>0</v>
      </c>
      <c r="M504" s="24">
        <f>ROUND(G504*L504,P4)</f>
        <v>0</v>
      </c>
      <c r="N504" s="25" t="s">
        <v>103</v>
      </c>
      <c r="O504" s="31">
        <f>M504*AA504</f>
        <v>0</v>
      </c>
      <c r="P504" s="1">
        <v>3</v>
      </c>
      <c r="AA504" s="1">
        <f>IF(P504=1,$O$3,IF(P504=2,$O$4,$O$5))</f>
        <v>0</v>
      </c>
    </row>
    <row r="505">
      <c r="A505" s="1" t="s">
        <v>106</v>
      </c>
      <c r="E505" s="27" t="s">
        <v>103</v>
      </c>
    </row>
    <row r="506" ht="63.75">
      <c r="A506" s="1" t="s">
        <v>107</v>
      </c>
      <c r="E506" s="32" t="s">
        <v>2705</v>
      </c>
    </row>
    <row r="507" ht="25.5">
      <c r="A507" s="1" t="s">
        <v>109</v>
      </c>
      <c r="E507" s="27" t="s">
        <v>2706</v>
      </c>
    </row>
    <row r="508">
      <c r="A508" s="1" t="s">
        <v>101</v>
      </c>
      <c r="B508" s="1">
        <v>121</v>
      </c>
      <c r="C508" s="26" t="s">
        <v>2707</v>
      </c>
      <c r="D508" t="s">
        <v>103</v>
      </c>
      <c r="E508" s="27" t="s">
        <v>2708</v>
      </c>
      <c r="F508" s="28" t="s">
        <v>105</v>
      </c>
      <c r="G508" s="29">
        <v>1</v>
      </c>
      <c r="H508" s="28">
        <v>0</v>
      </c>
      <c r="I508" s="30">
        <f>ROUND(G508*H508,P4)</f>
        <v>0</v>
      </c>
      <c r="L508" s="30">
        <v>0</v>
      </c>
      <c r="M508" s="24">
        <f>ROUND(G508*L508,P4)</f>
        <v>0</v>
      </c>
      <c r="N508" s="25" t="s">
        <v>103</v>
      </c>
      <c r="O508" s="31">
        <f>M508*AA508</f>
        <v>0</v>
      </c>
      <c r="P508" s="1">
        <v>3</v>
      </c>
      <c r="AA508" s="1">
        <f>IF(P508=1,$O$3,IF(P508=2,$O$4,$O$5))</f>
        <v>0</v>
      </c>
    </row>
    <row r="509">
      <c r="A509" s="1" t="s">
        <v>106</v>
      </c>
      <c r="E509" s="27" t="s">
        <v>103</v>
      </c>
    </row>
    <row r="510" ht="63.75">
      <c r="A510" s="1" t="s">
        <v>107</v>
      </c>
      <c r="E510" s="32" t="s">
        <v>2709</v>
      </c>
    </row>
    <row r="511" ht="25.5">
      <c r="A511" s="1" t="s">
        <v>109</v>
      </c>
      <c r="E511" s="27" t="s">
        <v>2710</v>
      </c>
    </row>
    <row r="512">
      <c r="A512" s="1" t="s">
        <v>101</v>
      </c>
      <c r="B512" s="1">
        <v>122</v>
      </c>
      <c r="C512" s="26" t="s">
        <v>2711</v>
      </c>
      <c r="D512" t="s">
        <v>103</v>
      </c>
      <c r="E512" s="27" t="s">
        <v>2712</v>
      </c>
      <c r="F512" s="28" t="s">
        <v>105</v>
      </c>
      <c r="G512" s="29">
        <v>5</v>
      </c>
      <c r="H512" s="28">
        <v>0</v>
      </c>
      <c r="I512" s="30">
        <f>ROUND(G512*H512,P4)</f>
        <v>0</v>
      </c>
      <c r="L512" s="30">
        <v>0</v>
      </c>
      <c r="M512" s="24">
        <f>ROUND(G512*L512,P4)</f>
        <v>0</v>
      </c>
      <c r="N512" s="25" t="s">
        <v>103</v>
      </c>
      <c r="O512" s="31">
        <f>M512*AA512</f>
        <v>0</v>
      </c>
      <c r="P512" s="1">
        <v>3</v>
      </c>
      <c r="AA512" s="1">
        <f>IF(P512=1,$O$3,IF(P512=2,$O$4,$O$5))</f>
        <v>0</v>
      </c>
    </row>
    <row r="513">
      <c r="A513" s="1" t="s">
        <v>106</v>
      </c>
      <c r="E513" s="27" t="s">
        <v>103</v>
      </c>
    </row>
    <row r="514" ht="63.75">
      <c r="A514" s="1" t="s">
        <v>107</v>
      </c>
      <c r="E514" s="32" t="s">
        <v>2713</v>
      </c>
    </row>
    <row r="515" ht="25.5">
      <c r="A515" s="1" t="s">
        <v>109</v>
      </c>
      <c r="E515" s="27" t="s">
        <v>2714</v>
      </c>
    </row>
    <row r="516">
      <c r="A516" s="1" t="s">
        <v>101</v>
      </c>
      <c r="B516" s="1">
        <v>123</v>
      </c>
      <c r="C516" s="26" t="s">
        <v>2715</v>
      </c>
      <c r="D516" t="s">
        <v>103</v>
      </c>
      <c r="E516" s="27" t="s">
        <v>2716</v>
      </c>
      <c r="F516" s="28" t="s">
        <v>105</v>
      </c>
      <c r="G516" s="29">
        <v>1</v>
      </c>
      <c r="H516" s="28">
        <v>0</v>
      </c>
      <c r="I516" s="30">
        <f>ROUND(G516*H516,P4)</f>
        <v>0</v>
      </c>
      <c r="L516" s="30">
        <v>0</v>
      </c>
      <c r="M516" s="24">
        <f>ROUND(G516*L516,P4)</f>
        <v>0</v>
      </c>
      <c r="N516" s="25" t="s">
        <v>103</v>
      </c>
      <c r="O516" s="31">
        <f>M516*AA516</f>
        <v>0</v>
      </c>
      <c r="P516" s="1">
        <v>3</v>
      </c>
      <c r="AA516" s="1">
        <f>IF(P516=1,$O$3,IF(P516=2,$O$4,$O$5))</f>
        <v>0</v>
      </c>
    </row>
    <row r="517">
      <c r="A517" s="1" t="s">
        <v>106</v>
      </c>
      <c r="E517" s="27" t="s">
        <v>103</v>
      </c>
    </row>
    <row r="518" ht="63.75">
      <c r="A518" s="1" t="s">
        <v>107</v>
      </c>
      <c r="E518" s="32" t="s">
        <v>2717</v>
      </c>
    </row>
    <row r="519" ht="25.5">
      <c r="A519" s="1" t="s">
        <v>109</v>
      </c>
      <c r="E519" s="27" t="s">
        <v>2718</v>
      </c>
    </row>
    <row r="520">
      <c r="A520" s="1" t="s">
        <v>101</v>
      </c>
      <c r="B520" s="1">
        <v>124</v>
      </c>
      <c r="C520" s="26" t="s">
        <v>2719</v>
      </c>
      <c r="D520" t="s">
        <v>103</v>
      </c>
      <c r="E520" s="27" t="s">
        <v>2720</v>
      </c>
      <c r="F520" s="28" t="s">
        <v>105</v>
      </c>
      <c r="G520" s="29">
        <v>1</v>
      </c>
      <c r="H520" s="28">
        <v>0</v>
      </c>
      <c r="I520" s="30">
        <f>ROUND(G520*H520,P4)</f>
        <v>0</v>
      </c>
      <c r="L520" s="30">
        <v>0</v>
      </c>
      <c r="M520" s="24">
        <f>ROUND(G520*L520,P4)</f>
        <v>0</v>
      </c>
      <c r="N520" s="25" t="s">
        <v>103</v>
      </c>
      <c r="O520" s="31">
        <f>M520*AA520</f>
        <v>0</v>
      </c>
      <c r="P520" s="1">
        <v>3</v>
      </c>
      <c r="AA520" s="1">
        <f>IF(P520=1,$O$3,IF(P520=2,$O$4,$O$5))</f>
        <v>0</v>
      </c>
    </row>
    <row r="521">
      <c r="A521" s="1" t="s">
        <v>106</v>
      </c>
      <c r="E521" s="27" t="s">
        <v>103</v>
      </c>
    </row>
    <row r="522" ht="63.75">
      <c r="A522" s="1" t="s">
        <v>107</v>
      </c>
      <c r="E522" s="32" t="s">
        <v>2721</v>
      </c>
    </row>
    <row r="523" ht="25.5">
      <c r="A523" s="1" t="s">
        <v>109</v>
      </c>
      <c r="E523" s="27" t="s">
        <v>2722</v>
      </c>
    </row>
    <row r="524" ht="25.5">
      <c r="A524" s="1" t="s">
        <v>101</v>
      </c>
      <c r="B524" s="1">
        <v>125</v>
      </c>
      <c r="C524" s="26" t="s">
        <v>2723</v>
      </c>
      <c r="D524" t="s">
        <v>103</v>
      </c>
      <c r="E524" s="27" t="s">
        <v>2724</v>
      </c>
      <c r="F524" s="28" t="s">
        <v>105</v>
      </c>
      <c r="G524" s="29">
        <v>2</v>
      </c>
      <c r="H524" s="28">
        <v>0</v>
      </c>
      <c r="I524" s="30">
        <f>ROUND(G524*H524,P4)</f>
        <v>0</v>
      </c>
      <c r="L524" s="30">
        <v>0</v>
      </c>
      <c r="M524" s="24">
        <f>ROUND(G524*L524,P4)</f>
        <v>0</v>
      </c>
      <c r="N524" s="25" t="s">
        <v>103</v>
      </c>
      <c r="O524" s="31">
        <f>M524*AA524</f>
        <v>0</v>
      </c>
      <c r="P524" s="1">
        <v>3</v>
      </c>
      <c r="AA524" s="1">
        <f>IF(P524=1,$O$3,IF(P524=2,$O$4,$O$5))</f>
        <v>0</v>
      </c>
    </row>
    <row r="525">
      <c r="A525" s="1" t="s">
        <v>106</v>
      </c>
      <c r="E525" s="27" t="s">
        <v>103</v>
      </c>
    </row>
    <row r="526" ht="102">
      <c r="A526" s="1" t="s">
        <v>107</v>
      </c>
      <c r="E526" s="32" t="s">
        <v>2725</v>
      </c>
    </row>
    <row r="527">
      <c r="A527" s="1" t="s">
        <v>109</v>
      </c>
      <c r="E527" s="27" t="s">
        <v>103</v>
      </c>
    </row>
    <row r="528">
      <c r="A528" s="1" t="s">
        <v>101</v>
      </c>
      <c r="B528" s="1">
        <v>126</v>
      </c>
      <c r="C528" s="26" t="s">
        <v>2726</v>
      </c>
      <c r="D528" t="s">
        <v>103</v>
      </c>
      <c r="E528" s="27" t="s">
        <v>2727</v>
      </c>
      <c r="F528" s="28" t="s">
        <v>105</v>
      </c>
      <c r="G528" s="29">
        <v>1</v>
      </c>
      <c r="H528" s="28">
        <v>0</v>
      </c>
      <c r="I528" s="30">
        <f>ROUND(G528*H528,P4)</f>
        <v>0</v>
      </c>
      <c r="L528" s="30">
        <v>0</v>
      </c>
      <c r="M528" s="24">
        <f>ROUND(G528*L528,P4)</f>
        <v>0</v>
      </c>
      <c r="N528" s="25" t="s">
        <v>103</v>
      </c>
      <c r="O528" s="31">
        <f>M528*AA528</f>
        <v>0</v>
      </c>
      <c r="P528" s="1">
        <v>3</v>
      </c>
      <c r="AA528" s="1">
        <f>IF(P528=1,$O$3,IF(P528=2,$O$4,$O$5))</f>
        <v>0</v>
      </c>
    </row>
    <row r="529">
      <c r="A529" s="1" t="s">
        <v>106</v>
      </c>
      <c r="E529" s="27" t="s">
        <v>103</v>
      </c>
    </row>
    <row r="530" ht="63.75">
      <c r="A530" s="1" t="s">
        <v>107</v>
      </c>
      <c r="E530" s="32" t="s">
        <v>2728</v>
      </c>
    </row>
    <row r="531" ht="25.5">
      <c r="A531" s="1" t="s">
        <v>109</v>
      </c>
      <c r="E531" s="27" t="s">
        <v>2729</v>
      </c>
    </row>
    <row r="532">
      <c r="A532" s="1" t="s">
        <v>101</v>
      </c>
      <c r="B532" s="1">
        <v>127</v>
      </c>
      <c r="C532" s="26" t="s">
        <v>2730</v>
      </c>
      <c r="D532" t="s">
        <v>103</v>
      </c>
      <c r="E532" s="27" t="s">
        <v>2731</v>
      </c>
      <c r="F532" s="28" t="s">
        <v>105</v>
      </c>
      <c r="G532" s="29">
        <v>1</v>
      </c>
      <c r="H532" s="28">
        <v>0</v>
      </c>
      <c r="I532" s="30">
        <f>ROUND(G532*H532,P4)</f>
        <v>0</v>
      </c>
      <c r="L532" s="30">
        <v>0</v>
      </c>
      <c r="M532" s="24">
        <f>ROUND(G532*L532,P4)</f>
        <v>0</v>
      </c>
      <c r="N532" s="25" t="s">
        <v>103</v>
      </c>
      <c r="O532" s="31">
        <f>M532*AA532</f>
        <v>0</v>
      </c>
      <c r="P532" s="1">
        <v>3</v>
      </c>
      <c r="AA532" s="1">
        <f>IF(P532=1,$O$3,IF(P532=2,$O$4,$O$5))</f>
        <v>0</v>
      </c>
    </row>
    <row r="533">
      <c r="A533" s="1" t="s">
        <v>106</v>
      </c>
      <c r="E533" s="27" t="s">
        <v>103</v>
      </c>
    </row>
    <row r="534" ht="63.75">
      <c r="A534" s="1" t="s">
        <v>107</v>
      </c>
      <c r="E534" s="32" t="s">
        <v>2732</v>
      </c>
    </row>
    <row r="535" ht="25.5">
      <c r="A535" s="1" t="s">
        <v>109</v>
      </c>
      <c r="E535" s="27" t="s">
        <v>2733</v>
      </c>
    </row>
    <row r="536" ht="25.5">
      <c r="A536" s="1" t="s">
        <v>101</v>
      </c>
      <c r="B536" s="1">
        <v>128</v>
      </c>
      <c r="C536" s="26" t="s">
        <v>2734</v>
      </c>
      <c r="D536" t="s">
        <v>103</v>
      </c>
      <c r="E536" s="27" t="s">
        <v>2735</v>
      </c>
      <c r="F536" s="28" t="s">
        <v>105</v>
      </c>
      <c r="G536" s="29">
        <v>1</v>
      </c>
      <c r="H536" s="28">
        <v>0</v>
      </c>
      <c r="I536" s="30">
        <f>ROUND(G536*H536,P4)</f>
        <v>0</v>
      </c>
      <c r="L536" s="30">
        <v>0</v>
      </c>
      <c r="M536" s="24">
        <f>ROUND(G536*L536,P4)</f>
        <v>0</v>
      </c>
      <c r="N536" s="25" t="s">
        <v>103</v>
      </c>
      <c r="O536" s="31">
        <f>M536*AA536</f>
        <v>0</v>
      </c>
      <c r="P536" s="1">
        <v>3</v>
      </c>
      <c r="AA536" s="1">
        <f>IF(P536=1,$O$3,IF(P536=2,$O$4,$O$5))</f>
        <v>0</v>
      </c>
    </row>
    <row r="537">
      <c r="A537" s="1" t="s">
        <v>106</v>
      </c>
      <c r="E537" s="27" t="s">
        <v>103</v>
      </c>
    </row>
    <row r="538" ht="63.75">
      <c r="A538" s="1" t="s">
        <v>107</v>
      </c>
      <c r="E538" s="32" t="s">
        <v>2697</v>
      </c>
    </row>
    <row r="539">
      <c r="A539" s="1" t="s">
        <v>109</v>
      </c>
      <c r="E539" s="27" t="s">
        <v>103</v>
      </c>
    </row>
    <row r="540">
      <c r="A540" s="1" t="s">
        <v>101</v>
      </c>
      <c r="B540" s="1">
        <v>129</v>
      </c>
      <c r="C540" s="26" t="s">
        <v>2736</v>
      </c>
      <c r="D540" t="s">
        <v>103</v>
      </c>
      <c r="E540" s="27" t="s">
        <v>2737</v>
      </c>
      <c r="F540" s="28" t="s">
        <v>105</v>
      </c>
      <c r="G540" s="29">
        <v>1</v>
      </c>
      <c r="H540" s="28">
        <v>0</v>
      </c>
      <c r="I540" s="30">
        <f>ROUND(G540*H540,P4)</f>
        <v>0</v>
      </c>
      <c r="L540" s="30">
        <v>0</v>
      </c>
      <c r="M540" s="24">
        <f>ROUND(G540*L540,P4)</f>
        <v>0</v>
      </c>
      <c r="N540" s="25" t="s">
        <v>103</v>
      </c>
      <c r="O540" s="31">
        <f>M540*AA540</f>
        <v>0</v>
      </c>
      <c r="P540" s="1">
        <v>3</v>
      </c>
      <c r="AA540" s="1">
        <f>IF(P540=1,$O$3,IF(P540=2,$O$4,$O$5))</f>
        <v>0</v>
      </c>
    </row>
    <row r="541">
      <c r="A541" s="1" t="s">
        <v>106</v>
      </c>
      <c r="E541" s="27" t="s">
        <v>103</v>
      </c>
    </row>
    <row r="542" ht="63.75">
      <c r="A542" s="1" t="s">
        <v>107</v>
      </c>
      <c r="E542" s="32" t="s">
        <v>2697</v>
      </c>
    </row>
    <row r="543" ht="25.5">
      <c r="A543" s="1" t="s">
        <v>109</v>
      </c>
      <c r="E543" s="27" t="s">
        <v>2698</v>
      </c>
    </row>
    <row r="544" ht="25.5">
      <c r="A544" s="1" t="s">
        <v>101</v>
      </c>
      <c r="B544" s="1">
        <v>130</v>
      </c>
      <c r="C544" s="26" t="s">
        <v>2738</v>
      </c>
      <c r="D544" t="s">
        <v>103</v>
      </c>
      <c r="E544" s="27" t="s">
        <v>2739</v>
      </c>
      <c r="F544" s="28" t="s">
        <v>105</v>
      </c>
      <c r="G544" s="29">
        <v>3</v>
      </c>
      <c r="H544" s="28">
        <v>0</v>
      </c>
      <c r="I544" s="30">
        <f>ROUND(G544*H544,P4)</f>
        <v>0</v>
      </c>
      <c r="L544" s="30">
        <v>0</v>
      </c>
      <c r="M544" s="24">
        <f>ROUND(G544*L544,P4)</f>
        <v>0</v>
      </c>
      <c r="N544" s="25" t="s">
        <v>103</v>
      </c>
      <c r="O544" s="31">
        <f>M544*AA544</f>
        <v>0</v>
      </c>
      <c r="P544" s="1">
        <v>3</v>
      </c>
      <c r="AA544" s="1">
        <f>IF(P544=1,$O$3,IF(P544=2,$O$4,$O$5))</f>
        <v>0</v>
      </c>
    </row>
    <row r="545">
      <c r="A545" s="1" t="s">
        <v>106</v>
      </c>
      <c r="E545" s="27" t="s">
        <v>103</v>
      </c>
    </row>
    <row r="546" ht="63.75">
      <c r="A546" s="1" t="s">
        <v>107</v>
      </c>
      <c r="E546" s="32" t="s">
        <v>2701</v>
      </c>
    </row>
    <row r="547">
      <c r="A547" s="1" t="s">
        <v>109</v>
      </c>
      <c r="E547" s="27" t="s">
        <v>103</v>
      </c>
    </row>
    <row r="548">
      <c r="A548" s="1" t="s">
        <v>101</v>
      </c>
      <c r="B548" s="1">
        <v>131</v>
      </c>
      <c r="C548" s="26" t="s">
        <v>2740</v>
      </c>
      <c r="D548" t="s">
        <v>103</v>
      </c>
      <c r="E548" s="27" t="s">
        <v>2741</v>
      </c>
      <c r="F548" s="28" t="s">
        <v>105</v>
      </c>
      <c r="G548" s="29">
        <v>3</v>
      </c>
      <c r="H548" s="28">
        <v>0</v>
      </c>
      <c r="I548" s="30">
        <f>ROUND(G548*H548,P4)</f>
        <v>0</v>
      </c>
      <c r="L548" s="30">
        <v>0</v>
      </c>
      <c r="M548" s="24">
        <f>ROUND(G548*L548,P4)</f>
        <v>0</v>
      </c>
      <c r="N548" s="25" t="s">
        <v>103</v>
      </c>
      <c r="O548" s="31">
        <f>M548*AA548</f>
        <v>0</v>
      </c>
      <c r="P548" s="1">
        <v>3</v>
      </c>
      <c r="AA548" s="1">
        <f>IF(P548=1,$O$3,IF(P548=2,$O$4,$O$5))</f>
        <v>0</v>
      </c>
    </row>
    <row r="549">
      <c r="A549" s="1" t="s">
        <v>106</v>
      </c>
      <c r="E549" s="27" t="s">
        <v>103</v>
      </c>
    </row>
    <row r="550" ht="63.75">
      <c r="A550" s="1" t="s">
        <v>107</v>
      </c>
      <c r="E550" s="32" t="s">
        <v>2701</v>
      </c>
    </row>
    <row r="551" ht="25.5">
      <c r="A551" s="1" t="s">
        <v>109</v>
      </c>
      <c r="E551" s="27" t="s">
        <v>2702</v>
      </c>
    </row>
    <row r="552">
      <c r="A552" s="1" t="s">
        <v>98</v>
      </c>
      <c r="C552" s="22" t="s">
        <v>2742</v>
      </c>
      <c r="E552" s="23" t="s">
        <v>2743</v>
      </c>
      <c r="L552" s="24">
        <f>SUMIFS(L553:L584,A553:A584,"P")</f>
        <v>0</v>
      </c>
      <c r="M552" s="24">
        <f>SUMIFS(M553:M584,A553:A584,"P")</f>
        <v>0</v>
      </c>
      <c r="N552" s="25"/>
    </row>
    <row r="553">
      <c r="A553" s="1" t="s">
        <v>101</v>
      </c>
      <c r="B553" s="1">
        <v>177</v>
      </c>
      <c r="C553" s="26" t="s">
        <v>2744</v>
      </c>
      <c r="D553" t="s">
        <v>103</v>
      </c>
      <c r="E553" s="27" t="s">
        <v>2745</v>
      </c>
      <c r="F553" s="28" t="s">
        <v>105</v>
      </c>
      <c r="G553" s="29">
        <v>1</v>
      </c>
      <c r="H553" s="28">
        <v>0</v>
      </c>
      <c r="I553" s="30">
        <f>ROUND(G553*H553,P4)</f>
        <v>0</v>
      </c>
      <c r="L553" s="30">
        <v>0</v>
      </c>
      <c r="M553" s="24">
        <f>ROUND(G553*L553,P4)</f>
        <v>0</v>
      </c>
      <c r="N553" s="25" t="s">
        <v>103</v>
      </c>
      <c r="O553" s="31">
        <f>M553*AA553</f>
        <v>0</v>
      </c>
      <c r="P553" s="1">
        <v>3</v>
      </c>
      <c r="AA553" s="1">
        <f>IF(P553=1,$O$3,IF(P553=2,$O$4,$O$5))</f>
        <v>0</v>
      </c>
    </row>
    <row r="554">
      <c r="A554" s="1" t="s">
        <v>106</v>
      </c>
      <c r="E554" s="27" t="s">
        <v>103</v>
      </c>
    </row>
    <row r="555">
      <c r="A555" s="1" t="s">
        <v>107</v>
      </c>
    </row>
    <row r="556" ht="63.75">
      <c r="A556" s="1" t="s">
        <v>109</v>
      </c>
      <c r="E556" s="27" t="s">
        <v>2746</v>
      </c>
    </row>
    <row r="557">
      <c r="A557" s="1" t="s">
        <v>101</v>
      </c>
      <c r="B557" s="1">
        <v>178</v>
      </c>
      <c r="C557" s="26" t="s">
        <v>2747</v>
      </c>
      <c r="D557" t="s">
        <v>103</v>
      </c>
      <c r="E557" s="27" t="s">
        <v>2748</v>
      </c>
      <c r="F557" s="28" t="s">
        <v>105</v>
      </c>
      <c r="G557" s="29">
        <v>5</v>
      </c>
      <c r="H557" s="28">
        <v>0</v>
      </c>
      <c r="I557" s="30">
        <f>ROUND(G557*H557,P4)</f>
        <v>0</v>
      </c>
      <c r="L557" s="30">
        <v>0</v>
      </c>
      <c r="M557" s="24">
        <f>ROUND(G557*L557,P4)</f>
        <v>0</v>
      </c>
      <c r="N557" s="25" t="s">
        <v>103</v>
      </c>
      <c r="O557" s="31">
        <f>M557*AA557</f>
        <v>0</v>
      </c>
      <c r="P557" s="1">
        <v>3</v>
      </c>
      <c r="AA557" s="1">
        <f>IF(P557=1,$O$3,IF(P557=2,$O$4,$O$5))</f>
        <v>0</v>
      </c>
    </row>
    <row r="558">
      <c r="A558" s="1" t="s">
        <v>106</v>
      </c>
      <c r="E558" s="27" t="s">
        <v>103</v>
      </c>
    </row>
    <row r="559">
      <c r="A559" s="1" t="s">
        <v>107</v>
      </c>
    </row>
    <row r="560" ht="63.75">
      <c r="A560" s="1" t="s">
        <v>109</v>
      </c>
      <c r="E560" s="27" t="s">
        <v>2749</v>
      </c>
    </row>
    <row r="561">
      <c r="A561" s="1" t="s">
        <v>101</v>
      </c>
      <c r="B561" s="1">
        <v>179</v>
      </c>
      <c r="C561" s="26" t="s">
        <v>2750</v>
      </c>
      <c r="D561" t="s">
        <v>103</v>
      </c>
      <c r="E561" s="27" t="s">
        <v>2751</v>
      </c>
      <c r="F561" s="28" t="s">
        <v>105</v>
      </c>
      <c r="G561" s="29">
        <v>5</v>
      </c>
      <c r="H561" s="28">
        <v>0</v>
      </c>
      <c r="I561" s="30">
        <f>ROUND(G561*H561,P4)</f>
        <v>0</v>
      </c>
      <c r="L561" s="30">
        <v>0</v>
      </c>
      <c r="M561" s="24">
        <f>ROUND(G561*L561,P4)</f>
        <v>0</v>
      </c>
      <c r="N561" s="25" t="s">
        <v>103</v>
      </c>
      <c r="O561" s="31">
        <f>M561*AA561</f>
        <v>0</v>
      </c>
      <c r="P561" s="1">
        <v>3</v>
      </c>
      <c r="AA561" s="1">
        <f>IF(P561=1,$O$3,IF(P561=2,$O$4,$O$5))</f>
        <v>0</v>
      </c>
    </row>
    <row r="562">
      <c r="A562" s="1" t="s">
        <v>106</v>
      </c>
      <c r="E562" s="27" t="s">
        <v>103</v>
      </c>
    </row>
    <row r="563">
      <c r="A563" s="1" t="s">
        <v>107</v>
      </c>
    </row>
    <row r="564" ht="63.75">
      <c r="A564" s="1" t="s">
        <v>109</v>
      </c>
      <c r="E564" s="27" t="s">
        <v>2752</v>
      </c>
    </row>
    <row r="565">
      <c r="A565" s="1" t="s">
        <v>101</v>
      </c>
      <c r="B565" s="1">
        <v>180</v>
      </c>
      <c r="C565" s="26" t="s">
        <v>2753</v>
      </c>
      <c r="D565" t="s">
        <v>103</v>
      </c>
      <c r="E565" s="27" t="s">
        <v>2754</v>
      </c>
      <c r="F565" s="28" t="s">
        <v>105</v>
      </c>
      <c r="G565" s="29">
        <v>1</v>
      </c>
      <c r="H565" s="28">
        <v>0</v>
      </c>
      <c r="I565" s="30">
        <f>ROUND(G565*H565,P4)</f>
        <v>0</v>
      </c>
      <c r="L565" s="30">
        <v>0</v>
      </c>
      <c r="M565" s="24">
        <f>ROUND(G565*L565,P4)</f>
        <v>0</v>
      </c>
      <c r="N565" s="25" t="s">
        <v>103</v>
      </c>
      <c r="O565" s="31">
        <f>M565*AA565</f>
        <v>0</v>
      </c>
      <c r="P565" s="1">
        <v>3</v>
      </c>
      <c r="AA565" s="1">
        <f>IF(P565=1,$O$3,IF(P565=2,$O$4,$O$5))</f>
        <v>0</v>
      </c>
    </row>
    <row r="566">
      <c r="A566" s="1" t="s">
        <v>106</v>
      </c>
      <c r="E566" s="27" t="s">
        <v>103</v>
      </c>
    </row>
    <row r="567">
      <c r="A567" s="1" t="s">
        <v>107</v>
      </c>
    </row>
    <row r="568" ht="63.75">
      <c r="A568" s="1" t="s">
        <v>109</v>
      </c>
      <c r="E568" s="27" t="s">
        <v>2755</v>
      </c>
    </row>
    <row r="569">
      <c r="A569" s="1" t="s">
        <v>101</v>
      </c>
      <c r="B569" s="1">
        <v>181</v>
      </c>
      <c r="C569" s="26" t="s">
        <v>2756</v>
      </c>
      <c r="D569" t="s">
        <v>103</v>
      </c>
      <c r="E569" s="27" t="s">
        <v>2757</v>
      </c>
      <c r="F569" s="28" t="s">
        <v>105</v>
      </c>
      <c r="G569" s="29">
        <v>1</v>
      </c>
      <c r="H569" s="28">
        <v>0</v>
      </c>
      <c r="I569" s="30">
        <f>ROUND(G569*H569,P4)</f>
        <v>0</v>
      </c>
      <c r="L569" s="30">
        <v>0</v>
      </c>
      <c r="M569" s="24">
        <f>ROUND(G569*L569,P4)</f>
        <v>0</v>
      </c>
      <c r="N569" s="25" t="s">
        <v>103</v>
      </c>
      <c r="O569" s="31">
        <f>M569*AA569</f>
        <v>0</v>
      </c>
      <c r="P569" s="1">
        <v>3</v>
      </c>
      <c r="AA569" s="1">
        <f>IF(P569=1,$O$3,IF(P569=2,$O$4,$O$5))</f>
        <v>0</v>
      </c>
    </row>
    <row r="570">
      <c r="A570" s="1" t="s">
        <v>106</v>
      </c>
      <c r="E570" s="27" t="s">
        <v>103</v>
      </c>
    </row>
    <row r="571">
      <c r="A571" s="1" t="s">
        <v>107</v>
      </c>
    </row>
    <row r="572" ht="63.75">
      <c r="A572" s="1" t="s">
        <v>109</v>
      </c>
      <c r="E572" s="27" t="s">
        <v>2758</v>
      </c>
    </row>
    <row r="573">
      <c r="A573" s="1" t="s">
        <v>101</v>
      </c>
      <c r="B573" s="1">
        <v>182</v>
      </c>
      <c r="C573" s="26" t="s">
        <v>2759</v>
      </c>
      <c r="D573" t="s">
        <v>103</v>
      </c>
      <c r="E573" s="27" t="s">
        <v>2760</v>
      </c>
      <c r="F573" s="28" t="s">
        <v>105</v>
      </c>
      <c r="G573" s="29">
        <v>1</v>
      </c>
      <c r="H573" s="28">
        <v>0</v>
      </c>
      <c r="I573" s="30">
        <f>ROUND(G573*H573,P4)</f>
        <v>0</v>
      </c>
      <c r="L573" s="30">
        <v>0</v>
      </c>
      <c r="M573" s="24">
        <f>ROUND(G573*L573,P4)</f>
        <v>0</v>
      </c>
      <c r="N573" s="25" t="s">
        <v>103</v>
      </c>
      <c r="O573" s="31">
        <f>M573*AA573</f>
        <v>0</v>
      </c>
      <c r="P573" s="1">
        <v>3</v>
      </c>
      <c r="AA573" s="1">
        <f>IF(P573=1,$O$3,IF(P573=2,$O$4,$O$5))</f>
        <v>0</v>
      </c>
    </row>
    <row r="574">
      <c r="A574" s="1" t="s">
        <v>106</v>
      </c>
      <c r="E574" s="27" t="s">
        <v>103</v>
      </c>
    </row>
    <row r="575">
      <c r="A575" s="1" t="s">
        <v>107</v>
      </c>
    </row>
    <row r="576" ht="63.75">
      <c r="A576" s="1" t="s">
        <v>109</v>
      </c>
      <c r="E576" s="27" t="s">
        <v>2761</v>
      </c>
    </row>
    <row r="577">
      <c r="A577" s="1" t="s">
        <v>101</v>
      </c>
      <c r="B577" s="1">
        <v>183</v>
      </c>
      <c r="C577" s="26" t="s">
        <v>2762</v>
      </c>
      <c r="D577" t="s">
        <v>103</v>
      </c>
      <c r="E577" s="27" t="s">
        <v>2763</v>
      </c>
      <c r="F577" s="28" t="s">
        <v>105</v>
      </c>
      <c r="G577" s="29">
        <v>1</v>
      </c>
      <c r="H577" s="28">
        <v>0</v>
      </c>
      <c r="I577" s="30">
        <f>ROUND(G577*H577,P4)</f>
        <v>0</v>
      </c>
      <c r="L577" s="30">
        <v>0</v>
      </c>
      <c r="M577" s="24">
        <f>ROUND(G577*L577,P4)</f>
        <v>0</v>
      </c>
      <c r="N577" s="25" t="s">
        <v>103</v>
      </c>
      <c r="O577" s="31">
        <f>M577*AA577</f>
        <v>0</v>
      </c>
      <c r="P577" s="1">
        <v>3</v>
      </c>
      <c r="AA577" s="1">
        <f>IF(P577=1,$O$3,IF(P577=2,$O$4,$O$5))</f>
        <v>0</v>
      </c>
    </row>
    <row r="578">
      <c r="A578" s="1" t="s">
        <v>106</v>
      </c>
      <c r="E578" s="27" t="s">
        <v>103</v>
      </c>
    </row>
    <row r="579">
      <c r="A579" s="1" t="s">
        <v>107</v>
      </c>
    </row>
    <row r="580" ht="63.75">
      <c r="A580" s="1" t="s">
        <v>109</v>
      </c>
      <c r="E580" s="27" t="s">
        <v>2764</v>
      </c>
    </row>
    <row r="581">
      <c r="A581" s="1" t="s">
        <v>101</v>
      </c>
      <c r="B581" s="1">
        <v>184</v>
      </c>
      <c r="C581" s="26" t="s">
        <v>2765</v>
      </c>
      <c r="D581" t="s">
        <v>103</v>
      </c>
      <c r="E581" s="27" t="s">
        <v>2766</v>
      </c>
      <c r="F581" s="28" t="s">
        <v>105</v>
      </c>
      <c r="G581" s="29">
        <v>4</v>
      </c>
      <c r="H581" s="28">
        <v>0</v>
      </c>
      <c r="I581" s="30">
        <f>ROUND(G581*H581,P4)</f>
        <v>0</v>
      </c>
      <c r="L581" s="30">
        <v>0</v>
      </c>
      <c r="M581" s="24">
        <f>ROUND(G581*L581,P4)</f>
        <v>0</v>
      </c>
      <c r="N581" s="25" t="s">
        <v>103</v>
      </c>
      <c r="O581" s="31">
        <f>M581*AA581</f>
        <v>0</v>
      </c>
      <c r="P581" s="1">
        <v>3</v>
      </c>
      <c r="AA581" s="1">
        <f>IF(P581=1,$O$3,IF(P581=2,$O$4,$O$5))</f>
        <v>0</v>
      </c>
    </row>
    <row r="582">
      <c r="A582" s="1" t="s">
        <v>106</v>
      </c>
      <c r="E582" s="27" t="s">
        <v>103</v>
      </c>
    </row>
    <row r="583">
      <c r="A583" s="1" t="s">
        <v>107</v>
      </c>
    </row>
    <row r="584" ht="63.75">
      <c r="A584" s="1" t="s">
        <v>109</v>
      </c>
      <c r="E584" s="27" t="s">
        <v>2767</v>
      </c>
    </row>
    <row r="585">
      <c r="A585" s="1" t="s">
        <v>98</v>
      </c>
      <c r="C585" s="22" t="s">
        <v>1389</v>
      </c>
      <c r="E585" s="23" t="s">
        <v>1390</v>
      </c>
      <c r="L585" s="24">
        <f>SUMIFS(L586:L641,A586:A641,"P")</f>
        <v>0</v>
      </c>
      <c r="M585" s="24">
        <f>SUMIFS(M586:M641,A586:A641,"P")</f>
        <v>0</v>
      </c>
      <c r="N585" s="25"/>
    </row>
    <row r="586" ht="25.5">
      <c r="A586" s="1" t="s">
        <v>101</v>
      </c>
      <c r="B586" s="1">
        <v>185</v>
      </c>
      <c r="C586" s="26" t="s">
        <v>1391</v>
      </c>
      <c r="D586" t="s">
        <v>103</v>
      </c>
      <c r="E586" s="27" t="s">
        <v>1392</v>
      </c>
      <c r="F586" s="28" t="s">
        <v>1188</v>
      </c>
      <c r="G586" s="29">
        <v>201.61000000000001</v>
      </c>
      <c r="H586" s="28">
        <v>0</v>
      </c>
      <c r="I586" s="30">
        <f>ROUND(G586*H586,P4)</f>
        <v>0</v>
      </c>
      <c r="L586" s="30">
        <v>0</v>
      </c>
      <c r="M586" s="24">
        <f>ROUND(G586*L586,P4)</f>
        <v>0</v>
      </c>
      <c r="N586" s="25" t="s">
        <v>103</v>
      </c>
      <c r="O586" s="31">
        <f>M586*AA586</f>
        <v>0</v>
      </c>
      <c r="P586" s="1">
        <v>3</v>
      </c>
      <c r="AA586" s="1">
        <f>IF(P586=1,$O$3,IF(P586=2,$O$4,$O$5))</f>
        <v>0</v>
      </c>
    </row>
    <row r="587">
      <c r="A587" s="1" t="s">
        <v>106</v>
      </c>
      <c r="E587" s="27" t="s">
        <v>103</v>
      </c>
    </row>
    <row r="588" ht="127.5">
      <c r="A588" s="1" t="s">
        <v>107</v>
      </c>
      <c r="E588" s="32" t="s">
        <v>2768</v>
      </c>
    </row>
    <row r="589">
      <c r="A589" s="1" t="s">
        <v>109</v>
      </c>
      <c r="E589" s="27" t="s">
        <v>103</v>
      </c>
    </row>
    <row r="590">
      <c r="A590" s="1" t="s">
        <v>101</v>
      </c>
      <c r="B590" s="1">
        <v>186</v>
      </c>
      <c r="C590" s="26" t="s">
        <v>1394</v>
      </c>
      <c r="D590" t="s">
        <v>413</v>
      </c>
      <c r="E590" s="27" t="s">
        <v>1395</v>
      </c>
      <c r="F590" s="28" t="s">
        <v>1396</v>
      </c>
      <c r="G590" s="29">
        <v>80.644000000000005</v>
      </c>
      <c r="H590" s="28">
        <v>0</v>
      </c>
      <c r="I590" s="30">
        <f>ROUND(G590*H590,P4)</f>
        <v>0</v>
      </c>
      <c r="L590" s="30">
        <v>0</v>
      </c>
      <c r="M590" s="24">
        <f>ROUND(G590*L590,P4)</f>
        <v>0</v>
      </c>
      <c r="N590" s="25" t="s">
        <v>103</v>
      </c>
      <c r="O590" s="31">
        <f>M590*AA590</f>
        <v>0</v>
      </c>
      <c r="P590" s="1">
        <v>3</v>
      </c>
      <c r="AA590" s="1">
        <f>IF(P590=1,$O$3,IF(P590=2,$O$4,$O$5))</f>
        <v>0</v>
      </c>
    </row>
    <row r="591">
      <c r="A591" s="1" t="s">
        <v>106</v>
      </c>
      <c r="E591" s="27" t="s">
        <v>103</v>
      </c>
    </row>
    <row r="592" ht="25.5">
      <c r="A592" s="1" t="s">
        <v>107</v>
      </c>
      <c r="E592" s="32" t="s">
        <v>2769</v>
      </c>
    </row>
    <row r="593">
      <c r="A593" s="1" t="s">
        <v>109</v>
      </c>
      <c r="E593" s="27" t="s">
        <v>103</v>
      </c>
    </row>
    <row r="594" ht="25.5">
      <c r="A594" s="1" t="s">
        <v>101</v>
      </c>
      <c r="B594" s="1">
        <v>187</v>
      </c>
      <c r="C594" s="26" t="s">
        <v>1398</v>
      </c>
      <c r="D594" t="s">
        <v>103</v>
      </c>
      <c r="E594" s="27" t="s">
        <v>1399</v>
      </c>
      <c r="F594" s="28" t="s">
        <v>1188</v>
      </c>
      <c r="G594" s="29">
        <v>112.107</v>
      </c>
      <c r="H594" s="28">
        <v>0</v>
      </c>
      <c r="I594" s="30">
        <f>ROUND(G594*H594,P4)</f>
        <v>0</v>
      </c>
      <c r="L594" s="30">
        <v>0</v>
      </c>
      <c r="M594" s="24">
        <f>ROUND(G594*L594,P4)</f>
        <v>0</v>
      </c>
      <c r="N594" s="25" t="s">
        <v>103</v>
      </c>
      <c r="O594" s="31">
        <f>M594*AA594</f>
        <v>0</v>
      </c>
      <c r="P594" s="1">
        <v>3</v>
      </c>
      <c r="AA594" s="1">
        <f>IF(P594=1,$O$3,IF(P594=2,$O$4,$O$5))</f>
        <v>0</v>
      </c>
    </row>
    <row r="595">
      <c r="A595" s="1" t="s">
        <v>106</v>
      </c>
      <c r="E595" s="27" t="s">
        <v>103</v>
      </c>
    </row>
    <row r="596" ht="127.5">
      <c r="A596" s="1" t="s">
        <v>107</v>
      </c>
      <c r="E596" s="32" t="s">
        <v>2770</v>
      </c>
    </row>
    <row r="597">
      <c r="A597" s="1" t="s">
        <v>109</v>
      </c>
      <c r="E597" s="27" t="s">
        <v>103</v>
      </c>
    </row>
    <row r="598">
      <c r="A598" s="1" t="s">
        <v>101</v>
      </c>
      <c r="B598" s="1">
        <v>188</v>
      </c>
      <c r="C598" s="26" t="s">
        <v>1394</v>
      </c>
      <c r="D598" t="s">
        <v>103</v>
      </c>
      <c r="E598" s="27" t="s">
        <v>1395</v>
      </c>
      <c r="F598" s="28" t="s">
        <v>1396</v>
      </c>
      <c r="G598" s="29">
        <v>44.843000000000004</v>
      </c>
      <c r="H598" s="28">
        <v>0</v>
      </c>
      <c r="I598" s="30">
        <f>ROUND(G598*H598,P4)</f>
        <v>0</v>
      </c>
      <c r="L598" s="30">
        <v>0</v>
      </c>
      <c r="M598" s="24">
        <f>ROUND(G598*L598,P4)</f>
        <v>0</v>
      </c>
      <c r="N598" s="25" t="s">
        <v>103</v>
      </c>
      <c r="O598" s="31">
        <f>M598*AA598</f>
        <v>0</v>
      </c>
      <c r="P598" s="1">
        <v>3</v>
      </c>
      <c r="AA598" s="1">
        <f>IF(P598=1,$O$3,IF(P598=2,$O$4,$O$5))</f>
        <v>0</v>
      </c>
    </row>
    <row r="599">
      <c r="A599" s="1" t="s">
        <v>106</v>
      </c>
      <c r="E599" s="27" t="s">
        <v>103</v>
      </c>
    </row>
    <row r="600" ht="25.5">
      <c r="A600" s="1" t="s">
        <v>107</v>
      </c>
      <c r="E600" s="32" t="s">
        <v>2771</v>
      </c>
    </row>
    <row r="601">
      <c r="A601" s="1" t="s">
        <v>109</v>
      </c>
      <c r="E601" s="27" t="s">
        <v>103</v>
      </c>
    </row>
    <row r="602" ht="25.5">
      <c r="A602" s="1" t="s">
        <v>101</v>
      </c>
      <c r="B602" s="1">
        <v>189</v>
      </c>
      <c r="C602" s="26" t="s">
        <v>2772</v>
      </c>
      <c r="D602" t="s">
        <v>103</v>
      </c>
      <c r="E602" s="27" t="s">
        <v>2773</v>
      </c>
      <c r="F602" s="28" t="s">
        <v>1188</v>
      </c>
      <c r="G602" s="29">
        <v>514.01099999999997</v>
      </c>
      <c r="H602" s="28">
        <v>0</v>
      </c>
      <c r="I602" s="30">
        <f>ROUND(G602*H602,P4)</f>
        <v>0</v>
      </c>
      <c r="L602" s="30">
        <v>0</v>
      </c>
      <c r="M602" s="24">
        <f>ROUND(G602*L602,P4)</f>
        <v>0</v>
      </c>
      <c r="N602" s="25" t="s">
        <v>103</v>
      </c>
      <c r="O602" s="31">
        <f>M602*AA602</f>
        <v>0</v>
      </c>
      <c r="P602" s="1">
        <v>3</v>
      </c>
      <c r="AA602" s="1">
        <f>IF(P602=1,$O$3,IF(P602=2,$O$4,$O$5))</f>
        <v>0</v>
      </c>
    </row>
    <row r="603">
      <c r="A603" s="1" t="s">
        <v>106</v>
      </c>
      <c r="E603" s="27" t="s">
        <v>103</v>
      </c>
    </row>
    <row r="604" ht="114.75">
      <c r="A604" s="1" t="s">
        <v>107</v>
      </c>
      <c r="E604" s="32" t="s">
        <v>2575</v>
      </c>
    </row>
    <row r="605">
      <c r="A605" s="1" t="s">
        <v>109</v>
      </c>
      <c r="E605" s="27" t="s">
        <v>103</v>
      </c>
    </row>
    <row r="606">
      <c r="A606" s="1" t="s">
        <v>101</v>
      </c>
      <c r="B606" s="1">
        <v>190</v>
      </c>
      <c r="C606" s="26" t="s">
        <v>2774</v>
      </c>
      <c r="D606" t="s">
        <v>103</v>
      </c>
      <c r="E606" s="27" t="s">
        <v>2775</v>
      </c>
      <c r="F606" s="28" t="s">
        <v>292</v>
      </c>
      <c r="G606" s="29">
        <v>0.21099999999999999</v>
      </c>
      <c r="H606" s="28">
        <v>0</v>
      </c>
      <c r="I606" s="30">
        <f>ROUND(G606*H606,P4)</f>
        <v>0</v>
      </c>
      <c r="L606" s="30">
        <v>0</v>
      </c>
      <c r="M606" s="24">
        <f>ROUND(G606*L606,P4)</f>
        <v>0</v>
      </c>
      <c r="N606" s="25" t="s">
        <v>103</v>
      </c>
      <c r="O606" s="31">
        <f>M606*AA606</f>
        <v>0</v>
      </c>
      <c r="P606" s="1">
        <v>3</v>
      </c>
      <c r="AA606" s="1">
        <f>IF(P606=1,$O$3,IF(P606=2,$O$4,$O$5))</f>
        <v>0</v>
      </c>
    </row>
    <row r="607">
      <c r="A607" s="1" t="s">
        <v>106</v>
      </c>
      <c r="E607" s="27" t="s">
        <v>103</v>
      </c>
    </row>
    <row r="608" ht="25.5">
      <c r="A608" s="1" t="s">
        <v>107</v>
      </c>
      <c r="E608" s="32" t="s">
        <v>2776</v>
      </c>
    </row>
    <row r="609">
      <c r="A609" s="1" t="s">
        <v>109</v>
      </c>
      <c r="E609" s="27" t="s">
        <v>103</v>
      </c>
    </row>
    <row r="610" ht="25.5">
      <c r="A610" s="1" t="s">
        <v>101</v>
      </c>
      <c r="B610" s="1">
        <v>191</v>
      </c>
      <c r="C610" s="26" t="s">
        <v>2777</v>
      </c>
      <c r="D610" t="s">
        <v>103</v>
      </c>
      <c r="E610" s="27" t="s">
        <v>2778</v>
      </c>
      <c r="F610" s="28" t="s">
        <v>1188</v>
      </c>
      <c r="G610" s="29">
        <v>1028.0219999999999</v>
      </c>
      <c r="H610" s="28">
        <v>0</v>
      </c>
      <c r="I610" s="30">
        <f>ROUND(G610*H610,P4)</f>
        <v>0</v>
      </c>
      <c r="L610" s="30">
        <v>0</v>
      </c>
      <c r="M610" s="24">
        <f>ROUND(G610*L610,P4)</f>
        <v>0</v>
      </c>
      <c r="N610" s="25" t="s">
        <v>103</v>
      </c>
      <c r="O610" s="31">
        <f>M610*AA610</f>
        <v>0</v>
      </c>
      <c r="P610" s="1">
        <v>3</v>
      </c>
      <c r="AA610" s="1">
        <f>IF(P610=1,$O$3,IF(P610=2,$O$4,$O$5))</f>
        <v>0</v>
      </c>
    </row>
    <row r="611">
      <c r="A611" s="1" t="s">
        <v>106</v>
      </c>
      <c r="E611" s="27" t="s">
        <v>103</v>
      </c>
    </row>
    <row r="612" ht="114.75">
      <c r="A612" s="1" t="s">
        <v>107</v>
      </c>
      <c r="E612" s="32" t="s">
        <v>2779</v>
      </c>
    </row>
    <row r="613">
      <c r="A613" s="1" t="s">
        <v>109</v>
      </c>
      <c r="E613" s="27" t="s">
        <v>103</v>
      </c>
    </row>
    <row r="614">
      <c r="A614" s="1" t="s">
        <v>101</v>
      </c>
      <c r="B614" s="1">
        <v>192</v>
      </c>
      <c r="C614" s="26" t="s">
        <v>2780</v>
      </c>
      <c r="D614" t="s">
        <v>103</v>
      </c>
      <c r="E614" s="27" t="s">
        <v>2781</v>
      </c>
      <c r="F614" s="28" t="s">
        <v>1462</v>
      </c>
      <c r="G614" s="29">
        <v>2672.857</v>
      </c>
      <c r="H614" s="28">
        <v>0</v>
      </c>
      <c r="I614" s="30">
        <f>ROUND(G614*H614,P4)</f>
        <v>0</v>
      </c>
      <c r="L614" s="30">
        <v>0</v>
      </c>
      <c r="M614" s="24">
        <f>ROUND(G614*L614,P4)</f>
        <v>0</v>
      </c>
      <c r="N614" s="25" t="s">
        <v>103</v>
      </c>
      <c r="O614" s="31">
        <f>M614*AA614</f>
        <v>0</v>
      </c>
      <c r="P614" s="1">
        <v>3</v>
      </c>
      <c r="AA614" s="1">
        <f>IF(P614=1,$O$3,IF(P614=2,$O$4,$O$5))</f>
        <v>0</v>
      </c>
    </row>
    <row r="615">
      <c r="A615" s="1" t="s">
        <v>106</v>
      </c>
      <c r="E615" s="27" t="s">
        <v>103</v>
      </c>
    </row>
    <row r="616" ht="25.5">
      <c r="A616" s="1" t="s">
        <v>107</v>
      </c>
      <c r="E616" s="32" t="s">
        <v>2782</v>
      </c>
    </row>
    <row r="617">
      <c r="A617" s="1" t="s">
        <v>109</v>
      </c>
      <c r="E617" s="27" t="s">
        <v>103</v>
      </c>
    </row>
    <row r="618">
      <c r="A618" s="1" t="s">
        <v>101</v>
      </c>
      <c r="B618" s="1">
        <v>193</v>
      </c>
      <c r="C618" s="26" t="s">
        <v>1402</v>
      </c>
      <c r="D618" t="s">
        <v>103</v>
      </c>
      <c r="E618" s="27" t="s">
        <v>1403</v>
      </c>
      <c r="F618" s="28" t="s">
        <v>1188</v>
      </c>
      <c r="G618" s="29">
        <v>403.22000000000003</v>
      </c>
      <c r="H618" s="28">
        <v>0</v>
      </c>
      <c r="I618" s="30">
        <f>ROUND(G618*H618,P4)</f>
        <v>0</v>
      </c>
      <c r="L618" s="30">
        <v>0</v>
      </c>
      <c r="M618" s="24">
        <f>ROUND(G618*L618,P4)</f>
        <v>0</v>
      </c>
      <c r="N618" s="25" t="s">
        <v>103</v>
      </c>
      <c r="O618" s="31">
        <f>M618*AA618</f>
        <v>0</v>
      </c>
      <c r="P618" s="1">
        <v>3</v>
      </c>
      <c r="AA618" s="1">
        <f>IF(P618=1,$O$3,IF(P618=2,$O$4,$O$5))</f>
        <v>0</v>
      </c>
    </row>
    <row r="619">
      <c r="A619" s="1" t="s">
        <v>106</v>
      </c>
      <c r="E619" s="27" t="s">
        <v>103</v>
      </c>
    </row>
    <row r="620" ht="127.5">
      <c r="A620" s="1" t="s">
        <v>107</v>
      </c>
      <c r="E620" s="32" t="s">
        <v>2783</v>
      </c>
    </row>
    <row r="621">
      <c r="A621" s="1" t="s">
        <v>109</v>
      </c>
      <c r="E621" s="27" t="s">
        <v>103</v>
      </c>
    </row>
    <row r="622" ht="25.5">
      <c r="A622" s="1" t="s">
        <v>101</v>
      </c>
      <c r="B622" s="1">
        <v>194</v>
      </c>
      <c r="C622" s="26" t="s">
        <v>1404</v>
      </c>
      <c r="D622" t="s">
        <v>413</v>
      </c>
      <c r="E622" s="27" t="s">
        <v>1405</v>
      </c>
      <c r="F622" s="28" t="s">
        <v>1188</v>
      </c>
      <c r="G622" s="29">
        <v>469.95299999999997</v>
      </c>
      <c r="H622" s="28">
        <v>0</v>
      </c>
      <c r="I622" s="30">
        <f>ROUND(G622*H622,P4)</f>
        <v>0</v>
      </c>
      <c r="L622" s="30">
        <v>0</v>
      </c>
      <c r="M622" s="24">
        <f>ROUND(G622*L622,P4)</f>
        <v>0</v>
      </c>
      <c r="N622" s="25" t="s">
        <v>103</v>
      </c>
      <c r="O622" s="31">
        <f>M622*AA622</f>
        <v>0</v>
      </c>
      <c r="P622" s="1">
        <v>3</v>
      </c>
      <c r="AA622" s="1">
        <f>IF(P622=1,$O$3,IF(P622=2,$O$4,$O$5))</f>
        <v>0</v>
      </c>
    </row>
    <row r="623">
      <c r="A623" s="1" t="s">
        <v>106</v>
      </c>
      <c r="E623" s="27" t="s">
        <v>103</v>
      </c>
    </row>
    <row r="624" ht="25.5">
      <c r="A624" s="1" t="s">
        <v>107</v>
      </c>
      <c r="E624" s="32" t="s">
        <v>2784</v>
      </c>
    </row>
    <row r="625">
      <c r="A625" s="1" t="s">
        <v>109</v>
      </c>
      <c r="E625" s="27" t="s">
        <v>103</v>
      </c>
    </row>
    <row r="626">
      <c r="A626" s="1" t="s">
        <v>101</v>
      </c>
      <c r="B626" s="1">
        <v>195</v>
      </c>
      <c r="C626" s="26" t="s">
        <v>1407</v>
      </c>
      <c r="D626" t="s">
        <v>103</v>
      </c>
      <c r="E626" s="27" t="s">
        <v>1408</v>
      </c>
      <c r="F626" s="28" t="s">
        <v>1188</v>
      </c>
      <c r="G626" s="29">
        <v>112.107</v>
      </c>
      <c r="H626" s="28">
        <v>0</v>
      </c>
      <c r="I626" s="30">
        <f>ROUND(G626*H626,P4)</f>
        <v>0</v>
      </c>
      <c r="L626" s="30">
        <v>0</v>
      </c>
      <c r="M626" s="24">
        <f>ROUND(G626*L626,P4)</f>
        <v>0</v>
      </c>
      <c r="N626" s="25" t="s">
        <v>103</v>
      </c>
      <c r="O626" s="31">
        <f>M626*AA626</f>
        <v>0</v>
      </c>
      <c r="P626" s="1">
        <v>3</v>
      </c>
      <c r="AA626" s="1">
        <f>IF(P626=1,$O$3,IF(P626=2,$O$4,$O$5))</f>
        <v>0</v>
      </c>
    </row>
    <row r="627">
      <c r="A627" s="1" t="s">
        <v>106</v>
      </c>
      <c r="E627" s="27" t="s">
        <v>103</v>
      </c>
    </row>
    <row r="628" ht="127.5">
      <c r="A628" s="1" t="s">
        <v>107</v>
      </c>
      <c r="E628" s="32" t="s">
        <v>2770</v>
      </c>
    </row>
    <row r="629">
      <c r="A629" s="1" t="s">
        <v>109</v>
      </c>
      <c r="E629" s="27" t="s">
        <v>103</v>
      </c>
    </row>
    <row r="630" ht="25.5">
      <c r="A630" s="1" t="s">
        <v>101</v>
      </c>
      <c r="B630" s="1">
        <v>196</v>
      </c>
      <c r="C630" s="26" t="s">
        <v>1404</v>
      </c>
      <c r="D630" t="s">
        <v>466</v>
      </c>
      <c r="E630" s="27" t="s">
        <v>1405</v>
      </c>
      <c r="F630" s="28" t="s">
        <v>1188</v>
      </c>
      <c r="G630" s="29">
        <v>136.88300000000001</v>
      </c>
      <c r="H630" s="28">
        <v>0</v>
      </c>
      <c r="I630" s="30">
        <f>ROUND(G630*H630,P4)</f>
        <v>0</v>
      </c>
      <c r="L630" s="30">
        <v>0</v>
      </c>
      <c r="M630" s="24">
        <f>ROUND(G630*L630,P4)</f>
        <v>0</v>
      </c>
      <c r="N630" s="25" t="s">
        <v>103</v>
      </c>
      <c r="O630" s="31">
        <f>M630*AA630</f>
        <v>0</v>
      </c>
      <c r="P630" s="1">
        <v>3</v>
      </c>
      <c r="AA630" s="1">
        <f>IF(P630=1,$O$3,IF(P630=2,$O$4,$O$5))</f>
        <v>0</v>
      </c>
    </row>
    <row r="631">
      <c r="A631" s="1" t="s">
        <v>106</v>
      </c>
      <c r="E631" s="27" t="s">
        <v>103</v>
      </c>
    </row>
    <row r="632" ht="25.5">
      <c r="A632" s="1" t="s">
        <v>107</v>
      </c>
      <c r="E632" s="32" t="s">
        <v>2785</v>
      </c>
    </row>
    <row r="633">
      <c r="A633" s="1" t="s">
        <v>109</v>
      </c>
      <c r="E633" s="27" t="s">
        <v>103</v>
      </c>
    </row>
    <row r="634" ht="38.25">
      <c r="A634" s="1" t="s">
        <v>101</v>
      </c>
      <c r="B634" s="1">
        <v>197</v>
      </c>
      <c r="C634" s="26" t="s">
        <v>1410</v>
      </c>
      <c r="D634" t="s">
        <v>103</v>
      </c>
      <c r="E634" s="27" t="s">
        <v>1411</v>
      </c>
      <c r="F634" s="28" t="s">
        <v>1188</v>
      </c>
      <c r="G634" s="29">
        <v>597.21299999999997</v>
      </c>
      <c r="H634" s="28">
        <v>0</v>
      </c>
      <c r="I634" s="30">
        <f>ROUND(G634*H634,P4)</f>
        <v>0</v>
      </c>
      <c r="L634" s="30">
        <v>0</v>
      </c>
      <c r="M634" s="24">
        <f>ROUND(G634*L634,P4)</f>
        <v>0</v>
      </c>
      <c r="N634" s="25" t="s">
        <v>103</v>
      </c>
      <c r="O634" s="31">
        <f>M634*AA634</f>
        <v>0</v>
      </c>
      <c r="P634" s="1">
        <v>3</v>
      </c>
      <c r="AA634" s="1">
        <f>IF(P634=1,$O$3,IF(P634=2,$O$4,$O$5))</f>
        <v>0</v>
      </c>
    </row>
    <row r="635">
      <c r="A635" s="1" t="s">
        <v>106</v>
      </c>
      <c r="E635" s="27" t="s">
        <v>103</v>
      </c>
    </row>
    <row r="636" ht="165.75">
      <c r="A636" s="1" t="s">
        <v>107</v>
      </c>
      <c r="E636" s="32" t="s">
        <v>2786</v>
      </c>
    </row>
    <row r="637">
      <c r="A637" s="1" t="s">
        <v>109</v>
      </c>
      <c r="E637" s="27" t="s">
        <v>103</v>
      </c>
    </row>
    <row r="638" ht="38.25">
      <c r="A638" s="1" t="s">
        <v>101</v>
      </c>
      <c r="B638" s="1">
        <v>198</v>
      </c>
      <c r="C638" s="26" t="s">
        <v>2787</v>
      </c>
      <c r="D638" t="s">
        <v>103</v>
      </c>
      <c r="E638" s="27" t="s">
        <v>2788</v>
      </c>
      <c r="F638" s="28" t="s">
        <v>292</v>
      </c>
      <c r="G638" s="29">
        <v>6.8689999999999998</v>
      </c>
      <c r="H638" s="28">
        <v>0</v>
      </c>
      <c r="I638" s="30">
        <f>ROUND(G638*H638,P4)</f>
        <v>0</v>
      </c>
      <c r="L638" s="30">
        <v>0</v>
      </c>
      <c r="M638" s="24">
        <f>ROUND(G638*L638,P4)</f>
        <v>0</v>
      </c>
      <c r="N638" s="25" t="s">
        <v>103</v>
      </c>
      <c r="O638" s="31">
        <f>M638*AA638</f>
        <v>0</v>
      </c>
      <c r="P638" s="1">
        <v>3</v>
      </c>
      <c r="AA638" s="1">
        <f>IF(P638=1,$O$3,IF(P638=2,$O$4,$O$5))</f>
        <v>0</v>
      </c>
    </row>
    <row r="639">
      <c r="A639" s="1" t="s">
        <v>106</v>
      </c>
      <c r="E639" s="27" t="s">
        <v>103</v>
      </c>
    </row>
    <row r="640">
      <c r="A640" s="1" t="s">
        <v>107</v>
      </c>
    </row>
    <row r="641">
      <c r="A641" s="1" t="s">
        <v>109</v>
      </c>
      <c r="E641" s="27" t="s">
        <v>103</v>
      </c>
    </row>
    <row r="642">
      <c r="A642" s="1" t="s">
        <v>98</v>
      </c>
      <c r="C642" s="22" t="s">
        <v>2789</v>
      </c>
      <c r="E642" s="23" t="s">
        <v>2790</v>
      </c>
      <c r="L642" s="24">
        <f>SUMIFS(L643:L722,A643:A722,"P")</f>
        <v>0</v>
      </c>
      <c r="M642" s="24">
        <f>SUMIFS(M643:M722,A643:A722,"P")</f>
        <v>0</v>
      </c>
      <c r="N642" s="25"/>
    </row>
    <row r="643" ht="25.5">
      <c r="A643" s="1" t="s">
        <v>101</v>
      </c>
      <c r="B643" s="1">
        <v>199</v>
      </c>
      <c r="C643" s="26" t="s">
        <v>2791</v>
      </c>
      <c r="D643" t="s">
        <v>103</v>
      </c>
      <c r="E643" s="27" t="s">
        <v>2792</v>
      </c>
      <c r="F643" s="28" t="s">
        <v>1188</v>
      </c>
      <c r="G643" s="29">
        <v>236.82400000000001</v>
      </c>
      <c r="H643" s="28">
        <v>0</v>
      </c>
      <c r="I643" s="30">
        <f>ROUND(G643*H643,P4)</f>
        <v>0</v>
      </c>
      <c r="L643" s="30">
        <v>0</v>
      </c>
      <c r="M643" s="24">
        <f>ROUND(G643*L643,P4)</f>
        <v>0</v>
      </c>
      <c r="N643" s="25" t="s">
        <v>103</v>
      </c>
      <c r="O643" s="31">
        <f>M643*AA643</f>
        <v>0</v>
      </c>
      <c r="P643" s="1">
        <v>3</v>
      </c>
      <c r="AA643" s="1">
        <f>IF(P643=1,$O$3,IF(P643=2,$O$4,$O$5))</f>
        <v>0</v>
      </c>
    </row>
    <row r="644">
      <c r="A644" s="1" t="s">
        <v>106</v>
      </c>
      <c r="E644" s="27" t="s">
        <v>103</v>
      </c>
    </row>
    <row r="645" ht="63.75">
      <c r="A645" s="1" t="s">
        <v>107</v>
      </c>
      <c r="E645" s="32" t="s">
        <v>2793</v>
      </c>
    </row>
    <row r="646">
      <c r="A646" s="1" t="s">
        <v>109</v>
      </c>
      <c r="E646" s="27" t="s">
        <v>103</v>
      </c>
    </row>
    <row r="647">
      <c r="A647" s="1" t="s">
        <v>101</v>
      </c>
      <c r="B647" s="1">
        <v>200</v>
      </c>
      <c r="C647" s="26" t="s">
        <v>1394</v>
      </c>
      <c r="D647" t="s">
        <v>466</v>
      </c>
      <c r="E647" s="27" t="s">
        <v>1395</v>
      </c>
      <c r="F647" s="28" t="s">
        <v>1396</v>
      </c>
      <c r="G647" s="29">
        <v>94.730000000000004</v>
      </c>
      <c r="H647" s="28">
        <v>0</v>
      </c>
      <c r="I647" s="30">
        <f>ROUND(G647*H647,P4)</f>
        <v>0</v>
      </c>
      <c r="L647" s="30">
        <v>0</v>
      </c>
      <c r="M647" s="24">
        <f>ROUND(G647*L647,P4)</f>
        <v>0</v>
      </c>
      <c r="N647" s="25" t="s">
        <v>103</v>
      </c>
      <c r="O647" s="31">
        <f>M647*AA647</f>
        <v>0</v>
      </c>
      <c r="P647" s="1">
        <v>3</v>
      </c>
      <c r="AA647" s="1">
        <f>IF(P647=1,$O$3,IF(P647=2,$O$4,$O$5))</f>
        <v>0</v>
      </c>
    </row>
    <row r="648">
      <c r="A648" s="1" t="s">
        <v>106</v>
      </c>
      <c r="E648" s="27" t="s">
        <v>103</v>
      </c>
    </row>
    <row r="649" ht="25.5">
      <c r="A649" s="1" t="s">
        <v>107</v>
      </c>
      <c r="E649" s="32" t="s">
        <v>2794</v>
      </c>
    </row>
    <row r="650">
      <c r="A650" s="1" t="s">
        <v>109</v>
      </c>
      <c r="E650" s="27" t="s">
        <v>103</v>
      </c>
    </row>
    <row r="651">
      <c r="A651" s="1" t="s">
        <v>101</v>
      </c>
      <c r="B651" s="1">
        <v>201</v>
      </c>
      <c r="C651" s="26" t="s">
        <v>2795</v>
      </c>
      <c r="D651" t="s">
        <v>103</v>
      </c>
      <c r="E651" s="27" t="s">
        <v>2796</v>
      </c>
      <c r="F651" s="28" t="s">
        <v>1188</v>
      </c>
      <c r="G651" s="29">
        <v>236.82400000000001</v>
      </c>
      <c r="H651" s="28">
        <v>0</v>
      </c>
      <c r="I651" s="30">
        <f>ROUND(G651*H651,P4)</f>
        <v>0</v>
      </c>
      <c r="L651" s="30">
        <v>0</v>
      </c>
      <c r="M651" s="24">
        <f>ROUND(G651*L651,P4)</f>
        <v>0</v>
      </c>
      <c r="N651" s="25" t="s">
        <v>103</v>
      </c>
      <c r="O651" s="31">
        <f>M651*AA651</f>
        <v>0</v>
      </c>
      <c r="P651" s="1">
        <v>3</v>
      </c>
      <c r="AA651" s="1">
        <f>IF(P651=1,$O$3,IF(P651=2,$O$4,$O$5))</f>
        <v>0</v>
      </c>
    </row>
    <row r="652">
      <c r="A652" s="1" t="s">
        <v>106</v>
      </c>
      <c r="E652" s="27" t="s">
        <v>103</v>
      </c>
    </row>
    <row r="653" ht="63.75">
      <c r="A653" s="1" t="s">
        <v>107</v>
      </c>
      <c r="E653" s="32" t="s">
        <v>2793</v>
      </c>
    </row>
    <row r="654">
      <c r="A654" s="1" t="s">
        <v>109</v>
      </c>
      <c r="E654" s="27" t="s">
        <v>103</v>
      </c>
    </row>
    <row r="655" ht="25.5">
      <c r="A655" s="1" t="s">
        <v>101</v>
      </c>
      <c r="B655" s="1">
        <v>202</v>
      </c>
      <c r="C655" s="26" t="s">
        <v>1404</v>
      </c>
      <c r="D655" t="s">
        <v>103</v>
      </c>
      <c r="E655" s="27" t="s">
        <v>1405</v>
      </c>
      <c r="F655" s="28" t="s">
        <v>1188</v>
      </c>
      <c r="G655" s="29">
        <v>276.01799999999997</v>
      </c>
      <c r="H655" s="28">
        <v>0</v>
      </c>
      <c r="I655" s="30">
        <f>ROUND(G655*H655,P4)</f>
        <v>0</v>
      </c>
      <c r="L655" s="30">
        <v>0</v>
      </c>
      <c r="M655" s="24">
        <f>ROUND(G655*L655,P4)</f>
        <v>0</v>
      </c>
      <c r="N655" s="25" t="s">
        <v>103</v>
      </c>
      <c r="O655" s="31">
        <f>M655*AA655</f>
        <v>0</v>
      </c>
      <c r="P655" s="1">
        <v>3</v>
      </c>
      <c r="AA655" s="1">
        <f>IF(P655=1,$O$3,IF(P655=2,$O$4,$O$5))</f>
        <v>0</v>
      </c>
    </row>
    <row r="656">
      <c r="A656" s="1" t="s">
        <v>106</v>
      </c>
      <c r="E656" s="27" t="s">
        <v>103</v>
      </c>
    </row>
    <row r="657" ht="25.5">
      <c r="A657" s="1" t="s">
        <v>107</v>
      </c>
      <c r="E657" s="32" t="s">
        <v>2797</v>
      </c>
    </row>
    <row r="658">
      <c r="A658" s="1" t="s">
        <v>109</v>
      </c>
      <c r="E658" s="27" t="s">
        <v>103</v>
      </c>
    </row>
    <row r="659" ht="25.5">
      <c r="A659" s="1" t="s">
        <v>101</v>
      </c>
      <c r="B659" s="1">
        <v>203</v>
      </c>
      <c r="C659" s="26" t="s">
        <v>2798</v>
      </c>
      <c r="D659" t="s">
        <v>103</v>
      </c>
      <c r="E659" s="27" t="s">
        <v>2799</v>
      </c>
      <c r="F659" s="28" t="s">
        <v>121</v>
      </c>
      <c r="G659" s="29">
        <v>56.5</v>
      </c>
      <c r="H659" s="28">
        <v>0</v>
      </c>
      <c r="I659" s="30">
        <f>ROUND(G659*H659,P4)</f>
        <v>0</v>
      </c>
      <c r="L659" s="30">
        <v>0</v>
      </c>
      <c r="M659" s="24">
        <f>ROUND(G659*L659,P4)</f>
        <v>0</v>
      </c>
      <c r="N659" s="25" t="s">
        <v>103</v>
      </c>
      <c r="O659" s="31">
        <f>M659*AA659</f>
        <v>0</v>
      </c>
      <c r="P659" s="1">
        <v>3</v>
      </c>
      <c r="AA659" s="1">
        <f>IF(P659=1,$O$3,IF(P659=2,$O$4,$O$5))</f>
        <v>0</v>
      </c>
    </row>
    <row r="660">
      <c r="A660" s="1" t="s">
        <v>106</v>
      </c>
      <c r="E660" s="27" t="s">
        <v>103</v>
      </c>
    </row>
    <row r="661" ht="76.5">
      <c r="A661" s="1" t="s">
        <v>107</v>
      </c>
      <c r="E661" s="32" t="s">
        <v>2800</v>
      </c>
    </row>
    <row r="662" ht="25.5">
      <c r="A662" s="1" t="s">
        <v>109</v>
      </c>
      <c r="E662" s="27" t="s">
        <v>2801</v>
      </c>
    </row>
    <row r="663" ht="38.25">
      <c r="A663" s="1" t="s">
        <v>101</v>
      </c>
      <c r="B663" s="1">
        <v>204</v>
      </c>
      <c r="C663" s="26" t="s">
        <v>2802</v>
      </c>
      <c r="D663" t="s">
        <v>103</v>
      </c>
      <c r="E663" s="27" t="s">
        <v>2803</v>
      </c>
      <c r="F663" s="28" t="s">
        <v>1188</v>
      </c>
      <c r="G663" s="29">
        <v>89.415999999999997</v>
      </c>
      <c r="H663" s="28">
        <v>0</v>
      </c>
      <c r="I663" s="30">
        <f>ROUND(G663*H663,P4)</f>
        <v>0</v>
      </c>
      <c r="L663" s="30">
        <v>0</v>
      </c>
      <c r="M663" s="24">
        <f>ROUND(G663*L663,P4)</f>
        <v>0</v>
      </c>
      <c r="N663" s="25" t="s">
        <v>103</v>
      </c>
      <c r="O663" s="31">
        <f>M663*AA663</f>
        <v>0</v>
      </c>
      <c r="P663" s="1">
        <v>3</v>
      </c>
      <c r="AA663" s="1">
        <f>IF(P663=1,$O$3,IF(P663=2,$O$4,$O$5))</f>
        <v>0</v>
      </c>
    </row>
    <row r="664">
      <c r="A664" s="1" t="s">
        <v>106</v>
      </c>
      <c r="E664" s="27" t="s">
        <v>103</v>
      </c>
    </row>
    <row r="665" ht="76.5">
      <c r="A665" s="1" t="s">
        <v>107</v>
      </c>
      <c r="E665" s="32" t="s">
        <v>2804</v>
      </c>
    </row>
    <row r="666">
      <c r="A666" s="1" t="s">
        <v>109</v>
      </c>
      <c r="E666" s="27" t="s">
        <v>103</v>
      </c>
    </row>
    <row r="667">
      <c r="A667" s="1" t="s">
        <v>101</v>
      </c>
      <c r="B667" s="1">
        <v>205</v>
      </c>
      <c r="C667" s="26" t="s">
        <v>2805</v>
      </c>
      <c r="D667" t="s">
        <v>103</v>
      </c>
      <c r="E667" s="27" t="s">
        <v>2806</v>
      </c>
      <c r="F667" s="28" t="s">
        <v>1188</v>
      </c>
      <c r="G667" s="29">
        <v>104.214</v>
      </c>
      <c r="H667" s="28">
        <v>0</v>
      </c>
      <c r="I667" s="30">
        <f>ROUND(G667*H667,P4)</f>
        <v>0</v>
      </c>
      <c r="L667" s="30">
        <v>0</v>
      </c>
      <c r="M667" s="24">
        <f>ROUND(G667*L667,P4)</f>
        <v>0</v>
      </c>
      <c r="N667" s="25" t="s">
        <v>103</v>
      </c>
      <c r="O667" s="31">
        <f>M667*AA667</f>
        <v>0</v>
      </c>
      <c r="P667" s="1">
        <v>3</v>
      </c>
      <c r="AA667" s="1">
        <f>IF(P667=1,$O$3,IF(P667=2,$O$4,$O$5))</f>
        <v>0</v>
      </c>
    </row>
    <row r="668">
      <c r="A668" s="1" t="s">
        <v>106</v>
      </c>
      <c r="E668" s="27" t="s">
        <v>103</v>
      </c>
    </row>
    <row r="669" ht="25.5">
      <c r="A669" s="1" t="s">
        <v>107</v>
      </c>
      <c r="E669" s="32" t="s">
        <v>2807</v>
      </c>
    </row>
    <row r="670">
      <c r="A670" s="1" t="s">
        <v>109</v>
      </c>
      <c r="E670" s="27" t="s">
        <v>103</v>
      </c>
    </row>
    <row r="671" ht="38.25">
      <c r="A671" s="1" t="s">
        <v>101</v>
      </c>
      <c r="B671" s="1">
        <v>206</v>
      </c>
      <c r="C671" s="26" t="s">
        <v>2808</v>
      </c>
      <c r="D671" t="s">
        <v>103</v>
      </c>
      <c r="E671" s="27" t="s">
        <v>2803</v>
      </c>
      <c r="F671" s="28" t="s">
        <v>1188</v>
      </c>
      <c r="G671" s="29">
        <v>11.177</v>
      </c>
      <c r="H671" s="28">
        <v>0</v>
      </c>
      <c r="I671" s="30">
        <f>ROUND(G671*H671,P4)</f>
        <v>0</v>
      </c>
      <c r="L671" s="30">
        <v>0</v>
      </c>
      <c r="M671" s="24">
        <f>ROUND(G671*L671,P4)</f>
        <v>0</v>
      </c>
      <c r="N671" s="25" t="s">
        <v>103</v>
      </c>
      <c r="O671" s="31">
        <f>M671*AA671</f>
        <v>0</v>
      </c>
      <c r="P671" s="1">
        <v>3</v>
      </c>
      <c r="AA671" s="1">
        <f>IF(P671=1,$O$3,IF(P671=2,$O$4,$O$5))</f>
        <v>0</v>
      </c>
    </row>
    <row r="672">
      <c r="A672" s="1" t="s">
        <v>106</v>
      </c>
      <c r="E672" s="27" t="s">
        <v>103</v>
      </c>
    </row>
    <row r="673" ht="76.5">
      <c r="A673" s="1" t="s">
        <v>107</v>
      </c>
      <c r="E673" s="32" t="s">
        <v>2809</v>
      </c>
    </row>
    <row r="674">
      <c r="A674" s="1" t="s">
        <v>109</v>
      </c>
      <c r="E674" s="27" t="s">
        <v>103</v>
      </c>
    </row>
    <row r="675">
      <c r="A675" s="1" t="s">
        <v>101</v>
      </c>
      <c r="B675" s="1">
        <v>207</v>
      </c>
      <c r="C675" s="26" t="s">
        <v>2805</v>
      </c>
      <c r="D675" t="s">
        <v>413</v>
      </c>
      <c r="E675" s="27" t="s">
        <v>2806</v>
      </c>
      <c r="F675" s="28" t="s">
        <v>1188</v>
      </c>
      <c r="G675" s="29">
        <v>13.026999999999999</v>
      </c>
      <c r="H675" s="28">
        <v>0</v>
      </c>
      <c r="I675" s="30">
        <f>ROUND(G675*H675,P4)</f>
        <v>0</v>
      </c>
      <c r="L675" s="30">
        <v>0</v>
      </c>
      <c r="M675" s="24">
        <f>ROUND(G675*L675,P4)</f>
        <v>0</v>
      </c>
      <c r="N675" s="25" t="s">
        <v>103</v>
      </c>
      <c r="O675" s="31">
        <f>M675*AA675</f>
        <v>0</v>
      </c>
      <c r="P675" s="1">
        <v>3</v>
      </c>
      <c r="AA675" s="1">
        <f>IF(P675=1,$O$3,IF(P675=2,$O$4,$O$5))</f>
        <v>0</v>
      </c>
    </row>
    <row r="676">
      <c r="A676" s="1" t="s">
        <v>106</v>
      </c>
      <c r="E676" s="27" t="s">
        <v>103</v>
      </c>
    </row>
    <row r="677" ht="25.5">
      <c r="A677" s="1" t="s">
        <v>107</v>
      </c>
      <c r="E677" s="32" t="s">
        <v>2810</v>
      </c>
    </row>
    <row r="678">
      <c r="A678" s="1" t="s">
        <v>109</v>
      </c>
      <c r="E678" s="27" t="s">
        <v>103</v>
      </c>
    </row>
    <row r="679" ht="38.25">
      <c r="A679" s="1" t="s">
        <v>101</v>
      </c>
      <c r="B679" s="1">
        <v>208</v>
      </c>
      <c r="C679" s="26" t="s">
        <v>2811</v>
      </c>
      <c r="D679" t="s">
        <v>103</v>
      </c>
      <c r="E679" s="27" t="s">
        <v>2803</v>
      </c>
      <c r="F679" s="28" t="s">
        <v>1188</v>
      </c>
      <c r="G679" s="29">
        <v>11.177</v>
      </c>
      <c r="H679" s="28">
        <v>0</v>
      </c>
      <c r="I679" s="30">
        <f>ROUND(G679*H679,P4)</f>
        <v>0</v>
      </c>
      <c r="L679" s="30">
        <v>0</v>
      </c>
      <c r="M679" s="24">
        <f>ROUND(G679*L679,P4)</f>
        <v>0</v>
      </c>
      <c r="N679" s="25" t="s">
        <v>103</v>
      </c>
      <c r="O679" s="31">
        <f>M679*AA679</f>
        <v>0</v>
      </c>
      <c r="P679" s="1">
        <v>3</v>
      </c>
      <c r="AA679" s="1">
        <f>IF(P679=1,$O$3,IF(P679=2,$O$4,$O$5))</f>
        <v>0</v>
      </c>
    </row>
    <row r="680">
      <c r="A680" s="1" t="s">
        <v>106</v>
      </c>
      <c r="E680" s="27" t="s">
        <v>103</v>
      </c>
    </row>
    <row r="681" ht="76.5">
      <c r="A681" s="1" t="s">
        <v>107</v>
      </c>
      <c r="E681" s="32" t="s">
        <v>2809</v>
      </c>
    </row>
    <row r="682">
      <c r="A682" s="1" t="s">
        <v>109</v>
      </c>
      <c r="E682" s="27" t="s">
        <v>103</v>
      </c>
    </row>
    <row r="683">
      <c r="A683" s="1" t="s">
        <v>101</v>
      </c>
      <c r="B683" s="1">
        <v>209</v>
      </c>
      <c r="C683" s="26" t="s">
        <v>2805</v>
      </c>
      <c r="D683" t="s">
        <v>466</v>
      </c>
      <c r="E683" s="27" t="s">
        <v>2806</v>
      </c>
      <c r="F683" s="28" t="s">
        <v>1188</v>
      </c>
      <c r="G683" s="29">
        <v>13.026999999999999</v>
      </c>
      <c r="H683" s="28">
        <v>0</v>
      </c>
      <c r="I683" s="30">
        <f>ROUND(G683*H683,P4)</f>
        <v>0</v>
      </c>
      <c r="L683" s="30">
        <v>0</v>
      </c>
      <c r="M683" s="24">
        <f>ROUND(G683*L683,P4)</f>
        <v>0</v>
      </c>
      <c r="N683" s="25" t="s">
        <v>103</v>
      </c>
      <c r="O683" s="31">
        <f>M683*AA683</f>
        <v>0</v>
      </c>
      <c r="P683" s="1">
        <v>3</v>
      </c>
      <c r="AA683" s="1">
        <f>IF(P683=1,$O$3,IF(P683=2,$O$4,$O$5))</f>
        <v>0</v>
      </c>
    </row>
    <row r="684">
      <c r="A684" s="1" t="s">
        <v>106</v>
      </c>
      <c r="E684" s="27" t="s">
        <v>103</v>
      </c>
    </row>
    <row r="685" ht="25.5">
      <c r="A685" s="1" t="s">
        <v>107</v>
      </c>
      <c r="E685" s="32" t="s">
        <v>2810</v>
      </c>
    </row>
    <row r="686">
      <c r="A686" s="1" t="s">
        <v>109</v>
      </c>
      <c r="E686" s="27" t="s">
        <v>103</v>
      </c>
    </row>
    <row r="687" ht="38.25">
      <c r="A687" s="1" t="s">
        <v>101</v>
      </c>
      <c r="B687" s="1">
        <v>210</v>
      </c>
      <c r="C687" s="26" t="s">
        <v>2812</v>
      </c>
      <c r="D687" t="s">
        <v>103</v>
      </c>
      <c r="E687" s="27" t="s">
        <v>2813</v>
      </c>
      <c r="F687" s="28" t="s">
        <v>1188</v>
      </c>
      <c r="G687" s="29">
        <v>353.76999999999998</v>
      </c>
      <c r="H687" s="28">
        <v>0</v>
      </c>
      <c r="I687" s="30">
        <f>ROUND(G687*H687,P4)</f>
        <v>0</v>
      </c>
      <c r="L687" s="30">
        <v>0</v>
      </c>
      <c r="M687" s="24">
        <f>ROUND(G687*L687,P4)</f>
        <v>0</v>
      </c>
      <c r="N687" s="25" t="s">
        <v>103</v>
      </c>
      <c r="O687" s="31">
        <f>M687*AA687</f>
        <v>0</v>
      </c>
      <c r="P687" s="1">
        <v>3</v>
      </c>
      <c r="AA687" s="1">
        <f>IF(P687=1,$O$3,IF(P687=2,$O$4,$O$5))</f>
        <v>0</v>
      </c>
    </row>
    <row r="688">
      <c r="A688" s="1" t="s">
        <v>106</v>
      </c>
      <c r="E688" s="27" t="s">
        <v>103</v>
      </c>
    </row>
    <row r="689" ht="102">
      <c r="A689" s="1" t="s">
        <v>107</v>
      </c>
      <c r="E689" s="32" t="s">
        <v>2814</v>
      </c>
    </row>
    <row r="690">
      <c r="A690" s="1" t="s">
        <v>109</v>
      </c>
      <c r="E690" s="27" t="s">
        <v>103</v>
      </c>
    </row>
    <row r="691">
      <c r="A691" s="1" t="s">
        <v>101</v>
      </c>
      <c r="B691" s="1">
        <v>211</v>
      </c>
      <c r="C691" s="26" t="s">
        <v>2805</v>
      </c>
      <c r="D691" t="s">
        <v>460</v>
      </c>
      <c r="E691" s="27" t="s">
        <v>2806</v>
      </c>
      <c r="F691" s="28" t="s">
        <v>1188</v>
      </c>
      <c r="G691" s="29">
        <v>412.31900000000002</v>
      </c>
      <c r="H691" s="28">
        <v>0</v>
      </c>
      <c r="I691" s="30">
        <f>ROUND(G691*H691,P4)</f>
        <v>0</v>
      </c>
      <c r="L691" s="30">
        <v>0</v>
      </c>
      <c r="M691" s="24">
        <f>ROUND(G691*L691,P4)</f>
        <v>0</v>
      </c>
      <c r="N691" s="25" t="s">
        <v>103</v>
      </c>
      <c r="O691" s="31">
        <f>M691*AA691</f>
        <v>0</v>
      </c>
      <c r="P691" s="1">
        <v>3</v>
      </c>
      <c r="AA691" s="1">
        <f>IF(P691=1,$O$3,IF(P691=2,$O$4,$O$5))</f>
        <v>0</v>
      </c>
    </row>
    <row r="692">
      <c r="A692" s="1" t="s">
        <v>106</v>
      </c>
      <c r="E692" s="27" t="s">
        <v>103</v>
      </c>
    </row>
    <row r="693" ht="25.5">
      <c r="A693" s="1" t="s">
        <v>107</v>
      </c>
      <c r="E693" s="32" t="s">
        <v>2815</v>
      </c>
    </row>
    <row r="694">
      <c r="A694" s="1" t="s">
        <v>109</v>
      </c>
      <c r="E694" s="27" t="s">
        <v>103</v>
      </c>
    </row>
    <row r="695" ht="38.25">
      <c r="A695" s="1" t="s">
        <v>101</v>
      </c>
      <c r="B695" s="1">
        <v>212</v>
      </c>
      <c r="C695" s="26" t="s">
        <v>2816</v>
      </c>
      <c r="D695" t="s">
        <v>103</v>
      </c>
      <c r="E695" s="27" t="s">
        <v>2813</v>
      </c>
      <c r="F695" s="28" t="s">
        <v>1188</v>
      </c>
      <c r="G695" s="29">
        <v>44.220999999999997</v>
      </c>
      <c r="H695" s="28">
        <v>0</v>
      </c>
      <c r="I695" s="30">
        <f>ROUND(G695*H695,P4)</f>
        <v>0</v>
      </c>
      <c r="L695" s="30">
        <v>0</v>
      </c>
      <c r="M695" s="24">
        <f>ROUND(G695*L695,P4)</f>
        <v>0</v>
      </c>
      <c r="N695" s="25" t="s">
        <v>103</v>
      </c>
      <c r="O695" s="31">
        <f>M695*AA695</f>
        <v>0</v>
      </c>
      <c r="P695" s="1">
        <v>3</v>
      </c>
      <c r="AA695" s="1">
        <f>IF(P695=1,$O$3,IF(P695=2,$O$4,$O$5))</f>
        <v>0</v>
      </c>
    </row>
    <row r="696">
      <c r="A696" s="1" t="s">
        <v>106</v>
      </c>
      <c r="E696" s="27" t="s">
        <v>103</v>
      </c>
    </row>
    <row r="697" ht="102">
      <c r="A697" s="1" t="s">
        <v>107</v>
      </c>
      <c r="E697" s="32" t="s">
        <v>2817</v>
      </c>
    </row>
    <row r="698">
      <c r="A698" s="1" t="s">
        <v>109</v>
      </c>
      <c r="E698" s="27" t="s">
        <v>103</v>
      </c>
    </row>
    <row r="699">
      <c r="A699" s="1" t="s">
        <v>101</v>
      </c>
      <c r="B699" s="1">
        <v>213</v>
      </c>
      <c r="C699" s="26" t="s">
        <v>2805</v>
      </c>
      <c r="D699" t="s">
        <v>588</v>
      </c>
      <c r="E699" s="27" t="s">
        <v>2806</v>
      </c>
      <c r="F699" s="28" t="s">
        <v>1188</v>
      </c>
      <c r="G699" s="29">
        <v>51.539999999999999</v>
      </c>
      <c r="H699" s="28">
        <v>0</v>
      </c>
      <c r="I699" s="30">
        <f>ROUND(G699*H699,P4)</f>
        <v>0</v>
      </c>
      <c r="L699" s="30">
        <v>0</v>
      </c>
      <c r="M699" s="24">
        <f>ROUND(G699*L699,P4)</f>
        <v>0</v>
      </c>
      <c r="N699" s="25" t="s">
        <v>103</v>
      </c>
      <c r="O699" s="31">
        <f>M699*AA699</f>
        <v>0</v>
      </c>
      <c r="P699" s="1">
        <v>3</v>
      </c>
      <c r="AA699" s="1">
        <f>IF(P699=1,$O$3,IF(P699=2,$O$4,$O$5))</f>
        <v>0</v>
      </c>
    </row>
    <row r="700">
      <c r="A700" s="1" t="s">
        <v>106</v>
      </c>
      <c r="E700" s="27" t="s">
        <v>103</v>
      </c>
    </row>
    <row r="701" ht="25.5">
      <c r="A701" s="1" t="s">
        <v>107</v>
      </c>
      <c r="E701" s="32" t="s">
        <v>2818</v>
      </c>
    </row>
    <row r="702">
      <c r="A702" s="1" t="s">
        <v>109</v>
      </c>
      <c r="E702" s="27" t="s">
        <v>103</v>
      </c>
    </row>
    <row r="703" ht="38.25">
      <c r="A703" s="1" t="s">
        <v>101</v>
      </c>
      <c r="B703" s="1">
        <v>214</v>
      </c>
      <c r="C703" s="26" t="s">
        <v>2819</v>
      </c>
      <c r="D703" t="s">
        <v>103</v>
      </c>
      <c r="E703" s="27" t="s">
        <v>2813</v>
      </c>
      <c r="F703" s="28" t="s">
        <v>1188</v>
      </c>
      <c r="G703" s="29">
        <v>44.220999999999997</v>
      </c>
      <c r="H703" s="28">
        <v>0</v>
      </c>
      <c r="I703" s="30">
        <f>ROUND(G703*H703,P4)</f>
        <v>0</v>
      </c>
      <c r="L703" s="30">
        <v>0</v>
      </c>
      <c r="M703" s="24">
        <f>ROUND(G703*L703,P4)</f>
        <v>0</v>
      </c>
      <c r="N703" s="25" t="s">
        <v>103</v>
      </c>
      <c r="O703" s="31">
        <f>M703*AA703</f>
        <v>0</v>
      </c>
      <c r="P703" s="1">
        <v>3</v>
      </c>
      <c r="AA703" s="1">
        <f>IF(P703=1,$O$3,IF(P703=2,$O$4,$O$5))</f>
        <v>0</v>
      </c>
    </row>
    <row r="704">
      <c r="A704" s="1" t="s">
        <v>106</v>
      </c>
      <c r="E704" s="27" t="s">
        <v>103</v>
      </c>
    </row>
    <row r="705" ht="102">
      <c r="A705" s="1" t="s">
        <v>107</v>
      </c>
      <c r="E705" s="32" t="s">
        <v>2820</v>
      </c>
    </row>
    <row r="706">
      <c r="A706" s="1" t="s">
        <v>109</v>
      </c>
      <c r="E706" s="27" t="s">
        <v>103</v>
      </c>
    </row>
    <row r="707">
      <c r="A707" s="1" t="s">
        <v>101</v>
      </c>
      <c r="B707" s="1">
        <v>215</v>
      </c>
      <c r="C707" s="26" t="s">
        <v>2805</v>
      </c>
      <c r="D707" t="s">
        <v>1338</v>
      </c>
      <c r="E707" s="27" t="s">
        <v>2806</v>
      </c>
      <c r="F707" s="28" t="s">
        <v>1188</v>
      </c>
      <c r="G707" s="29">
        <v>51.539999999999999</v>
      </c>
      <c r="H707" s="28">
        <v>0</v>
      </c>
      <c r="I707" s="30">
        <f>ROUND(G707*H707,P4)</f>
        <v>0</v>
      </c>
      <c r="L707" s="30">
        <v>0</v>
      </c>
      <c r="M707" s="24">
        <f>ROUND(G707*L707,P4)</f>
        <v>0</v>
      </c>
      <c r="N707" s="25" t="s">
        <v>103</v>
      </c>
      <c r="O707" s="31">
        <f>M707*AA707</f>
        <v>0</v>
      </c>
      <c r="P707" s="1">
        <v>3</v>
      </c>
      <c r="AA707" s="1">
        <f>IF(P707=1,$O$3,IF(P707=2,$O$4,$O$5))</f>
        <v>0</v>
      </c>
    </row>
    <row r="708">
      <c r="A708" s="1" t="s">
        <v>106</v>
      </c>
      <c r="E708" s="27" t="s">
        <v>103</v>
      </c>
    </row>
    <row r="709" ht="25.5">
      <c r="A709" s="1" t="s">
        <v>107</v>
      </c>
      <c r="E709" s="32" t="s">
        <v>2818</v>
      </c>
    </row>
    <row r="710">
      <c r="A710" s="1" t="s">
        <v>109</v>
      </c>
      <c r="E710" s="27" t="s">
        <v>103</v>
      </c>
    </row>
    <row r="711" ht="25.5">
      <c r="A711" s="1" t="s">
        <v>101</v>
      </c>
      <c r="B711" s="1">
        <v>216</v>
      </c>
      <c r="C711" s="26" t="s">
        <v>2821</v>
      </c>
      <c r="D711" t="s">
        <v>103</v>
      </c>
      <c r="E711" s="27" t="s">
        <v>2822</v>
      </c>
      <c r="F711" s="28" t="s">
        <v>1188</v>
      </c>
      <c r="G711" s="29">
        <v>545.19799999999998</v>
      </c>
      <c r="H711" s="28">
        <v>0</v>
      </c>
      <c r="I711" s="30">
        <f>ROUND(G711*H711,P4)</f>
        <v>0</v>
      </c>
      <c r="L711" s="30">
        <v>0</v>
      </c>
      <c r="M711" s="24">
        <f>ROUND(G711*L711,P4)</f>
        <v>0</v>
      </c>
      <c r="N711" s="25" t="s">
        <v>103</v>
      </c>
      <c r="O711" s="31">
        <f>M711*AA711</f>
        <v>0</v>
      </c>
      <c r="P711" s="1">
        <v>3</v>
      </c>
      <c r="AA711" s="1">
        <f>IF(P711=1,$O$3,IF(P711=2,$O$4,$O$5))</f>
        <v>0</v>
      </c>
    </row>
    <row r="712">
      <c r="A712" s="1" t="s">
        <v>106</v>
      </c>
      <c r="E712" s="27" t="s">
        <v>103</v>
      </c>
    </row>
    <row r="713" ht="153">
      <c r="A713" s="1" t="s">
        <v>107</v>
      </c>
      <c r="E713" s="32" t="s">
        <v>2823</v>
      </c>
    </row>
    <row r="714">
      <c r="A714" s="1" t="s">
        <v>109</v>
      </c>
      <c r="E714" s="27" t="s">
        <v>103</v>
      </c>
    </row>
    <row r="715">
      <c r="A715" s="1" t="s">
        <v>101</v>
      </c>
      <c r="B715" s="1">
        <v>217</v>
      </c>
      <c r="C715" s="26" t="s">
        <v>2824</v>
      </c>
      <c r="D715" t="s">
        <v>103</v>
      </c>
      <c r="E715" s="27" t="s">
        <v>2825</v>
      </c>
      <c r="F715" s="28" t="s">
        <v>1188</v>
      </c>
      <c r="G715" s="29">
        <v>629.70399999999995</v>
      </c>
      <c r="H715" s="28">
        <v>0</v>
      </c>
      <c r="I715" s="30">
        <f>ROUND(G715*H715,P4)</f>
        <v>0</v>
      </c>
      <c r="L715" s="30">
        <v>0</v>
      </c>
      <c r="M715" s="24">
        <f>ROUND(G715*L715,P4)</f>
        <v>0</v>
      </c>
      <c r="N715" s="25" t="s">
        <v>103</v>
      </c>
      <c r="O715" s="31">
        <f>M715*AA715</f>
        <v>0</v>
      </c>
      <c r="P715" s="1">
        <v>3</v>
      </c>
      <c r="AA715" s="1">
        <f>IF(P715=1,$O$3,IF(P715=2,$O$4,$O$5))</f>
        <v>0</v>
      </c>
    </row>
    <row r="716">
      <c r="A716" s="1" t="s">
        <v>106</v>
      </c>
      <c r="E716" s="27" t="s">
        <v>103</v>
      </c>
    </row>
    <row r="717" ht="25.5">
      <c r="A717" s="1" t="s">
        <v>107</v>
      </c>
      <c r="E717" s="32" t="s">
        <v>2826</v>
      </c>
    </row>
    <row r="718">
      <c r="A718" s="1" t="s">
        <v>109</v>
      </c>
      <c r="E718" s="27" t="s">
        <v>103</v>
      </c>
    </row>
    <row r="719" ht="25.5">
      <c r="A719" s="1" t="s">
        <v>101</v>
      </c>
      <c r="B719" s="1">
        <v>218</v>
      </c>
      <c r="C719" s="26" t="s">
        <v>2827</v>
      </c>
      <c r="D719" t="s">
        <v>103</v>
      </c>
      <c r="E719" s="27" t="s">
        <v>2828</v>
      </c>
      <c r="F719" s="28" t="s">
        <v>292</v>
      </c>
      <c r="G719" s="29">
        <v>3.2480000000000002</v>
      </c>
      <c r="H719" s="28">
        <v>0</v>
      </c>
      <c r="I719" s="30">
        <f>ROUND(G719*H719,P4)</f>
        <v>0</v>
      </c>
      <c r="L719" s="30">
        <v>0</v>
      </c>
      <c r="M719" s="24">
        <f>ROUND(G719*L719,P4)</f>
        <v>0</v>
      </c>
      <c r="N719" s="25" t="s">
        <v>103</v>
      </c>
      <c r="O719" s="31">
        <f>M719*AA719</f>
        <v>0</v>
      </c>
      <c r="P719" s="1">
        <v>3</v>
      </c>
      <c r="AA719" s="1">
        <f>IF(P719=1,$O$3,IF(P719=2,$O$4,$O$5))</f>
        <v>0</v>
      </c>
    </row>
    <row r="720">
      <c r="A720" s="1" t="s">
        <v>106</v>
      </c>
      <c r="E720" s="27" t="s">
        <v>103</v>
      </c>
    </row>
    <row r="721">
      <c r="A721" s="1" t="s">
        <v>107</v>
      </c>
    </row>
    <row r="722">
      <c r="A722" s="1" t="s">
        <v>109</v>
      </c>
      <c r="E722" s="27" t="s">
        <v>103</v>
      </c>
    </row>
    <row r="723">
      <c r="A723" s="1" t="s">
        <v>98</v>
      </c>
      <c r="C723" s="22" t="s">
        <v>1415</v>
      </c>
      <c r="E723" s="23" t="s">
        <v>1416</v>
      </c>
      <c r="L723" s="24">
        <f>SUMIFS(L724:L863,A724:A863,"P")</f>
        <v>0</v>
      </c>
      <c r="M723" s="24">
        <f>SUMIFS(M724:M863,A724:A863,"P")</f>
        <v>0</v>
      </c>
      <c r="N723" s="25"/>
    </row>
    <row r="724" ht="25.5">
      <c r="A724" s="1" t="s">
        <v>101</v>
      </c>
      <c r="B724" s="1">
        <v>219</v>
      </c>
      <c r="C724" s="26" t="s">
        <v>1417</v>
      </c>
      <c r="D724" t="s">
        <v>413</v>
      </c>
      <c r="E724" s="27" t="s">
        <v>1418</v>
      </c>
      <c r="F724" s="28" t="s">
        <v>1188</v>
      </c>
      <c r="G724" s="29">
        <v>733.05999999999995</v>
      </c>
      <c r="H724" s="28">
        <v>0</v>
      </c>
      <c r="I724" s="30">
        <f>ROUND(G724*H724,P4)</f>
        <v>0</v>
      </c>
      <c r="L724" s="30">
        <v>0</v>
      </c>
      <c r="M724" s="24">
        <f>ROUND(G724*L724,P4)</f>
        <v>0</v>
      </c>
      <c r="N724" s="25" t="s">
        <v>103</v>
      </c>
      <c r="O724" s="31">
        <f>M724*AA724</f>
        <v>0</v>
      </c>
      <c r="P724" s="1">
        <v>3</v>
      </c>
      <c r="AA724" s="1">
        <f>IF(P724=1,$O$3,IF(P724=2,$O$4,$O$5))</f>
        <v>0</v>
      </c>
    </row>
    <row r="725">
      <c r="A725" s="1" t="s">
        <v>106</v>
      </c>
      <c r="E725" s="27" t="s">
        <v>103</v>
      </c>
    </row>
    <row r="726" ht="409.5">
      <c r="A726" s="1" t="s">
        <v>107</v>
      </c>
      <c r="E726" s="32" t="s">
        <v>2829</v>
      </c>
    </row>
    <row r="727">
      <c r="A727" s="1" t="s">
        <v>109</v>
      </c>
      <c r="E727" s="27" t="s">
        <v>103</v>
      </c>
    </row>
    <row r="728">
      <c r="A728" s="1" t="s">
        <v>101</v>
      </c>
      <c r="B728" s="1">
        <v>220</v>
      </c>
      <c r="C728" s="26" t="s">
        <v>2830</v>
      </c>
      <c r="D728" t="s">
        <v>103</v>
      </c>
      <c r="E728" s="27" t="s">
        <v>2831</v>
      </c>
      <c r="F728" s="28" t="s">
        <v>1188</v>
      </c>
      <c r="G728" s="29">
        <v>769.71299999999997</v>
      </c>
      <c r="H728" s="28">
        <v>0</v>
      </c>
      <c r="I728" s="30">
        <f>ROUND(G728*H728,P4)</f>
        <v>0</v>
      </c>
      <c r="L728" s="30">
        <v>0</v>
      </c>
      <c r="M728" s="24">
        <f>ROUND(G728*L728,P4)</f>
        <v>0</v>
      </c>
      <c r="N728" s="25" t="s">
        <v>103</v>
      </c>
      <c r="O728" s="31">
        <f>M728*AA728</f>
        <v>0</v>
      </c>
      <c r="P728" s="1">
        <v>3</v>
      </c>
      <c r="AA728" s="1">
        <f>IF(P728=1,$O$3,IF(P728=2,$O$4,$O$5))</f>
        <v>0</v>
      </c>
    </row>
    <row r="729">
      <c r="A729" s="1" t="s">
        <v>106</v>
      </c>
      <c r="E729" s="27" t="s">
        <v>103</v>
      </c>
    </row>
    <row r="730" ht="25.5">
      <c r="A730" s="1" t="s">
        <v>107</v>
      </c>
      <c r="E730" s="32" t="s">
        <v>2832</v>
      </c>
    </row>
    <row r="731">
      <c r="A731" s="1" t="s">
        <v>109</v>
      </c>
      <c r="E731" s="27" t="s">
        <v>103</v>
      </c>
    </row>
    <row r="732" ht="25.5">
      <c r="A732" s="1" t="s">
        <v>101</v>
      </c>
      <c r="B732" s="1">
        <v>221</v>
      </c>
      <c r="C732" s="26" t="s">
        <v>1417</v>
      </c>
      <c r="D732" t="s">
        <v>103</v>
      </c>
      <c r="E732" s="27" t="s">
        <v>1418</v>
      </c>
      <c r="F732" s="28" t="s">
        <v>1188</v>
      </c>
      <c r="G732" s="29">
        <v>120.7</v>
      </c>
      <c r="H732" s="28">
        <v>0</v>
      </c>
      <c r="I732" s="30">
        <f>ROUND(G732*H732,P4)</f>
        <v>0</v>
      </c>
      <c r="L732" s="30">
        <v>0</v>
      </c>
      <c r="M732" s="24">
        <f>ROUND(G732*L732,P4)</f>
        <v>0</v>
      </c>
      <c r="N732" s="25" t="s">
        <v>103</v>
      </c>
      <c r="O732" s="31">
        <f>M732*AA732</f>
        <v>0</v>
      </c>
      <c r="P732" s="1">
        <v>3</v>
      </c>
      <c r="AA732" s="1">
        <f>IF(P732=1,$O$3,IF(P732=2,$O$4,$O$5))</f>
        <v>0</v>
      </c>
    </row>
    <row r="733">
      <c r="A733" s="1" t="s">
        <v>106</v>
      </c>
      <c r="E733" s="27" t="s">
        <v>103</v>
      </c>
    </row>
    <row r="734" ht="306">
      <c r="A734" s="1" t="s">
        <v>107</v>
      </c>
      <c r="E734" s="32" t="s">
        <v>2833</v>
      </c>
    </row>
    <row r="735">
      <c r="A735" s="1" t="s">
        <v>109</v>
      </c>
      <c r="E735" s="27" t="s">
        <v>103</v>
      </c>
    </row>
    <row r="736">
      <c r="A736" s="1" t="s">
        <v>101</v>
      </c>
      <c r="B736" s="1">
        <v>222</v>
      </c>
      <c r="C736" s="26" t="s">
        <v>2834</v>
      </c>
      <c r="D736" t="s">
        <v>103</v>
      </c>
      <c r="E736" s="27" t="s">
        <v>2835</v>
      </c>
      <c r="F736" s="28" t="s">
        <v>1188</v>
      </c>
      <c r="G736" s="29">
        <v>126.735</v>
      </c>
      <c r="H736" s="28">
        <v>0</v>
      </c>
      <c r="I736" s="30">
        <f>ROUND(G736*H736,P4)</f>
        <v>0</v>
      </c>
      <c r="L736" s="30">
        <v>0</v>
      </c>
      <c r="M736" s="24">
        <f>ROUND(G736*L736,P4)</f>
        <v>0</v>
      </c>
      <c r="N736" s="25" t="s">
        <v>103</v>
      </c>
      <c r="O736" s="31">
        <f>M736*AA736</f>
        <v>0</v>
      </c>
      <c r="P736" s="1">
        <v>3</v>
      </c>
      <c r="AA736" s="1">
        <f>IF(P736=1,$O$3,IF(P736=2,$O$4,$O$5))</f>
        <v>0</v>
      </c>
    </row>
    <row r="737">
      <c r="A737" s="1" t="s">
        <v>106</v>
      </c>
      <c r="E737" s="27" t="s">
        <v>103</v>
      </c>
    </row>
    <row r="738" ht="25.5">
      <c r="A738" s="1" t="s">
        <v>107</v>
      </c>
      <c r="E738" s="32" t="s">
        <v>2836</v>
      </c>
    </row>
    <row r="739">
      <c r="A739" s="1" t="s">
        <v>109</v>
      </c>
      <c r="E739" s="27" t="s">
        <v>103</v>
      </c>
    </row>
    <row r="740" ht="25.5">
      <c r="A740" s="1" t="s">
        <v>101</v>
      </c>
      <c r="B740" s="1">
        <v>223</v>
      </c>
      <c r="C740" s="26" t="s">
        <v>1417</v>
      </c>
      <c r="D740" t="s">
        <v>466</v>
      </c>
      <c r="E740" s="27" t="s">
        <v>1418</v>
      </c>
      <c r="F740" s="28" t="s">
        <v>1188</v>
      </c>
      <c r="G740" s="29">
        <v>28.965</v>
      </c>
      <c r="H740" s="28">
        <v>0</v>
      </c>
      <c r="I740" s="30">
        <f>ROUND(G740*H740,P4)</f>
        <v>0</v>
      </c>
      <c r="L740" s="30">
        <v>0</v>
      </c>
      <c r="M740" s="24">
        <f>ROUND(G740*L740,P4)</f>
        <v>0</v>
      </c>
      <c r="N740" s="25" t="s">
        <v>103</v>
      </c>
      <c r="O740" s="31">
        <f>M740*AA740</f>
        <v>0</v>
      </c>
      <c r="P740" s="1">
        <v>3</v>
      </c>
      <c r="AA740" s="1">
        <f>IF(P740=1,$O$3,IF(P740=2,$O$4,$O$5))</f>
        <v>0</v>
      </c>
    </row>
    <row r="741">
      <c r="A741" s="1" t="s">
        <v>106</v>
      </c>
      <c r="E741" s="27" t="s">
        <v>103</v>
      </c>
    </row>
    <row r="742" ht="76.5">
      <c r="A742" s="1" t="s">
        <v>107</v>
      </c>
      <c r="E742" s="32" t="s">
        <v>2837</v>
      </c>
    </row>
    <row r="743">
      <c r="A743" s="1" t="s">
        <v>109</v>
      </c>
      <c r="E743" s="27" t="s">
        <v>103</v>
      </c>
    </row>
    <row r="744">
      <c r="A744" s="1" t="s">
        <v>101</v>
      </c>
      <c r="B744" s="1">
        <v>224</v>
      </c>
      <c r="C744" s="26" t="s">
        <v>1439</v>
      </c>
      <c r="D744" t="s">
        <v>103</v>
      </c>
      <c r="E744" s="27" t="s">
        <v>1440</v>
      </c>
      <c r="F744" s="28" t="s">
        <v>1188</v>
      </c>
      <c r="G744" s="29">
        <v>30.413</v>
      </c>
      <c r="H744" s="28">
        <v>0</v>
      </c>
      <c r="I744" s="30">
        <f>ROUND(G744*H744,P4)</f>
        <v>0</v>
      </c>
      <c r="L744" s="30">
        <v>0</v>
      </c>
      <c r="M744" s="24">
        <f>ROUND(G744*L744,P4)</f>
        <v>0</v>
      </c>
      <c r="N744" s="25" t="s">
        <v>103</v>
      </c>
      <c r="O744" s="31">
        <f>M744*AA744</f>
        <v>0</v>
      </c>
      <c r="P744" s="1">
        <v>3</v>
      </c>
      <c r="AA744" s="1">
        <f>IF(P744=1,$O$3,IF(P744=2,$O$4,$O$5))</f>
        <v>0</v>
      </c>
    </row>
    <row r="745">
      <c r="A745" s="1" t="s">
        <v>106</v>
      </c>
      <c r="E745" s="27" t="s">
        <v>103</v>
      </c>
    </row>
    <row r="746" ht="25.5">
      <c r="A746" s="1" t="s">
        <v>107</v>
      </c>
      <c r="E746" s="32" t="s">
        <v>2838</v>
      </c>
    </row>
    <row r="747">
      <c r="A747" s="1" t="s">
        <v>109</v>
      </c>
      <c r="E747" s="27" t="s">
        <v>103</v>
      </c>
    </row>
    <row r="748" ht="25.5">
      <c r="A748" s="1" t="s">
        <v>101</v>
      </c>
      <c r="B748" s="1">
        <v>225</v>
      </c>
      <c r="C748" s="26" t="s">
        <v>2839</v>
      </c>
      <c r="D748" t="s">
        <v>103</v>
      </c>
      <c r="E748" s="27" t="s">
        <v>2840</v>
      </c>
      <c r="F748" s="28" t="s">
        <v>1188</v>
      </c>
      <c r="G748" s="29">
        <v>592.25</v>
      </c>
      <c r="H748" s="28">
        <v>0</v>
      </c>
      <c r="I748" s="30">
        <f>ROUND(G748*H748,P4)</f>
        <v>0</v>
      </c>
      <c r="L748" s="30">
        <v>0</v>
      </c>
      <c r="M748" s="24">
        <f>ROUND(G748*L748,P4)</f>
        <v>0</v>
      </c>
      <c r="N748" s="25" t="s">
        <v>103</v>
      </c>
      <c r="O748" s="31">
        <f>M748*AA748</f>
        <v>0</v>
      </c>
      <c r="P748" s="1">
        <v>3</v>
      </c>
      <c r="AA748" s="1">
        <f>IF(P748=1,$O$3,IF(P748=2,$O$4,$O$5))</f>
        <v>0</v>
      </c>
    </row>
    <row r="749">
      <c r="A749" s="1" t="s">
        <v>106</v>
      </c>
      <c r="E749" s="27" t="s">
        <v>103</v>
      </c>
    </row>
    <row r="750" ht="409.5">
      <c r="A750" s="1" t="s">
        <v>107</v>
      </c>
      <c r="E750" s="32" t="s">
        <v>2841</v>
      </c>
    </row>
    <row r="751">
      <c r="A751" s="1" t="s">
        <v>109</v>
      </c>
      <c r="E751" s="27" t="s">
        <v>103</v>
      </c>
    </row>
    <row r="752">
      <c r="A752" s="1" t="s">
        <v>101</v>
      </c>
      <c r="B752" s="1">
        <v>226</v>
      </c>
      <c r="C752" s="26" t="s">
        <v>2842</v>
      </c>
      <c r="D752" t="s">
        <v>103</v>
      </c>
      <c r="E752" s="27" t="s">
        <v>2843</v>
      </c>
      <c r="F752" s="28" t="s">
        <v>1188</v>
      </c>
      <c r="G752" s="29">
        <v>621.86300000000006</v>
      </c>
      <c r="H752" s="28">
        <v>0</v>
      </c>
      <c r="I752" s="30">
        <f>ROUND(G752*H752,P4)</f>
        <v>0</v>
      </c>
      <c r="L752" s="30">
        <v>0</v>
      </c>
      <c r="M752" s="24">
        <f>ROUND(G752*L752,P4)</f>
        <v>0</v>
      </c>
      <c r="N752" s="25" t="s">
        <v>103</v>
      </c>
      <c r="O752" s="31">
        <f>M752*AA752</f>
        <v>0</v>
      </c>
      <c r="P752" s="1">
        <v>3</v>
      </c>
      <c r="AA752" s="1">
        <f>IF(P752=1,$O$3,IF(P752=2,$O$4,$O$5))</f>
        <v>0</v>
      </c>
    </row>
    <row r="753">
      <c r="A753" s="1" t="s">
        <v>106</v>
      </c>
      <c r="E753" s="27" t="s">
        <v>103</v>
      </c>
    </row>
    <row r="754" ht="25.5">
      <c r="A754" s="1" t="s">
        <v>107</v>
      </c>
      <c r="E754" s="32" t="s">
        <v>2844</v>
      </c>
    </row>
    <row r="755">
      <c r="A755" s="1" t="s">
        <v>109</v>
      </c>
      <c r="E755" s="27" t="s">
        <v>103</v>
      </c>
    </row>
    <row r="756">
      <c r="A756" s="1" t="s">
        <v>101</v>
      </c>
      <c r="B756" s="1">
        <v>227</v>
      </c>
      <c r="C756" s="26" t="s">
        <v>2845</v>
      </c>
      <c r="D756" t="s">
        <v>103</v>
      </c>
      <c r="E756" s="27" t="s">
        <v>2846</v>
      </c>
      <c r="F756" s="28" t="s">
        <v>1188</v>
      </c>
      <c r="G756" s="29">
        <v>621.86300000000006</v>
      </c>
      <c r="H756" s="28">
        <v>0</v>
      </c>
      <c r="I756" s="30">
        <f>ROUND(G756*H756,P4)</f>
        <v>0</v>
      </c>
      <c r="L756" s="30">
        <v>0</v>
      </c>
      <c r="M756" s="24">
        <f>ROUND(G756*L756,P4)</f>
        <v>0</v>
      </c>
      <c r="N756" s="25" t="s">
        <v>103</v>
      </c>
      <c r="O756" s="31">
        <f>M756*AA756</f>
        <v>0</v>
      </c>
      <c r="P756" s="1">
        <v>3</v>
      </c>
      <c r="AA756" s="1">
        <f>IF(P756=1,$O$3,IF(P756=2,$O$4,$O$5))</f>
        <v>0</v>
      </c>
    </row>
    <row r="757">
      <c r="A757" s="1" t="s">
        <v>106</v>
      </c>
      <c r="E757" s="27" t="s">
        <v>103</v>
      </c>
    </row>
    <row r="758" ht="25.5">
      <c r="A758" s="1" t="s">
        <v>107</v>
      </c>
      <c r="E758" s="32" t="s">
        <v>2844</v>
      </c>
    </row>
    <row r="759">
      <c r="A759" s="1" t="s">
        <v>109</v>
      </c>
      <c r="E759" s="27" t="s">
        <v>103</v>
      </c>
    </row>
    <row r="760" ht="25.5">
      <c r="A760" s="1" t="s">
        <v>101</v>
      </c>
      <c r="B760" s="1">
        <v>228</v>
      </c>
      <c r="C760" s="26" t="s">
        <v>2839</v>
      </c>
      <c r="D760" t="s">
        <v>413</v>
      </c>
      <c r="E760" s="27" t="s">
        <v>2840</v>
      </c>
      <c r="F760" s="28" t="s">
        <v>1188</v>
      </c>
      <c r="G760" s="29">
        <v>232.02000000000001</v>
      </c>
      <c r="H760" s="28">
        <v>0</v>
      </c>
      <c r="I760" s="30">
        <f>ROUND(G760*H760,P4)</f>
        <v>0</v>
      </c>
      <c r="L760" s="30">
        <v>0</v>
      </c>
      <c r="M760" s="24">
        <f>ROUND(G760*L760,P4)</f>
        <v>0</v>
      </c>
      <c r="N760" s="25" t="s">
        <v>103</v>
      </c>
      <c r="O760" s="31">
        <f>M760*AA760</f>
        <v>0</v>
      </c>
      <c r="P760" s="1">
        <v>3</v>
      </c>
      <c r="AA760" s="1">
        <f>IF(P760=1,$O$3,IF(P760=2,$O$4,$O$5))</f>
        <v>0</v>
      </c>
    </row>
    <row r="761">
      <c r="A761" s="1" t="s">
        <v>106</v>
      </c>
      <c r="E761" s="27" t="s">
        <v>103</v>
      </c>
    </row>
    <row r="762" ht="127.5">
      <c r="A762" s="1" t="s">
        <v>107</v>
      </c>
      <c r="E762" s="32" t="s">
        <v>2847</v>
      </c>
    </row>
    <row r="763">
      <c r="A763" s="1" t="s">
        <v>109</v>
      </c>
      <c r="E763" s="27" t="s">
        <v>103</v>
      </c>
    </row>
    <row r="764">
      <c r="A764" s="1" t="s">
        <v>101</v>
      </c>
      <c r="B764" s="1">
        <v>229</v>
      </c>
      <c r="C764" s="26" t="s">
        <v>2842</v>
      </c>
      <c r="D764" t="s">
        <v>413</v>
      </c>
      <c r="E764" s="27" t="s">
        <v>2843</v>
      </c>
      <c r="F764" s="28" t="s">
        <v>1188</v>
      </c>
      <c r="G764" s="29">
        <v>243.62100000000001</v>
      </c>
      <c r="H764" s="28">
        <v>0</v>
      </c>
      <c r="I764" s="30">
        <f>ROUND(G764*H764,P4)</f>
        <v>0</v>
      </c>
      <c r="L764" s="30">
        <v>0</v>
      </c>
      <c r="M764" s="24">
        <f>ROUND(G764*L764,P4)</f>
        <v>0</v>
      </c>
      <c r="N764" s="25" t="s">
        <v>103</v>
      </c>
      <c r="O764" s="31">
        <f>M764*AA764</f>
        <v>0</v>
      </c>
      <c r="P764" s="1">
        <v>3</v>
      </c>
      <c r="AA764" s="1">
        <f>IF(P764=1,$O$3,IF(P764=2,$O$4,$O$5))</f>
        <v>0</v>
      </c>
    </row>
    <row r="765">
      <c r="A765" s="1" t="s">
        <v>106</v>
      </c>
      <c r="E765" s="27" t="s">
        <v>103</v>
      </c>
    </row>
    <row r="766" ht="25.5">
      <c r="A766" s="1" t="s">
        <v>107</v>
      </c>
      <c r="E766" s="32" t="s">
        <v>2848</v>
      </c>
    </row>
    <row r="767">
      <c r="A767" s="1" t="s">
        <v>109</v>
      </c>
      <c r="E767" s="27" t="s">
        <v>103</v>
      </c>
    </row>
    <row r="768">
      <c r="A768" s="1" t="s">
        <v>101</v>
      </c>
      <c r="B768" s="1">
        <v>230</v>
      </c>
      <c r="C768" s="26" t="s">
        <v>2849</v>
      </c>
      <c r="D768" t="s">
        <v>103</v>
      </c>
      <c r="E768" s="27" t="s">
        <v>2850</v>
      </c>
      <c r="F768" s="28" t="s">
        <v>1188</v>
      </c>
      <c r="G768" s="29">
        <v>243.62100000000001</v>
      </c>
      <c r="H768" s="28">
        <v>0</v>
      </c>
      <c r="I768" s="30">
        <f>ROUND(G768*H768,P4)</f>
        <v>0</v>
      </c>
      <c r="L768" s="30">
        <v>0</v>
      </c>
      <c r="M768" s="24">
        <f>ROUND(G768*L768,P4)</f>
        <v>0</v>
      </c>
      <c r="N768" s="25" t="s">
        <v>103</v>
      </c>
      <c r="O768" s="31">
        <f>M768*AA768</f>
        <v>0</v>
      </c>
      <c r="P768" s="1">
        <v>3</v>
      </c>
      <c r="AA768" s="1">
        <f>IF(P768=1,$O$3,IF(P768=2,$O$4,$O$5))</f>
        <v>0</v>
      </c>
    </row>
    <row r="769">
      <c r="A769" s="1" t="s">
        <v>106</v>
      </c>
      <c r="E769" s="27" t="s">
        <v>103</v>
      </c>
    </row>
    <row r="770" ht="25.5">
      <c r="A770" s="1" t="s">
        <v>107</v>
      </c>
      <c r="E770" s="32" t="s">
        <v>2848</v>
      </c>
    </row>
    <row r="771">
      <c r="A771" s="1" t="s">
        <v>109</v>
      </c>
      <c r="E771" s="27" t="s">
        <v>103</v>
      </c>
    </row>
    <row r="772" ht="25.5">
      <c r="A772" s="1" t="s">
        <v>101</v>
      </c>
      <c r="B772" s="1">
        <v>231</v>
      </c>
      <c r="C772" s="26" t="s">
        <v>2839</v>
      </c>
      <c r="D772" t="s">
        <v>466</v>
      </c>
      <c r="E772" s="27" t="s">
        <v>2840</v>
      </c>
      <c r="F772" s="28" t="s">
        <v>1188</v>
      </c>
      <c r="G772" s="29">
        <v>105.54000000000001</v>
      </c>
      <c r="H772" s="28">
        <v>0</v>
      </c>
      <c r="I772" s="30">
        <f>ROUND(G772*H772,P4)</f>
        <v>0</v>
      </c>
      <c r="L772" s="30">
        <v>0</v>
      </c>
      <c r="M772" s="24">
        <f>ROUND(G772*L772,P4)</f>
        <v>0</v>
      </c>
      <c r="N772" s="25" t="s">
        <v>103</v>
      </c>
      <c r="O772" s="31">
        <f>M772*AA772</f>
        <v>0</v>
      </c>
      <c r="P772" s="1">
        <v>3</v>
      </c>
      <c r="AA772" s="1">
        <f>IF(P772=1,$O$3,IF(P772=2,$O$4,$O$5))</f>
        <v>0</v>
      </c>
    </row>
    <row r="773">
      <c r="A773" s="1" t="s">
        <v>106</v>
      </c>
      <c r="E773" s="27" t="s">
        <v>103</v>
      </c>
    </row>
    <row r="774" ht="127.5">
      <c r="A774" s="1" t="s">
        <v>107</v>
      </c>
      <c r="E774" s="32" t="s">
        <v>2851</v>
      </c>
    </row>
    <row r="775">
      <c r="A775" s="1" t="s">
        <v>109</v>
      </c>
      <c r="E775" s="27" t="s">
        <v>103</v>
      </c>
    </row>
    <row r="776">
      <c r="A776" s="1" t="s">
        <v>101</v>
      </c>
      <c r="B776" s="1">
        <v>232</v>
      </c>
      <c r="C776" s="26" t="s">
        <v>2849</v>
      </c>
      <c r="D776" t="s">
        <v>413</v>
      </c>
      <c r="E776" s="27" t="s">
        <v>2850</v>
      </c>
      <c r="F776" s="28" t="s">
        <v>1188</v>
      </c>
      <c r="G776" s="29">
        <v>110.81699999999999</v>
      </c>
      <c r="H776" s="28">
        <v>0</v>
      </c>
      <c r="I776" s="30">
        <f>ROUND(G776*H776,P4)</f>
        <v>0</v>
      </c>
      <c r="L776" s="30">
        <v>0</v>
      </c>
      <c r="M776" s="24">
        <f>ROUND(G776*L776,P4)</f>
        <v>0</v>
      </c>
      <c r="N776" s="25" t="s">
        <v>103</v>
      </c>
      <c r="O776" s="31">
        <f>M776*AA776</f>
        <v>0</v>
      </c>
      <c r="P776" s="1">
        <v>3</v>
      </c>
      <c r="AA776" s="1">
        <f>IF(P776=1,$O$3,IF(P776=2,$O$4,$O$5))</f>
        <v>0</v>
      </c>
    </row>
    <row r="777">
      <c r="A777" s="1" t="s">
        <v>106</v>
      </c>
      <c r="E777" s="27" t="s">
        <v>103</v>
      </c>
    </row>
    <row r="778" ht="25.5">
      <c r="A778" s="1" t="s">
        <v>107</v>
      </c>
      <c r="E778" s="32" t="s">
        <v>2852</v>
      </c>
    </row>
    <row r="779">
      <c r="A779" s="1" t="s">
        <v>109</v>
      </c>
      <c r="E779" s="27" t="s">
        <v>103</v>
      </c>
    </row>
    <row r="780">
      <c r="A780" s="1" t="s">
        <v>101</v>
      </c>
      <c r="B780" s="1">
        <v>233</v>
      </c>
      <c r="C780" s="26" t="s">
        <v>2853</v>
      </c>
      <c r="D780" t="s">
        <v>103</v>
      </c>
      <c r="E780" s="27" t="s">
        <v>2854</v>
      </c>
      <c r="F780" s="28" t="s">
        <v>1188</v>
      </c>
      <c r="G780" s="29">
        <v>110.81699999999999</v>
      </c>
      <c r="H780" s="28">
        <v>0</v>
      </c>
      <c r="I780" s="30">
        <f>ROUND(G780*H780,P4)</f>
        <v>0</v>
      </c>
      <c r="L780" s="30">
        <v>0</v>
      </c>
      <c r="M780" s="24">
        <f>ROUND(G780*L780,P4)</f>
        <v>0</v>
      </c>
      <c r="N780" s="25" t="s">
        <v>103</v>
      </c>
      <c r="O780" s="31">
        <f>M780*AA780</f>
        <v>0</v>
      </c>
      <c r="P780" s="1">
        <v>3</v>
      </c>
      <c r="AA780" s="1">
        <f>IF(P780=1,$O$3,IF(P780=2,$O$4,$O$5))</f>
        <v>0</v>
      </c>
    </row>
    <row r="781">
      <c r="A781" s="1" t="s">
        <v>106</v>
      </c>
      <c r="E781" s="27" t="s">
        <v>103</v>
      </c>
    </row>
    <row r="782" ht="25.5">
      <c r="A782" s="1" t="s">
        <v>107</v>
      </c>
      <c r="E782" s="32" t="s">
        <v>2852</v>
      </c>
    </row>
    <row r="783">
      <c r="A783" s="1" t="s">
        <v>109</v>
      </c>
      <c r="E783" s="27" t="s">
        <v>103</v>
      </c>
    </row>
    <row r="784" ht="25.5">
      <c r="A784" s="1" t="s">
        <v>101</v>
      </c>
      <c r="B784" s="1">
        <v>234</v>
      </c>
      <c r="C784" s="26" t="s">
        <v>2855</v>
      </c>
      <c r="D784" t="s">
        <v>103</v>
      </c>
      <c r="E784" s="27" t="s">
        <v>2856</v>
      </c>
      <c r="F784" s="28" t="s">
        <v>1188</v>
      </c>
      <c r="G784" s="29">
        <v>49.909999999999997</v>
      </c>
      <c r="H784" s="28">
        <v>0</v>
      </c>
      <c r="I784" s="30">
        <f>ROUND(G784*H784,P4)</f>
        <v>0</v>
      </c>
      <c r="L784" s="30">
        <v>0</v>
      </c>
      <c r="M784" s="24">
        <f>ROUND(G784*L784,P4)</f>
        <v>0</v>
      </c>
      <c r="N784" s="25" t="s">
        <v>103</v>
      </c>
      <c r="O784" s="31">
        <f>M784*AA784</f>
        <v>0</v>
      </c>
      <c r="P784" s="1">
        <v>3</v>
      </c>
      <c r="AA784" s="1">
        <f>IF(P784=1,$O$3,IF(P784=2,$O$4,$O$5))</f>
        <v>0</v>
      </c>
    </row>
    <row r="785">
      <c r="A785" s="1" t="s">
        <v>106</v>
      </c>
      <c r="E785" s="27" t="s">
        <v>103</v>
      </c>
    </row>
    <row r="786" ht="76.5">
      <c r="A786" s="1" t="s">
        <v>107</v>
      </c>
      <c r="E786" s="32" t="s">
        <v>2857</v>
      </c>
    </row>
    <row r="787">
      <c r="A787" s="1" t="s">
        <v>109</v>
      </c>
      <c r="E787" s="27" t="s">
        <v>103</v>
      </c>
    </row>
    <row r="788">
      <c r="A788" s="1" t="s">
        <v>101</v>
      </c>
      <c r="B788" s="1">
        <v>235</v>
      </c>
      <c r="C788" s="26" t="s">
        <v>2858</v>
      </c>
      <c r="D788" t="s">
        <v>103</v>
      </c>
      <c r="E788" s="27" t="s">
        <v>2859</v>
      </c>
      <c r="F788" s="28" t="s">
        <v>1188</v>
      </c>
      <c r="G788" s="29">
        <v>52.405999999999999</v>
      </c>
      <c r="H788" s="28">
        <v>0</v>
      </c>
      <c r="I788" s="30">
        <f>ROUND(G788*H788,P4)</f>
        <v>0</v>
      </c>
      <c r="L788" s="30">
        <v>0</v>
      </c>
      <c r="M788" s="24">
        <f>ROUND(G788*L788,P4)</f>
        <v>0</v>
      </c>
      <c r="N788" s="25" t="s">
        <v>103</v>
      </c>
      <c r="O788" s="31">
        <f>M788*AA788</f>
        <v>0</v>
      </c>
      <c r="P788" s="1">
        <v>3</v>
      </c>
      <c r="AA788" s="1">
        <f>IF(P788=1,$O$3,IF(P788=2,$O$4,$O$5))</f>
        <v>0</v>
      </c>
    </row>
    <row r="789">
      <c r="A789" s="1" t="s">
        <v>106</v>
      </c>
      <c r="E789" s="27" t="s">
        <v>103</v>
      </c>
    </row>
    <row r="790" ht="25.5">
      <c r="A790" s="1" t="s">
        <v>107</v>
      </c>
      <c r="E790" s="32" t="s">
        <v>2860</v>
      </c>
    </row>
    <row r="791">
      <c r="A791" s="1" t="s">
        <v>109</v>
      </c>
      <c r="E791" s="27" t="s">
        <v>103</v>
      </c>
    </row>
    <row r="792" ht="25.5">
      <c r="A792" s="1" t="s">
        <v>101</v>
      </c>
      <c r="B792" s="1">
        <v>236</v>
      </c>
      <c r="C792" s="26" t="s">
        <v>1429</v>
      </c>
      <c r="D792" t="s">
        <v>103</v>
      </c>
      <c r="E792" s="27" t="s">
        <v>1430</v>
      </c>
      <c r="F792" s="28" t="s">
        <v>1188</v>
      </c>
      <c r="G792" s="29">
        <v>36.344999999999999</v>
      </c>
      <c r="H792" s="28">
        <v>0</v>
      </c>
      <c r="I792" s="30">
        <f>ROUND(G792*H792,P4)</f>
        <v>0</v>
      </c>
      <c r="L792" s="30">
        <v>0</v>
      </c>
      <c r="M792" s="24">
        <f>ROUND(G792*L792,P4)</f>
        <v>0</v>
      </c>
      <c r="N792" s="25" t="s">
        <v>103</v>
      </c>
      <c r="O792" s="31">
        <f>M792*AA792</f>
        <v>0</v>
      </c>
      <c r="P792" s="1">
        <v>3</v>
      </c>
      <c r="AA792" s="1">
        <f>IF(P792=1,$O$3,IF(P792=2,$O$4,$O$5))</f>
        <v>0</v>
      </c>
    </row>
    <row r="793">
      <c r="A793" s="1" t="s">
        <v>106</v>
      </c>
      <c r="E793" s="27" t="s">
        <v>103</v>
      </c>
    </row>
    <row r="794" ht="102">
      <c r="A794" s="1" t="s">
        <v>107</v>
      </c>
      <c r="E794" s="32" t="s">
        <v>2861</v>
      </c>
    </row>
    <row r="795">
      <c r="A795" s="1" t="s">
        <v>109</v>
      </c>
      <c r="E795" s="27" t="s">
        <v>103</v>
      </c>
    </row>
    <row r="796">
      <c r="A796" s="1" t="s">
        <v>101</v>
      </c>
      <c r="B796" s="1">
        <v>237</v>
      </c>
      <c r="C796" s="26" t="s">
        <v>2862</v>
      </c>
      <c r="D796" t="s">
        <v>103</v>
      </c>
      <c r="E796" s="27" t="s">
        <v>2863</v>
      </c>
      <c r="F796" s="28" t="s">
        <v>1188</v>
      </c>
      <c r="G796" s="29">
        <v>38.161999999999999</v>
      </c>
      <c r="H796" s="28">
        <v>0</v>
      </c>
      <c r="I796" s="30">
        <f>ROUND(G796*H796,P4)</f>
        <v>0</v>
      </c>
      <c r="L796" s="30">
        <v>0</v>
      </c>
      <c r="M796" s="24">
        <f>ROUND(G796*L796,P4)</f>
        <v>0</v>
      </c>
      <c r="N796" s="25" t="s">
        <v>103</v>
      </c>
      <c r="O796" s="31">
        <f>M796*AA796</f>
        <v>0</v>
      </c>
      <c r="P796" s="1">
        <v>3</v>
      </c>
      <c r="AA796" s="1">
        <f>IF(P796=1,$O$3,IF(P796=2,$O$4,$O$5))</f>
        <v>0</v>
      </c>
    </row>
    <row r="797">
      <c r="A797" s="1" t="s">
        <v>106</v>
      </c>
      <c r="E797" s="27" t="s">
        <v>103</v>
      </c>
    </row>
    <row r="798" ht="25.5">
      <c r="A798" s="1" t="s">
        <v>107</v>
      </c>
      <c r="E798" s="32" t="s">
        <v>2864</v>
      </c>
    </row>
    <row r="799">
      <c r="A799" s="1" t="s">
        <v>109</v>
      </c>
      <c r="E799" s="27" t="s">
        <v>103</v>
      </c>
    </row>
    <row r="800" ht="25.5">
      <c r="A800" s="1" t="s">
        <v>101</v>
      </c>
      <c r="B800" s="1">
        <v>238</v>
      </c>
      <c r="C800" s="26" t="s">
        <v>2865</v>
      </c>
      <c r="D800" t="s">
        <v>103</v>
      </c>
      <c r="E800" s="27" t="s">
        <v>2866</v>
      </c>
      <c r="F800" s="28" t="s">
        <v>1188</v>
      </c>
      <c r="G800" s="29">
        <v>24.138000000000002</v>
      </c>
      <c r="H800" s="28">
        <v>0</v>
      </c>
      <c r="I800" s="30">
        <f>ROUND(G800*H800,P4)</f>
        <v>0</v>
      </c>
      <c r="L800" s="30">
        <v>0</v>
      </c>
      <c r="M800" s="24">
        <f>ROUND(G800*L800,P4)</f>
        <v>0</v>
      </c>
      <c r="N800" s="25" t="s">
        <v>103</v>
      </c>
      <c r="O800" s="31">
        <f>M800*AA800</f>
        <v>0</v>
      </c>
      <c r="P800" s="1">
        <v>3</v>
      </c>
      <c r="AA800" s="1">
        <f>IF(P800=1,$O$3,IF(P800=2,$O$4,$O$5))</f>
        <v>0</v>
      </c>
    </row>
    <row r="801">
      <c r="A801" s="1" t="s">
        <v>106</v>
      </c>
      <c r="E801" s="27" t="s">
        <v>103</v>
      </c>
    </row>
    <row r="802" ht="63.75">
      <c r="A802" s="1" t="s">
        <v>107</v>
      </c>
      <c r="E802" s="32" t="s">
        <v>2867</v>
      </c>
    </row>
    <row r="803">
      <c r="A803" s="1" t="s">
        <v>109</v>
      </c>
      <c r="E803" s="27" t="s">
        <v>103</v>
      </c>
    </row>
    <row r="804" ht="25.5">
      <c r="A804" s="1" t="s">
        <v>101</v>
      </c>
      <c r="B804" s="1">
        <v>239</v>
      </c>
      <c r="C804" s="26" t="s">
        <v>2868</v>
      </c>
      <c r="D804" t="s">
        <v>103</v>
      </c>
      <c r="E804" s="27" t="s">
        <v>2869</v>
      </c>
      <c r="F804" s="28" t="s">
        <v>1188</v>
      </c>
      <c r="G804" s="29">
        <v>25.344999999999999</v>
      </c>
      <c r="H804" s="28">
        <v>0</v>
      </c>
      <c r="I804" s="30">
        <f>ROUND(G804*H804,P4)</f>
        <v>0</v>
      </c>
      <c r="L804" s="30">
        <v>0</v>
      </c>
      <c r="M804" s="24">
        <f>ROUND(G804*L804,P4)</f>
        <v>0</v>
      </c>
      <c r="N804" s="25" t="s">
        <v>103</v>
      </c>
      <c r="O804" s="31">
        <f>M804*AA804</f>
        <v>0</v>
      </c>
      <c r="P804" s="1">
        <v>3</v>
      </c>
      <c r="AA804" s="1">
        <f>IF(P804=1,$O$3,IF(P804=2,$O$4,$O$5))</f>
        <v>0</v>
      </c>
    </row>
    <row r="805">
      <c r="A805" s="1" t="s">
        <v>106</v>
      </c>
      <c r="E805" s="27" t="s">
        <v>103</v>
      </c>
    </row>
    <row r="806" ht="25.5">
      <c r="A806" s="1" t="s">
        <v>107</v>
      </c>
      <c r="E806" s="32" t="s">
        <v>2870</v>
      </c>
    </row>
    <row r="807">
      <c r="A807" s="1" t="s">
        <v>109</v>
      </c>
      <c r="E807" s="27" t="s">
        <v>103</v>
      </c>
    </row>
    <row r="808" ht="25.5">
      <c r="A808" s="1" t="s">
        <v>101</v>
      </c>
      <c r="B808" s="1">
        <v>240</v>
      </c>
      <c r="C808" s="26" t="s">
        <v>2871</v>
      </c>
      <c r="D808" t="s">
        <v>103</v>
      </c>
      <c r="E808" s="27" t="s">
        <v>2872</v>
      </c>
      <c r="F808" s="28" t="s">
        <v>1188</v>
      </c>
      <c r="G808" s="29">
        <v>34.009999999999998</v>
      </c>
      <c r="H808" s="28">
        <v>0</v>
      </c>
      <c r="I808" s="30">
        <f>ROUND(G808*H808,P4)</f>
        <v>0</v>
      </c>
      <c r="L808" s="30">
        <v>0</v>
      </c>
      <c r="M808" s="24">
        <f>ROUND(G808*L808,P4)</f>
        <v>0</v>
      </c>
      <c r="N808" s="25" t="s">
        <v>103</v>
      </c>
      <c r="O808" s="31">
        <f>M808*AA808</f>
        <v>0</v>
      </c>
      <c r="P808" s="1">
        <v>3</v>
      </c>
      <c r="AA808" s="1">
        <f>IF(P808=1,$O$3,IF(P808=2,$O$4,$O$5))</f>
        <v>0</v>
      </c>
    </row>
    <row r="809">
      <c r="A809" s="1" t="s">
        <v>106</v>
      </c>
      <c r="E809" s="27" t="s">
        <v>103</v>
      </c>
    </row>
    <row r="810" ht="102">
      <c r="A810" s="1" t="s">
        <v>107</v>
      </c>
      <c r="E810" s="32" t="s">
        <v>2873</v>
      </c>
    </row>
    <row r="811">
      <c r="A811" s="1" t="s">
        <v>109</v>
      </c>
      <c r="E811" s="27" t="s">
        <v>103</v>
      </c>
    </row>
    <row r="812">
      <c r="A812" s="1" t="s">
        <v>101</v>
      </c>
      <c r="B812" s="1">
        <v>241</v>
      </c>
      <c r="C812" s="26" t="s">
        <v>2874</v>
      </c>
      <c r="D812" t="s">
        <v>103</v>
      </c>
      <c r="E812" s="27" t="s">
        <v>2875</v>
      </c>
      <c r="F812" s="28" t="s">
        <v>1188</v>
      </c>
      <c r="G812" s="29">
        <v>35.710999999999999</v>
      </c>
      <c r="H812" s="28">
        <v>0</v>
      </c>
      <c r="I812" s="30">
        <f>ROUND(G812*H812,P4)</f>
        <v>0</v>
      </c>
      <c r="L812" s="30">
        <v>0</v>
      </c>
      <c r="M812" s="24">
        <f>ROUND(G812*L812,P4)</f>
        <v>0</v>
      </c>
      <c r="N812" s="25" t="s">
        <v>103</v>
      </c>
      <c r="O812" s="31">
        <f>M812*AA812</f>
        <v>0</v>
      </c>
      <c r="P812" s="1">
        <v>3</v>
      </c>
      <c r="AA812" s="1">
        <f>IF(P812=1,$O$3,IF(P812=2,$O$4,$O$5))</f>
        <v>0</v>
      </c>
    </row>
    <row r="813">
      <c r="A813" s="1" t="s">
        <v>106</v>
      </c>
      <c r="E813" s="27" t="s">
        <v>103</v>
      </c>
    </row>
    <row r="814" ht="25.5">
      <c r="A814" s="1" t="s">
        <v>107</v>
      </c>
      <c r="E814" s="32" t="s">
        <v>2876</v>
      </c>
    </row>
    <row r="815">
      <c r="A815" s="1" t="s">
        <v>109</v>
      </c>
      <c r="E815" s="27" t="s">
        <v>103</v>
      </c>
    </row>
    <row r="816" ht="25.5">
      <c r="A816" s="1" t="s">
        <v>101</v>
      </c>
      <c r="B816" s="1">
        <v>242</v>
      </c>
      <c r="C816" s="26" t="s">
        <v>2877</v>
      </c>
      <c r="D816" t="s">
        <v>103</v>
      </c>
      <c r="E816" s="27" t="s">
        <v>2878</v>
      </c>
      <c r="F816" s="28" t="s">
        <v>1188</v>
      </c>
      <c r="G816" s="29">
        <v>356.14999999999998</v>
      </c>
      <c r="H816" s="28">
        <v>0</v>
      </c>
      <c r="I816" s="30">
        <f>ROUND(G816*H816,P4)</f>
        <v>0</v>
      </c>
      <c r="L816" s="30">
        <v>0</v>
      </c>
      <c r="M816" s="24">
        <f>ROUND(G816*L816,P4)</f>
        <v>0</v>
      </c>
      <c r="N816" s="25" t="s">
        <v>103</v>
      </c>
      <c r="O816" s="31">
        <f>M816*AA816</f>
        <v>0</v>
      </c>
      <c r="P816" s="1">
        <v>3</v>
      </c>
      <c r="AA816" s="1">
        <f>IF(P816=1,$O$3,IF(P816=2,$O$4,$O$5))</f>
        <v>0</v>
      </c>
    </row>
    <row r="817">
      <c r="A817" s="1" t="s">
        <v>106</v>
      </c>
      <c r="E817" s="27" t="s">
        <v>103</v>
      </c>
    </row>
    <row r="818" ht="102">
      <c r="A818" s="1" t="s">
        <v>107</v>
      </c>
      <c r="E818" s="32" t="s">
        <v>2879</v>
      </c>
    </row>
    <row r="819">
      <c r="A819" s="1" t="s">
        <v>109</v>
      </c>
      <c r="E819" s="27" t="s">
        <v>103</v>
      </c>
    </row>
    <row r="820">
      <c r="A820" s="1" t="s">
        <v>101</v>
      </c>
      <c r="B820" s="1">
        <v>243</v>
      </c>
      <c r="C820" s="26" t="s">
        <v>2880</v>
      </c>
      <c r="D820" t="s">
        <v>103</v>
      </c>
      <c r="E820" s="27" t="s">
        <v>2881</v>
      </c>
      <c r="F820" s="28" t="s">
        <v>1188</v>
      </c>
      <c r="G820" s="29">
        <v>182.75299999999999</v>
      </c>
      <c r="H820" s="28">
        <v>0</v>
      </c>
      <c r="I820" s="30">
        <f>ROUND(G820*H820,P4)</f>
        <v>0</v>
      </c>
      <c r="L820" s="30">
        <v>0</v>
      </c>
      <c r="M820" s="24">
        <f>ROUND(G820*L820,P4)</f>
        <v>0</v>
      </c>
      <c r="N820" s="25" t="s">
        <v>103</v>
      </c>
      <c r="O820" s="31">
        <f>M820*AA820</f>
        <v>0</v>
      </c>
      <c r="P820" s="1">
        <v>3</v>
      </c>
      <c r="AA820" s="1">
        <f>IF(P820=1,$O$3,IF(P820=2,$O$4,$O$5))</f>
        <v>0</v>
      </c>
    </row>
    <row r="821">
      <c r="A821" s="1" t="s">
        <v>106</v>
      </c>
      <c r="E821" s="27" t="s">
        <v>103</v>
      </c>
    </row>
    <row r="822" ht="76.5">
      <c r="A822" s="1" t="s">
        <v>107</v>
      </c>
      <c r="E822" s="32" t="s">
        <v>2882</v>
      </c>
    </row>
    <row r="823">
      <c r="A823" s="1" t="s">
        <v>109</v>
      </c>
      <c r="E823" s="27" t="s">
        <v>103</v>
      </c>
    </row>
    <row r="824">
      <c r="A824" s="1" t="s">
        <v>101</v>
      </c>
      <c r="B824" s="1">
        <v>244</v>
      </c>
      <c r="C824" s="26" t="s">
        <v>2883</v>
      </c>
      <c r="D824" t="s">
        <v>103</v>
      </c>
      <c r="E824" s="27" t="s">
        <v>2884</v>
      </c>
      <c r="F824" s="28" t="s">
        <v>1188</v>
      </c>
      <c r="G824" s="29">
        <v>191.20500000000001</v>
      </c>
      <c r="H824" s="28">
        <v>0</v>
      </c>
      <c r="I824" s="30">
        <f>ROUND(G824*H824,P4)</f>
        <v>0</v>
      </c>
      <c r="L824" s="30">
        <v>0</v>
      </c>
      <c r="M824" s="24">
        <f>ROUND(G824*L824,P4)</f>
        <v>0</v>
      </c>
      <c r="N824" s="25" t="s">
        <v>103</v>
      </c>
      <c r="O824" s="31">
        <f>M824*AA824</f>
        <v>0</v>
      </c>
      <c r="P824" s="1">
        <v>3</v>
      </c>
      <c r="AA824" s="1">
        <f>IF(P824=1,$O$3,IF(P824=2,$O$4,$O$5))</f>
        <v>0</v>
      </c>
    </row>
    <row r="825">
      <c r="A825" s="1" t="s">
        <v>106</v>
      </c>
      <c r="E825" s="27" t="s">
        <v>103</v>
      </c>
    </row>
    <row r="826" ht="76.5">
      <c r="A826" s="1" t="s">
        <v>107</v>
      </c>
      <c r="E826" s="32" t="s">
        <v>2885</v>
      </c>
    </row>
    <row r="827">
      <c r="A827" s="1" t="s">
        <v>109</v>
      </c>
      <c r="E827" s="27" t="s">
        <v>103</v>
      </c>
    </row>
    <row r="828" ht="38.25">
      <c r="A828" s="1" t="s">
        <v>101</v>
      </c>
      <c r="B828" s="1">
        <v>245</v>
      </c>
      <c r="C828" s="26" t="s">
        <v>2886</v>
      </c>
      <c r="D828" t="s">
        <v>103</v>
      </c>
      <c r="E828" s="27" t="s">
        <v>2887</v>
      </c>
      <c r="F828" s="28" t="s">
        <v>1188</v>
      </c>
      <c r="G828" s="29">
        <v>182.09999999999999</v>
      </c>
      <c r="H828" s="28">
        <v>0</v>
      </c>
      <c r="I828" s="30">
        <f>ROUND(G828*H828,P4)</f>
        <v>0</v>
      </c>
      <c r="L828" s="30">
        <v>0</v>
      </c>
      <c r="M828" s="24">
        <f>ROUND(G828*L828,P4)</f>
        <v>0</v>
      </c>
      <c r="N828" s="25" t="s">
        <v>103</v>
      </c>
      <c r="O828" s="31">
        <f>M828*AA828</f>
        <v>0</v>
      </c>
      <c r="P828" s="1">
        <v>3</v>
      </c>
      <c r="AA828" s="1">
        <f>IF(P828=1,$O$3,IF(P828=2,$O$4,$O$5))</f>
        <v>0</v>
      </c>
    </row>
    <row r="829">
      <c r="A829" s="1" t="s">
        <v>106</v>
      </c>
      <c r="E829" s="27" t="s">
        <v>103</v>
      </c>
    </row>
    <row r="830" ht="63.75">
      <c r="A830" s="1" t="s">
        <v>107</v>
      </c>
      <c r="E830" s="32" t="s">
        <v>2888</v>
      </c>
    </row>
    <row r="831">
      <c r="A831" s="1" t="s">
        <v>109</v>
      </c>
      <c r="E831" s="27" t="s">
        <v>103</v>
      </c>
    </row>
    <row r="832">
      <c r="A832" s="1" t="s">
        <v>101</v>
      </c>
      <c r="B832" s="1">
        <v>246</v>
      </c>
      <c r="C832" s="26" t="s">
        <v>2889</v>
      </c>
      <c r="D832" t="s">
        <v>103</v>
      </c>
      <c r="E832" s="27" t="s">
        <v>2890</v>
      </c>
      <c r="F832" s="28" t="s">
        <v>1188</v>
      </c>
      <c r="G832" s="29">
        <v>182.09999999999999</v>
      </c>
      <c r="H832" s="28">
        <v>0</v>
      </c>
      <c r="I832" s="30">
        <f>ROUND(G832*H832,P4)</f>
        <v>0</v>
      </c>
      <c r="L832" s="30">
        <v>0</v>
      </c>
      <c r="M832" s="24">
        <f>ROUND(G832*L832,P4)</f>
        <v>0</v>
      </c>
      <c r="N832" s="25" t="s">
        <v>103</v>
      </c>
      <c r="O832" s="31">
        <f>M832*AA832</f>
        <v>0</v>
      </c>
      <c r="P832" s="1">
        <v>3</v>
      </c>
      <c r="AA832" s="1">
        <f>IF(P832=1,$O$3,IF(P832=2,$O$4,$O$5))</f>
        <v>0</v>
      </c>
    </row>
    <row r="833">
      <c r="A833" s="1" t="s">
        <v>106</v>
      </c>
      <c r="E833" s="27" t="s">
        <v>103</v>
      </c>
    </row>
    <row r="834" ht="63.75">
      <c r="A834" s="1" t="s">
        <v>107</v>
      </c>
      <c r="E834" s="32" t="s">
        <v>2888</v>
      </c>
    </row>
    <row r="835">
      <c r="A835" s="1" t="s">
        <v>109</v>
      </c>
      <c r="E835" s="27" t="s">
        <v>103</v>
      </c>
    </row>
    <row r="836">
      <c r="A836" s="1" t="s">
        <v>101</v>
      </c>
      <c r="B836" s="1">
        <v>247</v>
      </c>
      <c r="C836" s="26" t="s">
        <v>2891</v>
      </c>
      <c r="D836" t="s">
        <v>103</v>
      </c>
      <c r="E836" s="27" t="s">
        <v>2892</v>
      </c>
      <c r="F836" s="28" t="s">
        <v>1217</v>
      </c>
      <c r="G836" s="29">
        <v>25.494</v>
      </c>
      <c r="H836" s="28">
        <v>0</v>
      </c>
      <c r="I836" s="30">
        <f>ROUND(G836*H836,P4)</f>
        <v>0</v>
      </c>
      <c r="L836" s="30">
        <v>0</v>
      </c>
      <c r="M836" s="24">
        <f>ROUND(G836*L836,P4)</f>
        <v>0</v>
      </c>
      <c r="N836" s="25" t="s">
        <v>103</v>
      </c>
      <c r="O836" s="31">
        <f>M836*AA836</f>
        <v>0</v>
      </c>
      <c r="P836" s="1">
        <v>3</v>
      </c>
      <c r="AA836" s="1">
        <f>IF(P836=1,$O$3,IF(P836=2,$O$4,$O$5))</f>
        <v>0</v>
      </c>
    </row>
    <row r="837">
      <c r="A837" s="1" t="s">
        <v>106</v>
      </c>
      <c r="E837" s="27" t="s">
        <v>103</v>
      </c>
    </row>
    <row r="838" ht="63.75">
      <c r="A838" s="1" t="s">
        <v>107</v>
      </c>
      <c r="E838" s="32" t="s">
        <v>2893</v>
      </c>
    </row>
    <row r="839">
      <c r="A839" s="1" t="s">
        <v>109</v>
      </c>
      <c r="E839" s="27" t="s">
        <v>103</v>
      </c>
    </row>
    <row r="840" ht="38.25">
      <c r="A840" s="1" t="s">
        <v>101</v>
      </c>
      <c r="B840" s="1">
        <v>248</v>
      </c>
      <c r="C840" s="26" t="s">
        <v>2894</v>
      </c>
      <c r="D840" t="s">
        <v>103</v>
      </c>
      <c r="E840" s="27" t="s">
        <v>2895</v>
      </c>
      <c r="F840" s="28" t="s">
        <v>1188</v>
      </c>
      <c r="G840" s="29">
        <v>182.09999999999999</v>
      </c>
      <c r="H840" s="28">
        <v>0</v>
      </c>
      <c r="I840" s="30">
        <f>ROUND(G840*H840,P4)</f>
        <v>0</v>
      </c>
      <c r="L840" s="30">
        <v>0</v>
      </c>
      <c r="M840" s="24">
        <f>ROUND(G840*L840,P4)</f>
        <v>0</v>
      </c>
      <c r="N840" s="25" t="s">
        <v>103</v>
      </c>
      <c r="O840" s="31">
        <f>M840*AA840</f>
        <v>0</v>
      </c>
      <c r="P840" s="1">
        <v>3</v>
      </c>
      <c r="AA840" s="1">
        <f>IF(P840=1,$O$3,IF(P840=2,$O$4,$O$5))</f>
        <v>0</v>
      </c>
    </row>
    <row r="841">
      <c r="A841" s="1" t="s">
        <v>106</v>
      </c>
      <c r="E841" s="27" t="s">
        <v>103</v>
      </c>
    </row>
    <row r="842" ht="63.75">
      <c r="A842" s="1" t="s">
        <v>107</v>
      </c>
      <c r="E842" s="32" t="s">
        <v>2888</v>
      </c>
    </row>
    <row r="843">
      <c r="A843" s="1" t="s">
        <v>109</v>
      </c>
      <c r="E843" s="27" t="s">
        <v>103</v>
      </c>
    </row>
    <row r="844" ht="25.5">
      <c r="A844" s="1" t="s">
        <v>101</v>
      </c>
      <c r="B844" s="1">
        <v>249</v>
      </c>
      <c r="C844" s="26" t="s">
        <v>2896</v>
      </c>
      <c r="D844" t="s">
        <v>103</v>
      </c>
      <c r="E844" s="27" t="s">
        <v>2897</v>
      </c>
      <c r="F844" s="28" t="s">
        <v>1188</v>
      </c>
      <c r="G844" s="29">
        <v>827.66499999999996</v>
      </c>
      <c r="H844" s="28">
        <v>0</v>
      </c>
      <c r="I844" s="30">
        <f>ROUND(G844*H844,P4)</f>
        <v>0</v>
      </c>
      <c r="L844" s="30">
        <v>0</v>
      </c>
      <c r="M844" s="24">
        <f>ROUND(G844*L844,P4)</f>
        <v>0</v>
      </c>
      <c r="N844" s="25" t="s">
        <v>103</v>
      </c>
      <c r="O844" s="31">
        <f>M844*AA844</f>
        <v>0</v>
      </c>
      <c r="P844" s="1">
        <v>3</v>
      </c>
      <c r="AA844" s="1">
        <f>IF(P844=1,$O$3,IF(P844=2,$O$4,$O$5))</f>
        <v>0</v>
      </c>
    </row>
    <row r="845">
      <c r="A845" s="1" t="s">
        <v>106</v>
      </c>
      <c r="E845" s="27" t="s">
        <v>103</v>
      </c>
    </row>
    <row r="846" ht="76.5">
      <c r="A846" s="1" t="s">
        <v>107</v>
      </c>
      <c r="E846" s="32" t="s">
        <v>2898</v>
      </c>
    </row>
    <row r="847">
      <c r="A847" s="1" t="s">
        <v>109</v>
      </c>
      <c r="E847" s="27" t="s">
        <v>103</v>
      </c>
    </row>
    <row r="848">
      <c r="A848" s="1" t="s">
        <v>101</v>
      </c>
      <c r="B848" s="1">
        <v>250</v>
      </c>
      <c r="C848" s="26" t="s">
        <v>2899</v>
      </c>
      <c r="D848" t="s">
        <v>103</v>
      </c>
      <c r="E848" s="27" t="s">
        <v>2900</v>
      </c>
      <c r="F848" s="28" t="s">
        <v>1188</v>
      </c>
      <c r="G848" s="29">
        <v>844.21799999999996</v>
      </c>
      <c r="H848" s="28">
        <v>0</v>
      </c>
      <c r="I848" s="30">
        <f>ROUND(G848*H848,P4)</f>
        <v>0</v>
      </c>
      <c r="L848" s="30">
        <v>0</v>
      </c>
      <c r="M848" s="24">
        <f>ROUND(G848*L848,P4)</f>
        <v>0</v>
      </c>
      <c r="N848" s="25" t="s">
        <v>103</v>
      </c>
      <c r="O848" s="31">
        <f>M848*AA848</f>
        <v>0</v>
      </c>
      <c r="P848" s="1">
        <v>3</v>
      </c>
      <c r="AA848" s="1">
        <f>IF(P848=1,$O$3,IF(P848=2,$O$4,$O$5))</f>
        <v>0</v>
      </c>
    </row>
    <row r="849">
      <c r="A849" s="1" t="s">
        <v>106</v>
      </c>
      <c r="E849" s="27" t="s">
        <v>103</v>
      </c>
    </row>
    <row r="850" ht="25.5">
      <c r="A850" s="1" t="s">
        <v>107</v>
      </c>
      <c r="E850" s="32" t="s">
        <v>2901</v>
      </c>
    </row>
    <row r="851">
      <c r="A851" s="1" t="s">
        <v>109</v>
      </c>
      <c r="E851" s="27" t="s">
        <v>103</v>
      </c>
    </row>
    <row r="852" ht="25.5">
      <c r="A852" s="1" t="s">
        <v>101</v>
      </c>
      <c r="B852" s="1">
        <v>251</v>
      </c>
      <c r="C852" s="26" t="s">
        <v>2902</v>
      </c>
      <c r="D852" t="s">
        <v>103</v>
      </c>
      <c r="E852" s="27" t="s">
        <v>2903</v>
      </c>
      <c r="F852" s="28" t="s">
        <v>1188</v>
      </c>
      <c r="G852" s="29">
        <v>84</v>
      </c>
      <c r="H852" s="28">
        <v>0</v>
      </c>
      <c r="I852" s="30">
        <f>ROUND(G852*H852,P4)</f>
        <v>0</v>
      </c>
      <c r="L852" s="30">
        <v>0</v>
      </c>
      <c r="M852" s="24">
        <f>ROUND(G852*L852,P4)</f>
        <v>0</v>
      </c>
      <c r="N852" s="25" t="s">
        <v>103</v>
      </c>
      <c r="O852" s="31">
        <f>M852*AA852</f>
        <v>0</v>
      </c>
      <c r="P852" s="1">
        <v>3</v>
      </c>
      <c r="AA852" s="1">
        <f>IF(P852=1,$O$3,IF(P852=2,$O$4,$O$5))</f>
        <v>0</v>
      </c>
    </row>
    <row r="853">
      <c r="A853" s="1" t="s">
        <v>106</v>
      </c>
      <c r="E853" s="27" t="s">
        <v>103</v>
      </c>
    </row>
    <row r="854" ht="89.25">
      <c r="A854" s="1" t="s">
        <v>107</v>
      </c>
      <c r="E854" s="32" t="s">
        <v>2904</v>
      </c>
    </row>
    <row r="855">
      <c r="A855" s="1" t="s">
        <v>109</v>
      </c>
      <c r="E855" s="27" t="s">
        <v>103</v>
      </c>
    </row>
    <row r="856">
      <c r="A856" s="1" t="s">
        <v>101</v>
      </c>
      <c r="B856" s="1">
        <v>252</v>
      </c>
      <c r="C856" s="26" t="s">
        <v>2905</v>
      </c>
      <c r="D856" t="s">
        <v>103</v>
      </c>
      <c r="E856" s="27" t="s">
        <v>2906</v>
      </c>
      <c r="F856" s="28" t="s">
        <v>292</v>
      </c>
      <c r="G856" s="29">
        <v>1.357</v>
      </c>
      <c r="H856" s="28">
        <v>0</v>
      </c>
      <c r="I856" s="30">
        <f>ROUND(G856*H856,P4)</f>
        <v>0</v>
      </c>
      <c r="L856" s="30">
        <v>0</v>
      </c>
      <c r="M856" s="24">
        <f>ROUND(G856*L856,P4)</f>
        <v>0</v>
      </c>
      <c r="N856" s="25" t="s">
        <v>103</v>
      </c>
      <c r="O856" s="31">
        <f>M856*AA856</f>
        <v>0</v>
      </c>
      <c r="P856" s="1">
        <v>3</v>
      </c>
      <c r="AA856" s="1">
        <f>IF(P856=1,$O$3,IF(P856=2,$O$4,$O$5))</f>
        <v>0</v>
      </c>
    </row>
    <row r="857">
      <c r="A857" s="1" t="s">
        <v>106</v>
      </c>
      <c r="E857" s="27" t="s">
        <v>103</v>
      </c>
    </row>
    <row r="858" ht="102">
      <c r="A858" s="1" t="s">
        <v>107</v>
      </c>
      <c r="E858" s="32" t="s">
        <v>2907</v>
      </c>
    </row>
    <row r="859">
      <c r="A859" s="1" t="s">
        <v>109</v>
      </c>
      <c r="E859" s="27" t="s">
        <v>2908</v>
      </c>
    </row>
    <row r="860" ht="38.25">
      <c r="A860" s="1" t="s">
        <v>101</v>
      </c>
      <c r="B860" s="1">
        <v>253</v>
      </c>
      <c r="C860" s="26" t="s">
        <v>2909</v>
      </c>
      <c r="D860" t="s">
        <v>103</v>
      </c>
      <c r="E860" s="27" t="s">
        <v>2910</v>
      </c>
      <c r="F860" s="28" t="s">
        <v>292</v>
      </c>
      <c r="G860" s="29">
        <v>16.376000000000001</v>
      </c>
      <c r="H860" s="28">
        <v>0</v>
      </c>
      <c r="I860" s="30">
        <f>ROUND(G860*H860,P4)</f>
        <v>0</v>
      </c>
      <c r="L860" s="30">
        <v>0</v>
      </c>
      <c r="M860" s="24">
        <f>ROUND(G860*L860,P4)</f>
        <v>0</v>
      </c>
      <c r="N860" s="25" t="s">
        <v>103</v>
      </c>
      <c r="O860" s="31">
        <f>M860*AA860</f>
        <v>0</v>
      </c>
      <c r="P860" s="1">
        <v>3</v>
      </c>
      <c r="AA860" s="1">
        <f>IF(P860=1,$O$3,IF(P860=2,$O$4,$O$5))</f>
        <v>0</v>
      </c>
    </row>
    <row r="861">
      <c r="A861" s="1" t="s">
        <v>106</v>
      </c>
      <c r="E861" s="27" t="s">
        <v>103</v>
      </c>
    </row>
    <row r="862">
      <c r="A862" s="1" t="s">
        <v>107</v>
      </c>
    </row>
    <row r="863">
      <c r="A863" s="1" t="s">
        <v>109</v>
      </c>
      <c r="E863" s="27" t="s">
        <v>103</v>
      </c>
    </row>
    <row r="864">
      <c r="A864" s="1" t="s">
        <v>98</v>
      </c>
      <c r="C864" s="22" t="s">
        <v>2036</v>
      </c>
      <c r="E864" s="23" t="s">
        <v>2037</v>
      </c>
      <c r="L864" s="24">
        <f>SUMIFS(L865:L872,A865:A872,"P")</f>
        <v>0</v>
      </c>
      <c r="M864" s="24">
        <f>SUMIFS(M865:M872,A865:A872,"P")</f>
        <v>0</v>
      </c>
      <c r="N864" s="25"/>
    </row>
    <row r="865" ht="25.5">
      <c r="A865" s="1" t="s">
        <v>101</v>
      </c>
      <c r="B865" s="1">
        <v>254</v>
      </c>
      <c r="C865" s="26" t="s">
        <v>2911</v>
      </c>
      <c r="D865" t="s">
        <v>103</v>
      </c>
      <c r="E865" s="27" t="s">
        <v>2912</v>
      </c>
      <c r="F865" s="28" t="s">
        <v>121</v>
      </c>
      <c r="G865" s="29">
        <v>90</v>
      </c>
      <c r="H865" s="28">
        <v>0</v>
      </c>
      <c r="I865" s="30">
        <f>ROUND(G865*H865,P4)</f>
        <v>0</v>
      </c>
      <c r="L865" s="30">
        <v>0</v>
      </c>
      <c r="M865" s="24">
        <f>ROUND(G865*L865,P4)</f>
        <v>0</v>
      </c>
      <c r="N865" s="25" t="s">
        <v>103</v>
      </c>
      <c r="O865" s="31">
        <f>M865*AA865</f>
        <v>0</v>
      </c>
      <c r="P865" s="1">
        <v>3</v>
      </c>
      <c r="AA865" s="1">
        <f>IF(P865=1,$O$3,IF(P865=2,$O$4,$O$5))</f>
        <v>0</v>
      </c>
    </row>
    <row r="866">
      <c r="A866" s="1" t="s">
        <v>106</v>
      </c>
      <c r="E866" s="27" t="s">
        <v>103</v>
      </c>
    </row>
    <row r="867" ht="114.75">
      <c r="A867" s="1" t="s">
        <v>107</v>
      </c>
      <c r="E867" s="32" t="s">
        <v>2913</v>
      </c>
    </row>
    <row r="868">
      <c r="A868" s="1" t="s">
        <v>109</v>
      </c>
      <c r="E868" s="27" t="s">
        <v>103</v>
      </c>
    </row>
    <row r="869" ht="25.5">
      <c r="A869" s="1" t="s">
        <v>101</v>
      </c>
      <c r="B869" s="1">
        <v>255</v>
      </c>
      <c r="C869" s="26" t="s">
        <v>2914</v>
      </c>
      <c r="D869" t="s">
        <v>103</v>
      </c>
      <c r="E869" s="27" t="s">
        <v>2915</v>
      </c>
      <c r="F869" s="28" t="s">
        <v>292</v>
      </c>
      <c r="G869" s="29">
        <v>0.019</v>
      </c>
      <c r="H869" s="28">
        <v>0</v>
      </c>
      <c r="I869" s="30">
        <f>ROUND(G869*H869,P4)</f>
        <v>0</v>
      </c>
      <c r="L869" s="30">
        <v>0</v>
      </c>
      <c r="M869" s="24">
        <f>ROUND(G869*L869,P4)</f>
        <v>0</v>
      </c>
      <c r="N869" s="25" t="s">
        <v>103</v>
      </c>
      <c r="O869" s="31">
        <f>M869*AA869</f>
        <v>0</v>
      </c>
      <c r="P869" s="1">
        <v>3</v>
      </c>
      <c r="AA869" s="1">
        <f>IF(P869=1,$O$3,IF(P869=2,$O$4,$O$5))</f>
        <v>0</v>
      </c>
    </row>
    <row r="870">
      <c r="A870" s="1" t="s">
        <v>106</v>
      </c>
      <c r="E870" s="27" t="s">
        <v>103</v>
      </c>
    </row>
    <row r="871">
      <c r="A871" s="1" t="s">
        <v>107</v>
      </c>
    </row>
    <row r="872">
      <c r="A872" s="1" t="s">
        <v>109</v>
      </c>
      <c r="E872" s="27" t="s">
        <v>103</v>
      </c>
    </row>
    <row r="873">
      <c r="A873" s="1" t="s">
        <v>98</v>
      </c>
      <c r="C873" s="22" t="s">
        <v>2040</v>
      </c>
      <c r="E873" s="23" t="s">
        <v>2041</v>
      </c>
      <c r="L873" s="24">
        <f>SUMIFS(L874:L1029,A874:A1029,"P")</f>
        <v>0</v>
      </c>
      <c r="M873" s="24">
        <f>SUMIFS(M874:M1029,A874:A1029,"P")</f>
        <v>0</v>
      </c>
      <c r="N873" s="25"/>
    </row>
    <row r="874" ht="25.5">
      <c r="A874" s="1" t="s">
        <v>101</v>
      </c>
      <c r="B874" s="1">
        <v>256</v>
      </c>
      <c r="C874" s="26" t="s">
        <v>2916</v>
      </c>
      <c r="D874" t="s">
        <v>103</v>
      </c>
      <c r="E874" s="27" t="s">
        <v>2917</v>
      </c>
      <c r="F874" s="28" t="s">
        <v>1217</v>
      </c>
      <c r="G874" s="29">
        <v>19.789000000000001</v>
      </c>
      <c r="H874" s="28">
        <v>0</v>
      </c>
      <c r="I874" s="30">
        <f>ROUND(G874*H874,P4)</f>
        <v>0</v>
      </c>
      <c r="L874" s="30">
        <v>0</v>
      </c>
      <c r="M874" s="24">
        <f>ROUND(G874*L874,P4)</f>
        <v>0</v>
      </c>
      <c r="N874" s="25" t="s">
        <v>103</v>
      </c>
      <c r="O874" s="31">
        <f>M874*AA874</f>
        <v>0</v>
      </c>
      <c r="P874" s="1">
        <v>3</v>
      </c>
      <c r="AA874" s="1">
        <f>IF(P874=1,$O$3,IF(P874=2,$O$4,$O$5))</f>
        <v>0</v>
      </c>
    </row>
    <row r="875">
      <c r="A875" s="1" t="s">
        <v>106</v>
      </c>
      <c r="E875" s="27" t="s">
        <v>103</v>
      </c>
    </row>
    <row r="876" ht="409.5">
      <c r="A876" s="1" t="s">
        <v>107</v>
      </c>
      <c r="E876" s="32" t="s">
        <v>2918</v>
      </c>
    </row>
    <row r="877">
      <c r="A877" s="1" t="s">
        <v>109</v>
      </c>
      <c r="E877" s="27" t="s">
        <v>103</v>
      </c>
    </row>
    <row r="878" ht="25.5">
      <c r="A878" s="1" t="s">
        <v>101</v>
      </c>
      <c r="B878" s="1">
        <v>257</v>
      </c>
      <c r="C878" s="26" t="s">
        <v>2919</v>
      </c>
      <c r="D878" t="s">
        <v>103</v>
      </c>
      <c r="E878" s="27" t="s">
        <v>2920</v>
      </c>
      <c r="F878" s="28" t="s">
        <v>1217</v>
      </c>
      <c r="G878" s="29">
        <v>24.658999999999999</v>
      </c>
      <c r="H878" s="28">
        <v>0</v>
      </c>
      <c r="I878" s="30">
        <f>ROUND(G878*H878,P4)</f>
        <v>0</v>
      </c>
      <c r="L878" s="30">
        <v>0</v>
      </c>
      <c r="M878" s="24">
        <f>ROUND(G878*L878,P4)</f>
        <v>0</v>
      </c>
      <c r="N878" s="25" t="s">
        <v>103</v>
      </c>
      <c r="O878" s="31">
        <f>M878*AA878</f>
        <v>0</v>
      </c>
      <c r="P878" s="1">
        <v>3</v>
      </c>
      <c r="AA878" s="1">
        <f>IF(P878=1,$O$3,IF(P878=2,$O$4,$O$5))</f>
        <v>0</v>
      </c>
    </row>
    <row r="879">
      <c r="A879" s="1" t="s">
        <v>106</v>
      </c>
      <c r="E879" s="27" t="s">
        <v>103</v>
      </c>
    </row>
    <row r="880" ht="409.5">
      <c r="A880" s="1" t="s">
        <v>107</v>
      </c>
      <c r="E880" s="32" t="s">
        <v>2921</v>
      </c>
    </row>
    <row r="881">
      <c r="A881" s="1" t="s">
        <v>109</v>
      </c>
      <c r="E881" s="27" t="s">
        <v>103</v>
      </c>
    </row>
    <row r="882" ht="25.5">
      <c r="A882" s="1" t="s">
        <v>101</v>
      </c>
      <c r="B882" s="1">
        <v>258</v>
      </c>
      <c r="C882" s="26" t="s">
        <v>2922</v>
      </c>
      <c r="D882" t="s">
        <v>103</v>
      </c>
      <c r="E882" s="27" t="s">
        <v>2923</v>
      </c>
      <c r="F882" s="28" t="s">
        <v>121</v>
      </c>
      <c r="G882" s="29">
        <v>588.20000000000005</v>
      </c>
      <c r="H882" s="28">
        <v>0</v>
      </c>
      <c r="I882" s="30">
        <f>ROUND(G882*H882,P4)</f>
        <v>0</v>
      </c>
      <c r="L882" s="30">
        <v>0</v>
      </c>
      <c r="M882" s="24">
        <f>ROUND(G882*L882,P4)</f>
        <v>0</v>
      </c>
      <c r="N882" s="25" t="s">
        <v>103</v>
      </c>
      <c r="O882" s="31">
        <f>M882*AA882</f>
        <v>0</v>
      </c>
      <c r="P882" s="1">
        <v>3</v>
      </c>
      <c r="AA882" s="1">
        <f>IF(P882=1,$O$3,IF(P882=2,$O$4,$O$5))</f>
        <v>0</v>
      </c>
    </row>
    <row r="883">
      <c r="A883" s="1" t="s">
        <v>106</v>
      </c>
      <c r="E883" s="27" t="s">
        <v>103</v>
      </c>
    </row>
    <row r="884" ht="127.5">
      <c r="A884" s="1" t="s">
        <v>107</v>
      </c>
      <c r="E884" s="32" t="s">
        <v>2924</v>
      </c>
    </row>
    <row r="885">
      <c r="A885" s="1" t="s">
        <v>109</v>
      </c>
      <c r="E885" s="27" t="s">
        <v>103</v>
      </c>
    </row>
    <row r="886">
      <c r="A886" s="1" t="s">
        <v>101</v>
      </c>
      <c r="B886" s="1">
        <v>259</v>
      </c>
      <c r="C886" s="26" t="s">
        <v>2925</v>
      </c>
      <c r="D886" t="s">
        <v>103</v>
      </c>
      <c r="E886" s="27" t="s">
        <v>2926</v>
      </c>
      <c r="F886" s="28" t="s">
        <v>1217</v>
      </c>
      <c r="G886" s="29">
        <v>1.0649999999999999</v>
      </c>
      <c r="H886" s="28">
        <v>0</v>
      </c>
      <c r="I886" s="30">
        <f>ROUND(G886*H886,P4)</f>
        <v>0</v>
      </c>
      <c r="L886" s="30">
        <v>0</v>
      </c>
      <c r="M886" s="24">
        <f>ROUND(G886*L886,P4)</f>
        <v>0</v>
      </c>
      <c r="N886" s="25" t="s">
        <v>103</v>
      </c>
      <c r="O886" s="31">
        <f>M886*AA886</f>
        <v>0</v>
      </c>
      <c r="P886" s="1">
        <v>3</v>
      </c>
      <c r="AA886" s="1">
        <f>IF(P886=1,$O$3,IF(P886=2,$O$4,$O$5))</f>
        <v>0</v>
      </c>
    </row>
    <row r="887">
      <c r="A887" s="1" t="s">
        <v>106</v>
      </c>
      <c r="E887" s="27" t="s">
        <v>103</v>
      </c>
    </row>
    <row r="888" ht="102">
      <c r="A888" s="1" t="s">
        <v>107</v>
      </c>
      <c r="E888" s="32" t="s">
        <v>2927</v>
      </c>
    </row>
    <row r="889">
      <c r="A889" s="1" t="s">
        <v>109</v>
      </c>
      <c r="E889" s="27" t="s">
        <v>103</v>
      </c>
    </row>
    <row r="890" ht="25.5">
      <c r="A890" s="1" t="s">
        <v>101</v>
      </c>
      <c r="B890" s="1">
        <v>260</v>
      </c>
      <c r="C890" s="26" t="s">
        <v>2928</v>
      </c>
      <c r="D890" t="s">
        <v>103</v>
      </c>
      <c r="E890" s="27" t="s">
        <v>2929</v>
      </c>
      <c r="F890" s="28" t="s">
        <v>105</v>
      </c>
      <c r="G890" s="29">
        <v>6</v>
      </c>
      <c r="H890" s="28">
        <v>0</v>
      </c>
      <c r="I890" s="30">
        <f>ROUND(G890*H890,P4)</f>
        <v>0</v>
      </c>
      <c r="L890" s="30">
        <v>0</v>
      </c>
      <c r="M890" s="24">
        <f>ROUND(G890*L890,P4)</f>
        <v>0</v>
      </c>
      <c r="N890" s="25" t="s">
        <v>103</v>
      </c>
      <c r="O890" s="31">
        <f>M890*AA890</f>
        <v>0</v>
      </c>
      <c r="P890" s="1">
        <v>3</v>
      </c>
      <c r="AA890" s="1">
        <f>IF(P890=1,$O$3,IF(P890=2,$O$4,$O$5))</f>
        <v>0</v>
      </c>
    </row>
    <row r="891">
      <c r="A891" s="1" t="s">
        <v>106</v>
      </c>
      <c r="E891" s="27" t="s">
        <v>103</v>
      </c>
    </row>
    <row r="892">
      <c r="A892" s="1" t="s">
        <v>107</v>
      </c>
    </row>
    <row r="893">
      <c r="A893" s="1" t="s">
        <v>109</v>
      </c>
      <c r="E893" s="27" t="s">
        <v>103</v>
      </c>
    </row>
    <row r="894" ht="25.5">
      <c r="A894" s="1" t="s">
        <v>101</v>
      </c>
      <c r="B894" s="1">
        <v>261</v>
      </c>
      <c r="C894" s="26" t="s">
        <v>2930</v>
      </c>
      <c r="D894" t="s">
        <v>103</v>
      </c>
      <c r="E894" s="27" t="s">
        <v>2931</v>
      </c>
      <c r="F894" s="28" t="s">
        <v>105</v>
      </c>
      <c r="G894" s="29">
        <v>2</v>
      </c>
      <c r="H894" s="28">
        <v>0</v>
      </c>
      <c r="I894" s="30">
        <f>ROUND(G894*H894,P4)</f>
        <v>0</v>
      </c>
      <c r="L894" s="30">
        <v>0</v>
      </c>
      <c r="M894" s="24">
        <f>ROUND(G894*L894,P4)</f>
        <v>0</v>
      </c>
      <c r="N894" s="25" t="s">
        <v>103</v>
      </c>
      <c r="O894" s="31">
        <f>M894*AA894</f>
        <v>0</v>
      </c>
      <c r="P894" s="1">
        <v>3</v>
      </c>
      <c r="AA894" s="1">
        <f>IF(P894=1,$O$3,IF(P894=2,$O$4,$O$5))</f>
        <v>0</v>
      </c>
    </row>
    <row r="895">
      <c r="A895" s="1" t="s">
        <v>106</v>
      </c>
      <c r="E895" s="27" t="s">
        <v>103</v>
      </c>
    </row>
    <row r="896">
      <c r="A896" s="1" t="s">
        <v>107</v>
      </c>
    </row>
    <row r="897">
      <c r="A897" s="1" t="s">
        <v>109</v>
      </c>
      <c r="E897" s="27" t="s">
        <v>103</v>
      </c>
    </row>
    <row r="898" ht="25.5">
      <c r="A898" s="1" t="s">
        <v>101</v>
      </c>
      <c r="B898" s="1">
        <v>262</v>
      </c>
      <c r="C898" s="26" t="s">
        <v>2932</v>
      </c>
      <c r="D898" t="s">
        <v>103</v>
      </c>
      <c r="E898" s="27" t="s">
        <v>2933</v>
      </c>
      <c r="F898" s="28" t="s">
        <v>105</v>
      </c>
      <c r="G898" s="29">
        <v>2</v>
      </c>
      <c r="H898" s="28">
        <v>0</v>
      </c>
      <c r="I898" s="30">
        <f>ROUND(G898*H898,P4)</f>
        <v>0</v>
      </c>
      <c r="L898" s="30">
        <v>0</v>
      </c>
      <c r="M898" s="24">
        <f>ROUND(G898*L898,P4)</f>
        <v>0</v>
      </c>
      <c r="N898" s="25" t="s">
        <v>103</v>
      </c>
      <c r="O898" s="31">
        <f>M898*AA898</f>
        <v>0</v>
      </c>
      <c r="P898" s="1">
        <v>3</v>
      </c>
      <c r="AA898" s="1">
        <f>IF(P898=1,$O$3,IF(P898=2,$O$4,$O$5))</f>
        <v>0</v>
      </c>
    </row>
    <row r="899">
      <c r="A899" s="1" t="s">
        <v>106</v>
      </c>
      <c r="E899" s="27" t="s">
        <v>103</v>
      </c>
    </row>
    <row r="900">
      <c r="A900" s="1" t="s">
        <v>107</v>
      </c>
    </row>
    <row r="901">
      <c r="A901" s="1" t="s">
        <v>109</v>
      </c>
      <c r="E901" s="27" t="s">
        <v>103</v>
      </c>
    </row>
    <row r="902" ht="38.25">
      <c r="A902" s="1" t="s">
        <v>101</v>
      </c>
      <c r="B902" s="1">
        <v>263</v>
      </c>
      <c r="C902" s="26" t="s">
        <v>2934</v>
      </c>
      <c r="D902" t="s">
        <v>103</v>
      </c>
      <c r="E902" s="27" t="s">
        <v>2935</v>
      </c>
      <c r="F902" s="28" t="s">
        <v>121</v>
      </c>
      <c r="G902" s="29">
        <v>1397.8579999999999</v>
      </c>
      <c r="H902" s="28">
        <v>0</v>
      </c>
      <c r="I902" s="30">
        <f>ROUND(G902*H902,P4)</f>
        <v>0</v>
      </c>
      <c r="L902" s="30">
        <v>0</v>
      </c>
      <c r="M902" s="24">
        <f>ROUND(G902*L902,P4)</f>
        <v>0</v>
      </c>
      <c r="N902" s="25" t="s">
        <v>103</v>
      </c>
      <c r="O902" s="31">
        <f>M902*AA902</f>
        <v>0</v>
      </c>
      <c r="P902" s="1">
        <v>3</v>
      </c>
      <c r="AA902" s="1">
        <f>IF(P902=1,$O$3,IF(P902=2,$O$4,$O$5))</f>
        <v>0</v>
      </c>
    </row>
    <row r="903">
      <c r="A903" s="1" t="s">
        <v>106</v>
      </c>
      <c r="E903" s="27" t="s">
        <v>103</v>
      </c>
    </row>
    <row r="904" ht="76.5">
      <c r="A904" s="1" t="s">
        <v>107</v>
      </c>
      <c r="E904" s="32" t="s">
        <v>2936</v>
      </c>
    </row>
    <row r="905">
      <c r="A905" s="1" t="s">
        <v>109</v>
      </c>
      <c r="E905" s="27" t="s">
        <v>103</v>
      </c>
    </row>
    <row r="906">
      <c r="A906" s="1" t="s">
        <v>101</v>
      </c>
      <c r="B906" s="1">
        <v>264</v>
      </c>
      <c r="C906" s="26" t="s">
        <v>2925</v>
      </c>
      <c r="D906" t="s">
        <v>413</v>
      </c>
      <c r="E906" s="27" t="s">
        <v>2926</v>
      </c>
      <c r="F906" s="28" t="s">
        <v>1217</v>
      </c>
      <c r="G906" s="29">
        <v>3.6230000000000002</v>
      </c>
      <c r="H906" s="28">
        <v>0</v>
      </c>
      <c r="I906" s="30">
        <f>ROUND(G906*H906,P4)</f>
        <v>0</v>
      </c>
      <c r="L906" s="30">
        <v>0</v>
      </c>
      <c r="M906" s="24">
        <f>ROUND(G906*L906,P4)</f>
        <v>0</v>
      </c>
      <c r="N906" s="25" t="s">
        <v>103</v>
      </c>
      <c r="O906" s="31">
        <f>M906*AA906</f>
        <v>0</v>
      </c>
      <c r="P906" s="1">
        <v>3</v>
      </c>
      <c r="AA906" s="1">
        <f>IF(P906=1,$O$3,IF(P906=2,$O$4,$O$5))</f>
        <v>0</v>
      </c>
    </row>
    <row r="907">
      <c r="A907" s="1" t="s">
        <v>106</v>
      </c>
      <c r="E907" s="27" t="s">
        <v>103</v>
      </c>
    </row>
    <row r="908" ht="89.25">
      <c r="A908" s="1" t="s">
        <v>107</v>
      </c>
      <c r="E908" s="32" t="s">
        <v>2937</v>
      </c>
    </row>
    <row r="909">
      <c r="A909" s="1" t="s">
        <v>109</v>
      </c>
      <c r="E909" s="27" t="s">
        <v>103</v>
      </c>
    </row>
    <row r="910" ht="38.25">
      <c r="A910" s="1" t="s">
        <v>101</v>
      </c>
      <c r="B910" s="1">
        <v>265</v>
      </c>
      <c r="C910" s="26" t="s">
        <v>2938</v>
      </c>
      <c r="D910" t="s">
        <v>103</v>
      </c>
      <c r="E910" s="27" t="s">
        <v>2935</v>
      </c>
      <c r="F910" s="28" t="s">
        <v>121</v>
      </c>
      <c r="G910" s="29">
        <v>323.19</v>
      </c>
      <c r="H910" s="28">
        <v>0</v>
      </c>
      <c r="I910" s="30">
        <f>ROUND(G910*H910,P4)</f>
        <v>0</v>
      </c>
      <c r="L910" s="30">
        <v>0</v>
      </c>
      <c r="M910" s="24">
        <f>ROUND(G910*L910,P4)</f>
        <v>0</v>
      </c>
      <c r="N910" s="25" t="s">
        <v>103</v>
      </c>
      <c r="O910" s="31">
        <f>M910*AA910</f>
        <v>0</v>
      </c>
      <c r="P910" s="1">
        <v>3</v>
      </c>
      <c r="AA910" s="1">
        <f>IF(P910=1,$O$3,IF(P910=2,$O$4,$O$5))</f>
        <v>0</v>
      </c>
    </row>
    <row r="911">
      <c r="A911" s="1" t="s">
        <v>106</v>
      </c>
      <c r="E911" s="27" t="s">
        <v>103</v>
      </c>
    </row>
    <row r="912" ht="409.5">
      <c r="A912" s="1" t="s">
        <v>107</v>
      </c>
      <c r="E912" s="32" t="s">
        <v>2939</v>
      </c>
    </row>
    <row r="913">
      <c r="A913" s="1" t="s">
        <v>109</v>
      </c>
      <c r="E913" s="27" t="s">
        <v>103</v>
      </c>
    </row>
    <row r="914">
      <c r="A914" s="1" t="s">
        <v>101</v>
      </c>
      <c r="B914" s="1">
        <v>266</v>
      </c>
      <c r="C914" s="26" t="s">
        <v>2940</v>
      </c>
      <c r="D914" t="s">
        <v>103</v>
      </c>
      <c r="E914" s="27" t="s">
        <v>2941</v>
      </c>
      <c r="F914" s="28" t="s">
        <v>1217</v>
      </c>
      <c r="G914" s="29">
        <v>6.9269999999999996</v>
      </c>
      <c r="H914" s="28">
        <v>0</v>
      </c>
      <c r="I914" s="30">
        <f>ROUND(G914*H914,P4)</f>
        <v>0</v>
      </c>
      <c r="L914" s="30">
        <v>0</v>
      </c>
      <c r="M914" s="24">
        <f>ROUND(G914*L914,P4)</f>
        <v>0</v>
      </c>
      <c r="N914" s="25" t="s">
        <v>103</v>
      </c>
      <c r="O914" s="31">
        <f>M914*AA914</f>
        <v>0</v>
      </c>
      <c r="P914" s="1">
        <v>3</v>
      </c>
      <c r="AA914" s="1">
        <f>IF(P914=1,$O$3,IF(P914=2,$O$4,$O$5))</f>
        <v>0</v>
      </c>
    </row>
    <row r="915">
      <c r="A915" s="1" t="s">
        <v>106</v>
      </c>
      <c r="E915" s="27" t="s">
        <v>103</v>
      </c>
    </row>
    <row r="916" ht="409.5">
      <c r="A916" s="1" t="s">
        <v>107</v>
      </c>
      <c r="E916" s="32" t="s">
        <v>2942</v>
      </c>
    </row>
    <row r="917">
      <c r="A917" s="1" t="s">
        <v>109</v>
      </c>
      <c r="E917" s="27" t="s">
        <v>103</v>
      </c>
    </row>
    <row r="918" ht="38.25">
      <c r="A918" s="1" t="s">
        <v>101</v>
      </c>
      <c r="B918" s="1">
        <v>267</v>
      </c>
      <c r="C918" s="26" t="s">
        <v>2943</v>
      </c>
      <c r="D918" t="s">
        <v>103</v>
      </c>
      <c r="E918" s="27" t="s">
        <v>2935</v>
      </c>
      <c r="F918" s="28" t="s">
        <v>121</v>
      </c>
      <c r="G918" s="29">
        <v>56.384</v>
      </c>
      <c r="H918" s="28">
        <v>0</v>
      </c>
      <c r="I918" s="30">
        <f>ROUND(G918*H918,P4)</f>
        <v>0</v>
      </c>
      <c r="L918" s="30">
        <v>0</v>
      </c>
      <c r="M918" s="24">
        <f>ROUND(G918*L918,P4)</f>
        <v>0</v>
      </c>
      <c r="N918" s="25" t="s">
        <v>103</v>
      </c>
      <c r="O918" s="31">
        <f>M918*AA918</f>
        <v>0</v>
      </c>
      <c r="P918" s="1">
        <v>3</v>
      </c>
      <c r="AA918" s="1">
        <f>IF(P918=1,$O$3,IF(P918=2,$O$4,$O$5))</f>
        <v>0</v>
      </c>
    </row>
    <row r="919">
      <c r="A919" s="1" t="s">
        <v>106</v>
      </c>
      <c r="E919" s="27" t="s">
        <v>103</v>
      </c>
    </row>
    <row r="920" ht="191.25">
      <c r="A920" s="1" t="s">
        <v>107</v>
      </c>
      <c r="E920" s="32" t="s">
        <v>2944</v>
      </c>
    </row>
    <row r="921">
      <c r="A921" s="1" t="s">
        <v>109</v>
      </c>
      <c r="E921" s="27" t="s">
        <v>103</v>
      </c>
    </row>
    <row r="922">
      <c r="A922" s="1" t="s">
        <v>101</v>
      </c>
      <c r="B922" s="1">
        <v>268</v>
      </c>
      <c r="C922" s="26" t="s">
        <v>2945</v>
      </c>
      <c r="D922" t="s">
        <v>103</v>
      </c>
      <c r="E922" s="27" t="s">
        <v>2946</v>
      </c>
      <c r="F922" s="28" t="s">
        <v>1217</v>
      </c>
      <c r="G922" s="29">
        <v>1.6699999999999999</v>
      </c>
      <c r="H922" s="28">
        <v>0</v>
      </c>
      <c r="I922" s="30">
        <f>ROUND(G922*H922,P4)</f>
        <v>0</v>
      </c>
      <c r="L922" s="30">
        <v>0</v>
      </c>
      <c r="M922" s="24">
        <f>ROUND(G922*L922,P4)</f>
        <v>0</v>
      </c>
      <c r="N922" s="25" t="s">
        <v>103</v>
      </c>
      <c r="O922" s="31">
        <f>M922*AA922</f>
        <v>0</v>
      </c>
      <c r="P922" s="1">
        <v>3</v>
      </c>
      <c r="AA922" s="1">
        <f>IF(P922=1,$O$3,IF(P922=2,$O$4,$O$5))</f>
        <v>0</v>
      </c>
    </row>
    <row r="923">
      <c r="A923" s="1" t="s">
        <v>106</v>
      </c>
      <c r="E923" s="27" t="s">
        <v>103</v>
      </c>
    </row>
    <row r="924" ht="204">
      <c r="A924" s="1" t="s">
        <v>107</v>
      </c>
      <c r="E924" s="32" t="s">
        <v>2947</v>
      </c>
    </row>
    <row r="925">
      <c r="A925" s="1" t="s">
        <v>109</v>
      </c>
      <c r="E925" s="27" t="s">
        <v>103</v>
      </c>
    </row>
    <row r="926" ht="38.25">
      <c r="A926" s="1" t="s">
        <v>101</v>
      </c>
      <c r="B926" s="1">
        <v>269</v>
      </c>
      <c r="C926" s="26" t="s">
        <v>2948</v>
      </c>
      <c r="D926" t="s">
        <v>103</v>
      </c>
      <c r="E926" s="27" t="s">
        <v>2935</v>
      </c>
      <c r="F926" s="28" t="s">
        <v>121</v>
      </c>
      <c r="G926" s="29">
        <v>78.469999999999999</v>
      </c>
      <c r="H926" s="28">
        <v>0</v>
      </c>
      <c r="I926" s="30">
        <f>ROUND(G926*H926,P4)</f>
        <v>0</v>
      </c>
      <c r="L926" s="30">
        <v>0</v>
      </c>
      <c r="M926" s="24">
        <f>ROUND(G926*L926,P4)</f>
        <v>0</v>
      </c>
      <c r="N926" s="25" t="s">
        <v>103</v>
      </c>
      <c r="O926" s="31">
        <f>M926*AA926</f>
        <v>0</v>
      </c>
      <c r="P926" s="1">
        <v>3</v>
      </c>
      <c r="AA926" s="1">
        <f>IF(P926=1,$O$3,IF(P926=2,$O$4,$O$5))</f>
        <v>0</v>
      </c>
    </row>
    <row r="927">
      <c r="A927" s="1" t="s">
        <v>106</v>
      </c>
      <c r="E927" s="27" t="s">
        <v>103</v>
      </c>
    </row>
    <row r="928" ht="127.5">
      <c r="A928" s="1" t="s">
        <v>107</v>
      </c>
      <c r="E928" s="32" t="s">
        <v>2949</v>
      </c>
    </row>
    <row r="929">
      <c r="A929" s="1" t="s">
        <v>109</v>
      </c>
      <c r="E929" s="27" t="s">
        <v>103</v>
      </c>
    </row>
    <row r="930">
      <c r="A930" s="1" t="s">
        <v>101</v>
      </c>
      <c r="B930" s="1">
        <v>270</v>
      </c>
      <c r="C930" s="26" t="s">
        <v>2950</v>
      </c>
      <c r="D930" t="s">
        <v>103</v>
      </c>
      <c r="E930" s="27" t="s">
        <v>2951</v>
      </c>
      <c r="F930" s="28" t="s">
        <v>1217</v>
      </c>
      <c r="G930" s="29">
        <v>2.577</v>
      </c>
      <c r="H930" s="28">
        <v>0</v>
      </c>
      <c r="I930" s="30">
        <f>ROUND(G930*H930,P4)</f>
        <v>0</v>
      </c>
      <c r="L930" s="30">
        <v>0</v>
      </c>
      <c r="M930" s="24">
        <f>ROUND(G930*L930,P4)</f>
        <v>0</v>
      </c>
      <c r="N930" s="25" t="s">
        <v>103</v>
      </c>
      <c r="O930" s="31">
        <f>M930*AA930</f>
        <v>0</v>
      </c>
      <c r="P930" s="1">
        <v>3</v>
      </c>
      <c r="AA930" s="1">
        <f>IF(P930=1,$O$3,IF(P930=2,$O$4,$O$5))</f>
        <v>0</v>
      </c>
    </row>
    <row r="931">
      <c r="A931" s="1" t="s">
        <v>106</v>
      </c>
      <c r="E931" s="27" t="s">
        <v>103</v>
      </c>
    </row>
    <row r="932" ht="140.25">
      <c r="A932" s="1" t="s">
        <v>107</v>
      </c>
      <c r="E932" s="32" t="s">
        <v>2952</v>
      </c>
    </row>
    <row r="933">
      <c r="A933" s="1" t="s">
        <v>109</v>
      </c>
      <c r="E933" s="27" t="s">
        <v>103</v>
      </c>
    </row>
    <row r="934" ht="25.5">
      <c r="A934" s="1" t="s">
        <v>101</v>
      </c>
      <c r="B934" s="1">
        <v>271</v>
      </c>
      <c r="C934" s="26" t="s">
        <v>2953</v>
      </c>
      <c r="D934" t="s">
        <v>103</v>
      </c>
      <c r="E934" s="27" t="s">
        <v>2954</v>
      </c>
      <c r="F934" s="28" t="s">
        <v>1188</v>
      </c>
      <c r="G934" s="29">
        <v>364.19099999999997</v>
      </c>
      <c r="H934" s="28">
        <v>0</v>
      </c>
      <c r="I934" s="30">
        <f>ROUND(G934*H934,P4)</f>
        <v>0</v>
      </c>
      <c r="L934" s="30">
        <v>0</v>
      </c>
      <c r="M934" s="24">
        <f>ROUND(G934*L934,P4)</f>
        <v>0</v>
      </c>
      <c r="N934" s="25" t="s">
        <v>103</v>
      </c>
      <c r="O934" s="31">
        <f>M934*AA934</f>
        <v>0</v>
      </c>
      <c r="P934" s="1">
        <v>3</v>
      </c>
      <c r="AA934" s="1">
        <f>IF(P934=1,$O$3,IF(P934=2,$O$4,$O$5))</f>
        <v>0</v>
      </c>
    </row>
    <row r="935">
      <c r="A935" s="1" t="s">
        <v>106</v>
      </c>
      <c r="E935" s="27" t="s">
        <v>103</v>
      </c>
    </row>
    <row r="936" ht="63.75">
      <c r="A936" s="1" t="s">
        <v>107</v>
      </c>
      <c r="E936" s="32" t="s">
        <v>2955</v>
      </c>
    </row>
    <row r="937">
      <c r="A937" s="1" t="s">
        <v>109</v>
      </c>
      <c r="E937" s="27" t="s">
        <v>103</v>
      </c>
    </row>
    <row r="938">
      <c r="A938" s="1" t="s">
        <v>101</v>
      </c>
      <c r="B938" s="1">
        <v>272</v>
      </c>
      <c r="C938" s="26" t="s">
        <v>2956</v>
      </c>
      <c r="D938" t="s">
        <v>103</v>
      </c>
      <c r="E938" s="27" t="s">
        <v>2957</v>
      </c>
      <c r="F938" s="28" t="s">
        <v>1217</v>
      </c>
      <c r="G938" s="29">
        <v>11.800000000000001</v>
      </c>
      <c r="H938" s="28">
        <v>0</v>
      </c>
      <c r="I938" s="30">
        <f>ROUND(G938*H938,P4)</f>
        <v>0</v>
      </c>
      <c r="L938" s="30">
        <v>0</v>
      </c>
      <c r="M938" s="24">
        <f>ROUND(G938*L938,P4)</f>
        <v>0</v>
      </c>
      <c r="N938" s="25" t="s">
        <v>103</v>
      </c>
      <c r="O938" s="31">
        <f>M938*AA938</f>
        <v>0</v>
      </c>
      <c r="P938" s="1">
        <v>3</v>
      </c>
      <c r="AA938" s="1">
        <f>IF(P938=1,$O$3,IF(P938=2,$O$4,$O$5))</f>
        <v>0</v>
      </c>
    </row>
    <row r="939">
      <c r="A939" s="1" t="s">
        <v>106</v>
      </c>
      <c r="E939" s="27" t="s">
        <v>103</v>
      </c>
    </row>
    <row r="940" ht="76.5">
      <c r="A940" s="1" t="s">
        <v>107</v>
      </c>
      <c r="E940" s="32" t="s">
        <v>2958</v>
      </c>
    </row>
    <row r="941">
      <c r="A941" s="1" t="s">
        <v>109</v>
      </c>
      <c r="E941" s="27" t="s">
        <v>103</v>
      </c>
    </row>
    <row r="942" ht="25.5">
      <c r="A942" s="1" t="s">
        <v>101</v>
      </c>
      <c r="B942" s="1">
        <v>273</v>
      </c>
      <c r="C942" s="26" t="s">
        <v>2959</v>
      </c>
      <c r="D942" t="s">
        <v>103</v>
      </c>
      <c r="E942" s="27" t="s">
        <v>2960</v>
      </c>
      <c r="F942" s="28" t="s">
        <v>1188</v>
      </c>
      <c r="G942" s="29">
        <v>1052.99</v>
      </c>
      <c r="H942" s="28">
        <v>0</v>
      </c>
      <c r="I942" s="30">
        <f>ROUND(G942*H942,P4)</f>
        <v>0</v>
      </c>
      <c r="L942" s="30">
        <v>0</v>
      </c>
      <c r="M942" s="24">
        <f>ROUND(G942*L942,P4)</f>
        <v>0</v>
      </c>
      <c r="N942" s="25" t="s">
        <v>103</v>
      </c>
      <c r="O942" s="31">
        <f>M942*AA942</f>
        <v>0</v>
      </c>
      <c r="P942" s="1">
        <v>3</v>
      </c>
      <c r="AA942" s="1">
        <f>IF(P942=1,$O$3,IF(P942=2,$O$4,$O$5))</f>
        <v>0</v>
      </c>
    </row>
    <row r="943">
      <c r="A943" s="1" t="s">
        <v>106</v>
      </c>
      <c r="E943" s="27" t="s">
        <v>103</v>
      </c>
    </row>
    <row r="944" ht="76.5">
      <c r="A944" s="1" t="s">
        <v>107</v>
      </c>
      <c r="E944" s="32" t="s">
        <v>2961</v>
      </c>
    </row>
    <row r="945">
      <c r="A945" s="1" t="s">
        <v>109</v>
      </c>
      <c r="E945" s="27" t="s">
        <v>103</v>
      </c>
    </row>
    <row r="946">
      <c r="A946" s="1" t="s">
        <v>101</v>
      </c>
      <c r="B946" s="1">
        <v>274</v>
      </c>
      <c r="C946" s="26" t="s">
        <v>2962</v>
      </c>
      <c r="D946" t="s">
        <v>103</v>
      </c>
      <c r="E946" s="27" t="s">
        <v>2963</v>
      </c>
      <c r="F946" s="28" t="s">
        <v>1217</v>
      </c>
      <c r="G946" s="29">
        <v>14.308</v>
      </c>
      <c r="H946" s="28">
        <v>0</v>
      </c>
      <c r="I946" s="30">
        <f>ROUND(G946*H946,P4)</f>
        <v>0</v>
      </c>
      <c r="L946" s="30">
        <v>0</v>
      </c>
      <c r="M946" s="24">
        <f>ROUND(G946*L946,P4)</f>
        <v>0</v>
      </c>
      <c r="N946" s="25" t="s">
        <v>103</v>
      </c>
      <c r="O946" s="31">
        <f>M946*AA946</f>
        <v>0</v>
      </c>
      <c r="P946" s="1">
        <v>3</v>
      </c>
      <c r="AA946" s="1">
        <f>IF(P946=1,$O$3,IF(P946=2,$O$4,$O$5))</f>
        <v>0</v>
      </c>
    </row>
    <row r="947">
      <c r="A947" s="1" t="s">
        <v>106</v>
      </c>
      <c r="E947" s="27" t="s">
        <v>103</v>
      </c>
    </row>
    <row r="948" ht="89.25">
      <c r="A948" s="1" t="s">
        <v>107</v>
      </c>
      <c r="E948" s="32" t="s">
        <v>2964</v>
      </c>
    </row>
    <row r="949">
      <c r="A949" s="1" t="s">
        <v>109</v>
      </c>
      <c r="E949" s="27" t="s">
        <v>103</v>
      </c>
    </row>
    <row r="950">
      <c r="A950" s="1" t="s">
        <v>101</v>
      </c>
      <c r="B950" s="1">
        <v>275</v>
      </c>
      <c r="C950" s="26" t="s">
        <v>2965</v>
      </c>
      <c r="D950" t="s">
        <v>103</v>
      </c>
      <c r="E950" s="27" t="s">
        <v>2966</v>
      </c>
      <c r="F950" s="28" t="s">
        <v>121</v>
      </c>
      <c r="G950" s="29">
        <v>1397.8579999999999</v>
      </c>
      <c r="H950" s="28">
        <v>0</v>
      </c>
      <c r="I950" s="30">
        <f>ROUND(G950*H950,P4)</f>
        <v>0</v>
      </c>
      <c r="L950" s="30">
        <v>0</v>
      </c>
      <c r="M950" s="24">
        <f>ROUND(G950*L950,P4)</f>
        <v>0</v>
      </c>
      <c r="N950" s="25" t="s">
        <v>103</v>
      </c>
      <c r="O950" s="31">
        <f>M950*AA950</f>
        <v>0</v>
      </c>
      <c r="P950" s="1">
        <v>3</v>
      </c>
      <c r="AA950" s="1">
        <f>IF(P950=1,$O$3,IF(P950=2,$O$4,$O$5))</f>
        <v>0</v>
      </c>
    </row>
    <row r="951">
      <c r="A951" s="1" t="s">
        <v>106</v>
      </c>
      <c r="E951" s="27" t="s">
        <v>103</v>
      </c>
    </row>
    <row r="952" ht="76.5">
      <c r="A952" s="1" t="s">
        <v>107</v>
      </c>
      <c r="E952" s="32" t="s">
        <v>2936</v>
      </c>
    </row>
    <row r="953">
      <c r="A953" s="1" t="s">
        <v>109</v>
      </c>
      <c r="E953" s="27" t="s">
        <v>103</v>
      </c>
    </row>
    <row r="954">
      <c r="A954" s="1" t="s">
        <v>101</v>
      </c>
      <c r="B954" s="1">
        <v>276</v>
      </c>
      <c r="C954" s="26" t="s">
        <v>2962</v>
      </c>
      <c r="D954" t="s">
        <v>413</v>
      </c>
      <c r="E954" s="27" t="s">
        <v>2963</v>
      </c>
      <c r="F954" s="28" t="s">
        <v>1217</v>
      </c>
      <c r="G954" s="29">
        <v>3.6230000000000002</v>
      </c>
      <c r="H954" s="28">
        <v>0</v>
      </c>
      <c r="I954" s="30">
        <f>ROUND(G954*H954,P4)</f>
        <v>0</v>
      </c>
      <c r="L954" s="30">
        <v>0</v>
      </c>
      <c r="M954" s="24">
        <f>ROUND(G954*L954,P4)</f>
        <v>0</v>
      </c>
      <c r="N954" s="25" t="s">
        <v>103</v>
      </c>
      <c r="O954" s="31">
        <f>M954*AA954</f>
        <v>0</v>
      </c>
      <c r="P954" s="1">
        <v>3</v>
      </c>
      <c r="AA954" s="1">
        <f>IF(P954=1,$O$3,IF(P954=2,$O$4,$O$5))</f>
        <v>0</v>
      </c>
    </row>
    <row r="955">
      <c r="A955" s="1" t="s">
        <v>106</v>
      </c>
      <c r="E955" s="27" t="s">
        <v>103</v>
      </c>
    </row>
    <row r="956" ht="89.25">
      <c r="A956" s="1" t="s">
        <v>107</v>
      </c>
      <c r="E956" s="32" t="s">
        <v>2967</v>
      </c>
    </row>
    <row r="957">
      <c r="A957" s="1" t="s">
        <v>109</v>
      </c>
      <c r="E957" s="27" t="s">
        <v>103</v>
      </c>
    </row>
    <row r="958" ht="25.5">
      <c r="A958" s="1" t="s">
        <v>101</v>
      </c>
      <c r="B958" s="1">
        <v>277</v>
      </c>
      <c r="C958" s="26" t="s">
        <v>2968</v>
      </c>
      <c r="D958" t="s">
        <v>103</v>
      </c>
      <c r="E958" s="27" t="s">
        <v>2969</v>
      </c>
      <c r="F958" s="28" t="s">
        <v>1217</v>
      </c>
      <c r="G958" s="29">
        <v>42.295000000000002</v>
      </c>
      <c r="H958" s="28">
        <v>0</v>
      </c>
      <c r="I958" s="30">
        <f>ROUND(G958*H958,P4)</f>
        <v>0</v>
      </c>
      <c r="L958" s="30">
        <v>0</v>
      </c>
      <c r="M958" s="24">
        <f>ROUND(G958*L958,P4)</f>
        <v>0</v>
      </c>
      <c r="N958" s="25" t="s">
        <v>103</v>
      </c>
      <c r="O958" s="31">
        <f>M958*AA958</f>
        <v>0</v>
      </c>
      <c r="P958" s="1">
        <v>3</v>
      </c>
      <c r="AA958" s="1">
        <f>IF(P958=1,$O$3,IF(P958=2,$O$4,$O$5))</f>
        <v>0</v>
      </c>
    </row>
    <row r="959">
      <c r="A959" s="1" t="s">
        <v>106</v>
      </c>
      <c r="E959" s="27" t="s">
        <v>103</v>
      </c>
    </row>
    <row r="960" ht="409.5">
      <c r="A960" s="1" t="s">
        <v>107</v>
      </c>
      <c r="E960" s="32" t="s">
        <v>2970</v>
      </c>
    </row>
    <row r="961">
      <c r="A961" s="1" t="s">
        <v>109</v>
      </c>
      <c r="E961" s="27" t="s">
        <v>103</v>
      </c>
    </row>
    <row r="962" ht="25.5">
      <c r="A962" s="1" t="s">
        <v>101</v>
      </c>
      <c r="B962" s="1">
        <v>278</v>
      </c>
      <c r="C962" s="26" t="s">
        <v>2971</v>
      </c>
      <c r="D962" t="s">
        <v>103</v>
      </c>
      <c r="E962" s="27" t="s">
        <v>2972</v>
      </c>
      <c r="F962" s="28" t="s">
        <v>1188</v>
      </c>
      <c r="G962" s="29">
        <v>64.799999999999997</v>
      </c>
      <c r="H962" s="28">
        <v>0</v>
      </c>
      <c r="I962" s="30">
        <f>ROUND(G962*H962,P4)</f>
        <v>0</v>
      </c>
      <c r="L962" s="30">
        <v>0</v>
      </c>
      <c r="M962" s="24">
        <f>ROUND(G962*L962,P4)</f>
        <v>0</v>
      </c>
      <c r="N962" s="25" t="s">
        <v>103</v>
      </c>
      <c r="O962" s="31">
        <f>M962*AA962</f>
        <v>0</v>
      </c>
      <c r="P962" s="1">
        <v>3</v>
      </c>
      <c r="AA962" s="1">
        <f>IF(P962=1,$O$3,IF(P962=2,$O$4,$O$5))</f>
        <v>0</v>
      </c>
    </row>
    <row r="963">
      <c r="A963" s="1" t="s">
        <v>106</v>
      </c>
      <c r="E963" s="27" t="s">
        <v>103</v>
      </c>
    </row>
    <row r="964" ht="63.75">
      <c r="A964" s="1" t="s">
        <v>107</v>
      </c>
      <c r="E964" s="32" t="s">
        <v>2973</v>
      </c>
    </row>
    <row r="965">
      <c r="A965" s="1" t="s">
        <v>109</v>
      </c>
      <c r="E965" s="27" t="s">
        <v>103</v>
      </c>
    </row>
    <row r="966" ht="25.5">
      <c r="A966" s="1" t="s">
        <v>101</v>
      </c>
      <c r="B966" s="1">
        <v>279</v>
      </c>
      <c r="C966" s="26" t="s">
        <v>2971</v>
      </c>
      <c r="D966" t="s">
        <v>413</v>
      </c>
      <c r="E966" s="27" t="s">
        <v>2972</v>
      </c>
      <c r="F966" s="28" t="s">
        <v>1188</v>
      </c>
      <c r="G966" s="29">
        <v>49.909999999999997</v>
      </c>
      <c r="H966" s="28">
        <v>0</v>
      </c>
      <c r="I966" s="30">
        <f>ROUND(G966*H966,P4)</f>
        <v>0</v>
      </c>
      <c r="L966" s="30">
        <v>0</v>
      </c>
      <c r="M966" s="24">
        <f>ROUND(G966*L966,P4)</f>
        <v>0</v>
      </c>
      <c r="N966" s="25" t="s">
        <v>103</v>
      </c>
      <c r="O966" s="31">
        <f>M966*AA966</f>
        <v>0</v>
      </c>
      <c r="P966" s="1">
        <v>3</v>
      </c>
      <c r="AA966" s="1">
        <f>IF(P966=1,$O$3,IF(P966=2,$O$4,$O$5))</f>
        <v>0</v>
      </c>
    </row>
    <row r="967">
      <c r="A967" s="1" t="s">
        <v>106</v>
      </c>
      <c r="E967" s="27" t="s">
        <v>103</v>
      </c>
    </row>
    <row r="968" ht="76.5">
      <c r="A968" s="1" t="s">
        <v>107</v>
      </c>
      <c r="E968" s="32" t="s">
        <v>2857</v>
      </c>
    </row>
    <row r="969">
      <c r="A969" s="1" t="s">
        <v>109</v>
      </c>
      <c r="E969" s="27" t="s">
        <v>103</v>
      </c>
    </row>
    <row r="970" ht="25.5">
      <c r="A970" s="1" t="s">
        <v>101</v>
      </c>
      <c r="B970" s="1">
        <v>280</v>
      </c>
      <c r="C970" s="26" t="s">
        <v>2974</v>
      </c>
      <c r="D970" t="s">
        <v>103</v>
      </c>
      <c r="E970" s="27" t="s">
        <v>2975</v>
      </c>
      <c r="F970" s="28" t="s">
        <v>1188</v>
      </c>
      <c r="G970" s="29">
        <v>114.70999999999999</v>
      </c>
      <c r="H970" s="28">
        <v>0</v>
      </c>
      <c r="I970" s="30">
        <f>ROUND(G970*H970,P4)</f>
        <v>0</v>
      </c>
      <c r="L970" s="30">
        <v>0</v>
      </c>
      <c r="M970" s="24">
        <f>ROUND(G970*L970,P4)</f>
        <v>0</v>
      </c>
      <c r="N970" s="25" t="s">
        <v>103</v>
      </c>
      <c r="O970" s="31">
        <f>M970*AA970</f>
        <v>0</v>
      </c>
      <c r="P970" s="1">
        <v>3</v>
      </c>
      <c r="AA970" s="1">
        <f>IF(P970=1,$O$3,IF(P970=2,$O$4,$O$5))</f>
        <v>0</v>
      </c>
    </row>
    <row r="971">
      <c r="A971" s="1" t="s">
        <v>106</v>
      </c>
      <c r="E971" s="27" t="s">
        <v>103</v>
      </c>
    </row>
    <row r="972" ht="114.75">
      <c r="A972" s="1" t="s">
        <v>107</v>
      </c>
      <c r="E972" s="32" t="s">
        <v>2976</v>
      </c>
    </row>
    <row r="973">
      <c r="A973" s="1" t="s">
        <v>109</v>
      </c>
      <c r="E973" s="27" t="s">
        <v>103</v>
      </c>
    </row>
    <row r="974" ht="25.5">
      <c r="A974" s="1" t="s">
        <v>101</v>
      </c>
      <c r="B974" s="1">
        <v>281</v>
      </c>
      <c r="C974" s="26" t="s">
        <v>2977</v>
      </c>
      <c r="D974" t="s">
        <v>103</v>
      </c>
      <c r="E974" s="27" t="s">
        <v>2978</v>
      </c>
      <c r="F974" s="28" t="s">
        <v>1188</v>
      </c>
      <c r="G974" s="29">
        <v>838.90999999999997</v>
      </c>
      <c r="H974" s="28">
        <v>0</v>
      </c>
      <c r="I974" s="30">
        <f>ROUND(G974*H974,P4)</f>
        <v>0</v>
      </c>
      <c r="L974" s="30">
        <v>0</v>
      </c>
      <c r="M974" s="24">
        <f>ROUND(G974*L974,P4)</f>
        <v>0</v>
      </c>
      <c r="N974" s="25" t="s">
        <v>103</v>
      </c>
      <c r="O974" s="31">
        <f>M974*AA974</f>
        <v>0</v>
      </c>
      <c r="P974" s="1">
        <v>3</v>
      </c>
      <c r="AA974" s="1">
        <f>IF(P974=1,$O$3,IF(P974=2,$O$4,$O$5))</f>
        <v>0</v>
      </c>
    </row>
    <row r="975">
      <c r="A975" s="1" t="s">
        <v>106</v>
      </c>
      <c r="E975" s="27" t="s">
        <v>103</v>
      </c>
    </row>
    <row r="976" ht="63.75">
      <c r="A976" s="1" t="s">
        <v>107</v>
      </c>
      <c r="E976" s="32" t="s">
        <v>2979</v>
      </c>
    </row>
    <row r="977">
      <c r="A977" s="1" t="s">
        <v>109</v>
      </c>
      <c r="E977" s="27" t="s">
        <v>103</v>
      </c>
    </row>
    <row r="978">
      <c r="A978" s="1" t="s">
        <v>101</v>
      </c>
      <c r="B978" s="1">
        <v>282</v>
      </c>
      <c r="C978" s="26" t="s">
        <v>2980</v>
      </c>
      <c r="D978" t="s">
        <v>103</v>
      </c>
      <c r="E978" s="27" t="s">
        <v>2981</v>
      </c>
      <c r="F978" s="28" t="s">
        <v>1217</v>
      </c>
      <c r="G978" s="29">
        <v>27.18</v>
      </c>
      <c r="H978" s="28">
        <v>0</v>
      </c>
      <c r="I978" s="30">
        <f>ROUND(G978*H978,P4)</f>
        <v>0</v>
      </c>
      <c r="L978" s="30">
        <v>0</v>
      </c>
      <c r="M978" s="24">
        <f>ROUND(G978*L978,P4)</f>
        <v>0</v>
      </c>
      <c r="N978" s="25" t="s">
        <v>103</v>
      </c>
      <c r="O978" s="31">
        <f>M978*AA978</f>
        <v>0</v>
      </c>
      <c r="P978" s="1">
        <v>3</v>
      </c>
      <c r="AA978" s="1">
        <f>IF(P978=1,$O$3,IF(P978=2,$O$4,$O$5))</f>
        <v>0</v>
      </c>
    </row>
    <row r="979">
      <c r="A979" s="1" t="s">
        <v>106</v>
      </c>
      <c r="E979" s="27" t="s">
        <v>103</v>
      </c>
    </row>
    <row r="980" ht="76.5">
      <c r="A980" s="1" t="s">
        <v>107</v>
      </c>
      <c r="E980" s="32" t="s">
        <v>2982</v>
      </c>
    </row>
    <row r="981">
      <c r="A981" s="1" t="s">
        <v>109</v>
      </c>
      <c r="E981" s="27" t="s">
        <v>103</v>
      </c>
    </row>
    <row r="982" ht="25.5">
      <c r="A982" s="1" t="s">
        <v>101</v>
      </c>
      <c r="B982" s="1">
        <v>283</v>
      </c>
      <c r="C982" s="26" t="s">
        <v>2983</v>
      </c>
      <c r="D982" t="s">
        <v>103</v>
      </c>
      <c r="E982" s="27" t="s">
        <v>2984</v>
      </c>
      <c r="F982" s="28" t="s">
        <v>121</v>
      </c>
      <c r="G982" s="29">
        <v>106.024</v>
      </c>
      <c r="H982" s="28">
        <v>0</v>
      </c>
      <c r="I982" s="30">
        <f>ROUND(G982*H982,P4)</f>
        <v>0</v>
      </c>
      <c r="L982" s="30">
        <v>0</v>
      </c>
      <c r="M982" s="24">
        <f>ROUND(G982*L982,P4)</f>
        <v>0</v>
      </c>
      <c r="N982" s="25" t="s">
        <v>103</v>
      </c>
      <c r="O982" s="31">
        <f>M982*AA982</f>
        <v>0</v>
      </c>
      <c r="P982" s="1">
        <v>3</v>
      </c>
      <c r="AA982" s="1">
        <f>IF(P982=1,$O$3,IF(P982=2,$O$4,$O$5))</f>
        <v>0</v>
      </c>
    </row>
    <row r="983">
      <c r="A983" s="1" t="s">
        <v>106</v>
      </c>
      <c r="E983" s="27" t="s">
        <v>103</v>
      </c>
    </row>
    <row r="984" ht="114.75">
      <c r="A984" s="1" t="s">
        <v>107</v>
      </c>
      <c r="E984" s="32" t="s">
        <v>2985</v>
      </c>
    </row>
    <row r="985">
      <c r="A985" s="1" t="s">
        <v>109</v>
      </c>
      <c r="E985" s="27" t="s">
        <v>103</v>
      </c>
    </row>
    <row r="986">
      <c r="A986" s="1" t="s">
        <v>101</v>
      </c>
      <c r="B986" s="1">
        <v>284</v>
      </c>
      <c r="C986" s="26" t="s">
        <v>2945</v>
      </c>
      <c r="D986" t="s">
        <v>413</v>
      </c>
      <c r="E986" s="27" t="s">
        <v>2946</v>
      </c>
      <c r="F986" s="28" t="s">
        <v>1217</v>
      </c>
      <c r="G986" s="29">
        <v>1.9350000000000001</v>
      </c>
      <c r="H986" s="28">
        <v>0</v>
      </c>
      <c r="I986" s="30">
        <f>ROUND(G986*H986,P4)</f>
        <v>0</v>
      </c>
      <c r="L986" s="30">
        <v>0</v>
      </c>
      <c r="M986" s="24">
        <f>ROUND(G986*L986,P4)</f>
        <v>0</v>
      </c>
      <c r="N986" s="25" t="s">
        <v>103</v>
      </c>
      <c r="O986" s="31">
        <f>M986*AA986</f>
        <v>0</v>
      </c>
      <c r="P986" s="1">
        <v>3</v>
      </c>
      <c r="AA986" s="1">
        <f>IF(P986=1,$O$3,IF(P986=2,$O$4,$O$5))</f>
        <v>0</v>
      </c>
    </row>
    <row r="987">
      <c r="A987" s="1" t="s">
        <v>106</v>
      </c>
      <c r="E987" s="27" t="s">
        <v>103</v>
      </c>
    </row>
    <row r="988" ht="127.5">
      <c r="A988" s="1" t="s">
        <v>107</v>
      </c>
      <c r="E988" s="32" t="s">
        <v>2986</v>
      </c>
    </row>
    <row r="989">
      <c r="A989" s="1" t="s">
        <v>109</v>
      </c>
      <c r="E989" s="27" t="s">
        <v>103</v>
      </c>
    </row>
    <row r="990" ht="25.5">
      <c r="A990" s="1" t="s">
        <v>101</v>
      </c>
      <c r="B990" s="1">
        <v>285</v>
      </c>
      <c r="C990" s="26" t="s">
        <v>2987</v>
      </c>
      <c r="D990" t="s">
        <v>103</v>
      </c>
      <c r="E990" s="27" t="s">
        <v>2988</v>
      </c>
      <c r="F990" s="28" t="s">
        <v>121</v>
      </c>
      <c r="G990" s="29">
        <v>155</v>
      </c>
      <c r="H990" s="28">
        <v>0</v>
      </c>
      <c r="I990" s="30">
        <f>ROUND(G990*H990,P4)</f>
        <v>0</v>
      </c>
      <c r="L990" s="30">
        <v>0</v>
      </c>
      <c r="M990" s="24">
        <f>ROUND(G990*L990,P4)</f>
        <v>0</v>
      </c>
      <c r="N990" s="25" t="s">
        <v>103</v>
      </c>
      <c r="O990" s="31">
        <f>M990*AA990</f>
        <v>0</v>
      </c>
      <c r="P990" s="1">
        <v>3</v>
      </c>
      <c r="AA990" s="1">
        <f>IF(P990=1,$O$3,IF(P990=2,$O$4,$O$5))</f>
        <v>0</v>
      </c>
    </row>
    <row r="991">
      <c r="A991" s="1" t="s">
        <v>106</v>
      </c>
      <c r="E991" s="27" t="s">
        <v>103</v>
      </c>
    </row>
    <row r="992" ht="216.75">
      <c r="A992" s="1" t="s">
        <v>107</v>
      </c>
      <c r="E992" s="32" t="s">
        <v>2989</v>
      </c>
    </row>
    <row r="993">
      <c r="A993" s="1" t="s">
        <v>109</v>
      </c>
      <c r="E993" s="27" t="s">
        <v>103</v>
      </c>
    </row>
    <row r="994">
      <c r="A994" s="1" t="s">
        <v>101</v>
      </c>
      <c r="B994" s="1">
        <v>286</v>
      </c>
      <c r="C994" s="26" t="s">
        <v>2950</v>
      </c>
      <c r="D994" t="s">
        <v>413</v>
      </c>
      <c r="E994" s="27" t="s">
        <v>2951</v>
      </c>
      <c r="F994" s="28" t="s">
        <v>1217</v>
      </c>
      <c r="G994" s="29">
        <v>7.335</v>
      </c>
      <c r="H994" s="28">
        <v>0</v>
      </c>
      <c r="I994" s="30">
        <f>ROUND(G994*H994,P4)</f>
        <v>0</v>
      </c>
      <c r="L994" s="30">
        <v>0</v>
      </c>
      <c r="M994" s="24">
        <f>ROUND(G994*L994,P4)</f>
        <v>0</v>
      </c>
      <c r="N994" s="25" t="s">
        <v>103</v>
      </c>
      <c r="O994" s="31">
        <f>M994*AA994</f>
        <v>0</v>
      </c>
      <c r="P994" s="1">
        <v>3</v>
      </c>
      <c r="AA994" s="1">
        <f>IF(P994=1,$O$3,IF(P994=2,$O$4,$O$5))</f>
        <v>0</v>
      </c>
    </row>
    <row r="995">
      <c r="A995" s="1" t="s">
        <v>106</v>
      </c>
      <c r="E995" s="27" t="s">
        <v>103</v>
      </c>
    </row>
    <row r="996" ht="229.5">
      <c r="A996" s="1" t="s">
        <v>107</v>
      </c>
      <c r="E996" s="32" t="s">
        <v>2990</v>
      </c>
    </row>
    <row r="997">
      <c r="A997" s="1" t="s">
        <v>109</v>
      </c>
      <c r="E997" s="27" t="s">
        <v>103</v>
      </c>
    </row>
    <row r="998" ht="25.5">
      <c r="A998" s="1" t="s">
        <v>101</v>
      </c>
      <c r="B998" s="1">
        <v>287</v>
      </c>
      <c r="C998" s="26" t="s">
        <v>2991</v>
      </c>
      <c r="D998" t="s">
        <v>103</v>
      </c>
      <c r="E998" s="27" t="s">
        <v>2992</v>
      </c>
      <c r="F998" s="28" t="s">
        <v>121</v>
      </c>
      <c r="G998" s="29">
        <v>117.652</v>
      </c>
      <c r="H998" s="28">
        <v>0</v>
      </c>
      <c r="I998" s="30">
        <f>ROUND(G998*H998,P4)</f>
        <v>0</v>
      </c>
      <c r="L998" s="30">
        <v>0</v>
      </c>
      <c r="M998" s="24">
        <f>ROUND(G998*L998,P4)</f>
        <v>0</v>
      </c>
      <c r="N998" s="25" t="s">
        <v>103</v>
      </c>
      <c r="O998" s="31">
        <f>M998*AA998</f>
        <v>0</v>
      </c>
      <c r="P998" s="1">
        <v>3</v>
      </c>
      <c r="AA998" s="1">
        <f>IF(P998=1,$O$3,IF(P998=2,$O$4,$O$5))</f>
        <v>0</v>
      </c>
    </row>
    <row r="999">
      <c r="A999" s="1" t="s">
        <v>106</v>
      </c>
      <c r="E999" s="27" t="s">
        <v>103</v>
      </c>
    </row>
    <row r="1000" ht="140.25">
      <c r="A1000" s="1" t="s">
        <v>107</v>
      </c>
      <c r="E1000" s="32" t="s">
        <v>2993</v>
      </c>
    </row>
    <row r="1001">
      <c r="A1001" s="1" t="s">
        <v>109</v>
      </c>
      <c r="E1001" s="27" t="s">
        <v>103</v>
      </c>
    </row>
    <row r="1002">
      <c r="A1002" s="1" t="s">
        <v>101</v>
      </c>
      <c r="B1002" s="1">
        <v>288</v>
      </c>
      <c r="C1002" s="26" t="s">
        <v>2994</v>
      </c>
      <c r="D1002" t="s">
        <v>103</v>
      </c>
      <c r="E1002" s="27" t="s">
        <v>2995</v>
      </c>
      <c r="F1002" s="28" t="s">
        <v>1217</v>
      </c>
      <c r="G1002" s="29">
        <v>5.8559999999999999</v>
      </c>
      <c r="H1002" s="28">
        <v>0</v>
      </c>
      <c r="I1002" s="30">
        <f>ROUND(G1002*H1002,P4)</f>
        <v>0</v>
      </c>
      <c r="L1002" s="30">
        <v>0</v>
      </c>
      <c r="M1002" s="24">
        <f>ROUND(G1002*L1002,P4)</f>
        <v>0</v>
      </c>
      <c r="N1002" s="25" t="s">
        <v>103</v>
      </c>
      <c r="O1002" s="31">
        <f>M1002*AA1002</f>
        <v>0</v>
      </c>
      <c r="P1002" s="1">
        <v>3</v>
      </c>
      <c r="AA1002" s="1">
        <f>IF(P1002=1,$O$3,IF(P1002=2,$O$4,$O$5))</f>
        <v>0</v>
      </c>
    </row>
    <row r="1003">
      <c r="A1003" s="1" t="s">
        <v>106</v>
      </c>
      <c r="E1003" s="27" t="s">
        <v>103</v>
      </c>
    </row>
    <row r="1004" ht="153">
      <c r="A1004" s="1" t="s">
        <v>107</v>
      </c>
      <c r="E1004" s="32" t="s">
        <v>2996</v>
      </c>
    </row>
    <row r="1005">
      <c r="A1005" s="1" t="s">
        <v>109</v>
      </c>
      <c r="E1005" s="27" t="s">
        <v>103</v>
      </c>
    </row>
    <row r="1006" ht="25.5">
      <c r="A1006" s="1" t="s">
        <v>101</v>
      </c>
      <c r="B1006" s="1">
        <v>289</v>
      </c>
      <c r="C1006" s="26" t="s">
        <v>2997</v>
      </c>
      <c r="D1006" t="s">
        <v>103</v>
      </c>
      <c r="E1006" s="27" t="s">
        <v>2998</v>
      </c>
      <c r="F1006" s="28" t="s">
        <v>121</v>
      </c>
      <c r="G1006" s="29">
        <v>83.876000000000005</v>
      </c>
      <c r="H1006" s="28">
        <v>0</v>
      </c>
      <c r="I1006" s="30">
        <f>ROUND(G1006*H1006,P4)</f>
        <v>0</v>
      </c>
      <c r="L1006" s="30">
        <v>0</v>
      </c>
      <c r="M1006" s="24">
        <f>ROUND(G1006*L1006,P4)</f>
        <v>0</v>
      </c>
      <c r="N1006" s="25" t="s">
        <v>103</v>
      </c>
      <c r="O1006" s="31">
        <f>M1006*AA1006</f>
        <v>0</v>
      </c>
      <c r="P1006" s="1">
        <v>3</v>
      </c>
      <c r="AA1006" s="1">
        <f>IF(P1006=1,$O$3,IF(P1006=2,$O$4,$O$5))</f>
        <v>0</v>
      </c>
    </row>
    <row r="1007">
      <c r="A1007" s="1" t="s">
        <v>106</v>
      </c>
      <c r="E1007" s="27" t="s">
        <v>103</v>
      </c>
    </row>
    <row r="1008" ht="165.75">
      <c r="A1008" s="1" t="s">
        <v>107</v>
      </c>
      <c r="E1008" s="32" t="s">
        <v>2999</v>
      </c>
    </row>
    <row r="1009">
      <c r="A1009" s="1" t="s">
        <v>109</v>
      </c>
      <c r="E1009" s="27" t="s">
        <v>103</v>
      </c>
    </row>
    <row r="1010">
      <c r="A1010" s="1" t="s">
        <v>101</v>
      </c>
      <c r="B1010" s="1">
        <v>290</v>
      </c>
      <c r="C1010" s="26" t="s">
        <v>2994</v>
      </c>
      <c r="D1010" t="s">
        <v>413</v>
      </c>
      <c r="E1010" s="27" t="s">
        <v>2995</v>
      </c>
      <c r="F1010" s="28" t="s">
        <v>1217</v>
      </c>
      <c r="G1010" s="29">
        <v>6.2469999999999999</v>
      </c>
      <c r="H1010" s="28">
        <v>0</v>
      </c>
      <c r="I1010" s="30">
        <f>ROUND(G1010*H1010,P4)</f>
        <v>0</v>
      </c>
      <c r="L1010" s="30">
        <v>0</v>
      </c>
      <c r="M1010" s="24">
        <f>ROUND(G1010*L1010,P4)</f>
        <v>0</v>
      </c>
      <c r="N1010" s="25" t="s">
        <v>103</v>
      </c>
      <c r="O1010" s="31">
        <f>M1010*AA1010</f>
        <v>0</v>
      </c>
      <c r="P1010" s="1">
        <v>3</v>
      </c>
      <c r="AA1010" s="1">
        <f>IF(P1010=1,$O$3,IF(P1010=2,$O$4,$O$5))</f>
        <v>0</v>
      </c>
    </row>
    <row r="1011">
      <c r="A1011" s="1" t="s">
        <v>106</v>
      </c>
      <c r="E1011" s="27" t="s">
        <v>103</v>
      </c>
    </row>
    <row r="1012" ht="178.5">
      <c r="A1012" s="1" t="s">
        <v>107</v>
      </c>
      <c r="E1012" s="32" t="s">
        <v>3000</v>
      </c>
    </row>
    <row r="1013">
      <c r="A1013" s="1" t="s">
        <v>109</v>
      </c>
      <c r="E1013" s="27" t="s">
        <v>103</v>
      </c>
    </row>
    <row r="1014" ht="25.5">
      <c r="A1014" s="1" t="s">
        <v>101</v>
      </c>
      <c r="B1014" s="1">
        <v>291</v>
      </c>
      <c r="C1014" s="26" t="s">
        <v>3001</v>
      </c>
      <c r="D1014" t="s">
        <v>103</v>
      </c>
      <c r="E1014" s="27" t="s">
        <v>3002</v>
      </c>
      <c r="F1014" s="28" t="s">
        <v>1188</v>
      </c>
      <c r="G1014" s="29">
        <v>225.81800000000001</v>
      </c>
      <c r="H1014" s="28">
        <v>0</v>
      </c>
      <c r="I1014" s="30">
        <f>ROUND(G1014*H1014,P4)</f>
        <v>0</v>
      </c>
      <c r="L1014" s="30">
        <v>0</v>
      </c>
      <c r="M1014" s="24">
        <f>ROUND(G1014*L1014,P4)</f>
        <v>0</v>
      </c>
      <c r="N1014" s="25" t="s">
        <v>103</v>
      </c>
      <c r="O1014" s="31">
        <f>M1014*AA1014</f>
        <v>0</v>
      </c>
      <c r="P1014" s="1">
        <v>3</v>
      </c>
      <c r="AA1014" s="1">
        <f>IF(P1014=1,$O$3,IF(P1014=2,$O$4,$O$5))</f>
        <v>0</v>
      </c>
    </row>
    <row r="1015">
      <c r="A1015" s="1" t="s">
        <v>106</v>
      </c>
      <c r="E1015" s="27" t="s">
        <v>103</v>
      </c>
    </row>
    <row r="1016" ht="76.5">
      <c r="A1016" s="1" t="s">
        <v>107</v>
      </c>
      <c r="E1016" s="32" t="s">
        <v>3003</v>
      </c>
    </row>
    <row r="1017">
      <c r="A1017" s="1" t="s">
        <v>109</v>
      </c>
      <c r="E1017" s="27" t="s">
        <v>103</v>
      </c>
    </row>
    <row r="1018">
      <c r="A1018" s="1" t="s">
        <v>101</v>
      </c>
      <c r="B1018" s="1">
        <v>292</v>
      </c>
      <c r="C1018" s="26" t="s">
        <v>3004</v>
      </c>
      <c r="D1018" t="s">
        <v>103</v>
      </c>
      <c r="E1018" s="27" t="s">
        <v>3005</v>
      </c>
      <c r="F1018" s="28" t="s">
        <v>1217</v>
      </c>
      <c r="G1018" s="29">
        <v>4.516</v>
      </c>
      <c r="H1018" s="28">
        <v>0</v>
      </c>
      <c r="I1018" s="30">
        <f>ROUND(G1018*H1018,P4)</f>
        <v>0</v>
      </c>
      <c r="L1018" s="30">
        <v>0</v>
      </c>
      <c r="M1018" s="24">
        <f>ROUND(G1018*L1018,P4)</f>
        <v>0</v>
      </c>
      <c r="N1018" s="25" t="s">
        <v>103</v>
      </c>
      <c r="O1018" s="31">
        <f>M1018*AA1018</f>
        <v>0</v>
      </c>
      <c r="P1018" s="1">
        <v>3</v>
      </c>
      <c r="AA1018" s="1">
        <f>IF(P1018=1,$O$3,IF(P1018=2,$O$4,$O$5))</f>
        <v>0</v>
      </c>
    </row>
    <row r="1019">
      <c r="A1019" s="1" t="s">
        <v>106</v>
      </c>
      <c r="E1019" s="27" t="s">
        <v>103</v>
      </c>
    </row>
    <row r="1020" ht="76.5">
      <c r="A1020" s="1" t="s">
        <v>107</v>
      </c>
      <c r="E1020" s="32" t="s">
        <v>3006</v>
      </c>
    </row>
    <row r="1021">
      <c r="A1021" s="1" t="s">
        <v>109</v>
      </c>
      <c r="E1021" s="27" t="s">
        <v>103</v>
      </c>
    </row>
    <row r="1022">
      <c r="A1022" s="1" t="s">
        <v>101</v>
      </c>
      <c r="B1022" s="1">
        <v>293</v>
      </c>
      <c r="C1022" s="26" t="s">
        <v>3007</v>
      </c>
      <c r="D1022" t="s">
        <v>103</v>
      </c>
      <c r="E1022" s="27" t="s">
        <v>3008</v>
      </c>
      <c r="F1022" s="28" t="s">
        <v>1217</v>
      </c>
      <c r="G1022" s="29">
        <v>49.472000000000001</v>
      </c>
      <c r="H1022" s="28">
        <v>0</v>
      </c>
      <c r="I1022" s="30">
        <f>ROUND(G1022*H1022,P4)</f>
        <v>0</v>
      </c>
      <c r="L1022" s="30">
        <v>0</v>
      </c>
      <c r="M1022" s="24">
        <f>ROUND(G1022*L1022,P4)</f>
        <v>0</v>
      </c>
      <c r="N1022" s="25" t="s">
        <v>103</v>
      </c>
      <c r="O1022" s="31">
        <f>M1022*AA1022</f>
        <v>0</v>
      </c>
      <c r="P1022" s="1">
        <v>3</v>
      </c>
      <c r="AA1022" s="1">
        <f>IF(P1022=1,$O$3,IF(P1022=2,$O$4,$O$5))</f>
        <v>0</v>
      </c>
    </row>
    <row r="1023">
      <c r="A1023" s="1" t="s">
        <v>106</v>
      </c>
      <c r="E1023" s="27" t="s">
        <v>103</v>
      </c>
    </row>
    <row r="1024" ht="409.5">
      <c r="A1024" s="1" t="s">
        <v>107</v>
      </c>
      <c r="E1024" s="32" t="s">
        <v>3009</v>
      </c>
    </row>
    <row r="1025">
      <c r="A1025" s="1" t="s">
        <v>109</v>
      </c>
      <c r="E1025" s="27" t="s">
        <v>103</v>
      </c>
    </row>
    <row r="1026" ht="25.5">
      <c r="A1026" s="1" t="s">
        <v>101</v>
      </c>
      <c r="B1026" s="1">
        <v>294</v>
      </c>
      <c r="C1026" s="26" t="s">
        <v>3010</v>
      </c>
      <c r="D1026" t="s">
        <v>103</v>
      </c>
      <c r="E1026" s="27" t="s">
        <v>3011</v>
      </c>
      <c r="F1026" s="28" t="s">
        <v>292</v>
      </c>
      <c r="G1026" s="29">
        <v>56.523000000000003</v>
      </c>
      <c r="H1026" s="28">
        <v>0</v>
      </c>
      <c r="I1026" s="30">
        <f>ROUND(G1026*H1026,P4)</f>
        <v>0</v>
      </c>
      <c r="L1026" s="30">
        <v>0</v>
      </c>
      <c r="M1026" s="24">
        <f>ROUND(G1026*L1026,P4)</f>
        <v>0</v>
      </c>
      <c r="N1026" s="25" t="s">
        <v>103</v>
      </c>
      <c r="O1026" s="31">
        <f>M1026*AA1026</f>
        <v>0</v>
      </c>
      <c r="P1026" s="1">
        <v>3</v>
      </c>
      <c r="AA1026" s="1">
        <f>IF(P1026=1,$O$3,IF(P1026=2,$O$4,$O$5))</f>
        <v>0</v>
      </c>
    </row>
    <row r="1027">
      <c r="A1027" s="1" t="s">
        <v>106</v>
      </c>
      <c r="E1027" s="27" t="s">
        <v>103</v>
      </c>
    </row>
    <row r="1028">
      <c r="A1028" s="1" t="s">
        <v>107</v>
      </c>
    </row>
    <row r="1029">
      <c r="A1029" s="1" t="s">
        <v>109</v>
      </c>
      <c r="E1029" s="27" t="s">
        <v>103</v>
      </c>
    </row>
    <row r="1030">
      <c r="A1030" s="1" t="s">
        <v>98</v>
      </c>
      <c r="C1030" s="22" t="s">
        <v>2007</v>
      </c>
      <c r="E1030" s="23" t="s">
        <v>2008</v>
      </c>
      <c r="L1030" s="24">
        <f>SUMIFS(L1031:L1194,A1031:A1194,"P")</f>
        <v>0</v>
      </c>
      <c r="M1030" s="24">
        <f>SUMIFS(M1031:M1194,A1031:A1194,"P")</f>
        <v>0</v>
      </c>
      <c r="N1030" s="25"/>
    </row>
    <row r="1031" ht="38.25">
      <c r="A1031" s="1" t="s">
        <v>101</v>
      </c>
      <c r="B1031" s="1">
        <v>295</v>
      </c>
      <c r="C1031" s="26" t="s">
        <v>3012</v>
      </c>
      <c r="D1031" t="s">
        <v>103</v>
      </c>
      <c r="E1031" s="27" t="s">
        <v>3013</v>
      </c>
      <c r="F1031" s="28" t="s">
        <v>1188</v>
      </c>
      <c r="G1031" s="29">
        <v>7.6619999999999999</v>
      </c>
      <c r="H1031" s="28">
        <v>0</v>
      </c>
      <c r="I1031" s="30">
        <f>ROUND(G1031*H1031,P4)</f>
        <v>0</v>
      </c>
      <c r="L1031" s="30">
        <v>0</v>
      </c>
      <c r="M1031" s="24">
        <f>ROUND(G1031*L1031,P4)</f>
        <v>0</v>
      </c>
      <c r="N1031" s="25" t="s">
        <v>103</v>
      </c>
      <c r="O1031" s="31">
        <f>M1031*AA1031</f>
        <v>0</v>
      </c>
      <c r="P1031" s="1">
        <v>3</v>
      </c>
      <c r="AA1031" s="1">
        <f>IF(P1031=1,$O$3,IF(P1031=2,$O$4,$O$5))</f>
        <v>0</v>
      </c>
    </row>
    <row r="1032">
      <c r="A1032" s="1" t="s">
        <v>106</v>
      </c>
      <c r="E1032" s="27" t="s">
        <v>103</v>
      </c>
    </row>
    <row r="1033" ht="102">
      <c r="A1033" s="1" t="s">
        <v>107</v>
      </c>
      <c r="E1033" s="32" t="s">
        <v>3014</v>
      </c>
    </row>
    <row r="1034" ht="25.5">
      <c r="A1034" s="1" t="s">
        <v>109</v>
      </c>
      <c r="E1034" s="27" t="s">
        <v>3015</v>
      </c>
    </row>
    <row r="1035" ht="38.25">
      <c r="A1035" s="1" t="s">
        <v>101</v>
      </c>
      <c r="B1035" s="1">
        <v>296</v>
      </c>
      <c r="C1035" s="26" t="s">
        <v>2009</v>
      </c>
      <c r="D1035" t="s">
        <v>103</v>
      </c>
      <c r="E1035" s="27" t="s">
        <v>2010</v>
      </c>
      <c r="F1035" s="28" t="s">
        <v>1188</v>
      </c>
      <c r="G1035" s="29">
        <v>247.15700000000001</v>
      </c>
      <c r="H1035" s="28">
        <v>0</v>
      </c>
      <c r="I1035" s="30">
        <f>ROUND(G1035*H1035,P4)</f>
        <v>0</v>
      </c>
      <c r="L1035" s="30">
        <v>0</v>
      </c>
      <c r="M1035" s="24">
        <f>ROUND(G1035*L1035,P4)</f>
        <v>0</v>
      </c>
      <c r="N1035" s="25" t="s">
        <v>103</v>
      </c>
      <c r="O1035" s="31">
        <f>M1035*AA1035</f>
        <v>0</v>
      </c>
      <c r="P1035" s="1">
        <v>3</v>
      </c>
      <c r="AA1035" s="1">
        <f>IF(P1035=1,$O$3,IF(P1035=2,$O$4,$O$5))</f>
        <v>0</v>
      </c>
    </row>
    <row r="1036">
      <c r="A1036" s="1" t="s">
        <v>106</v>
      </c>
      <c r="E1036" s="27" t="s">
        <v>103</v>
      </c>
    </row>
    <row r="1037" ht="140.25">
      <c r="A1037" s="1" t="s">
        <v>107</v>
      </c>
      <c r="E1037" s="32" t="s">
        <v>3016</v>
      </c>
    </row>
    <row r="1038" ht="25.5">
      <c r="A1038" s="1" t="s">
        <v>109</v>
      </c>
      <c r="E1038" s="27" t="s">
        <v>3015</v>
      </c>
    </row>
    <row r="1039" ht="38.25">
      <c r="A1039" s="1" t="s">
        <v>101</v>
      </c>
      <c r="B1039" s="1">
        <v>297</v>
      </c>
      <c r="C1039" s="26" t="s">
        <v>3017</v>
      </c>
      <c r="D1039" t="s">
        <v>103</v>
      </c>
      <c r="E1039" s="27" t="s">
        <v>3018</v>
      </c>
      <c r="F1039" s="28" t="s">
        <v>1188</v>
      </c>
      <c r="G1039" s="29">
        <v>6.29</v>
      </c>
      <c r="H1039" s="28">
        <v>0</v>
      </c>
      <c r="I1039" s="30">
        <f>ROUND(G1039*H1039,P4)</f>
        <v>0</v>
      </c>
      <c r="L1039" s="30">
        <v>0</v>
      </c>
      <c r="M1039" s="24">
        <f>ROUND(G1039*L1039,P4)</f>
        <v>0</v>
      </c>
      <c r="N1039" s="25" t="s">
        <v>103</v>
      </c>
      <c r="O1039" s="31">
        <f>M1039*AA1039</f>
        <v>0</v>
      </c>
      <c r="P1039" s="1">
        <v>3</v>
      </c>
      <c r="AA1039" s="1">
        <f>IF(P1039=1,$O$3,IF(P1039=2,$O$4,$O$5))</f>
        <v>0</v>
      </c>
    </row>
    <row r="1040">
      <c r="A1040" s="1" t="s">
        <v>106</v>
      </c>
      <c r="E1040" s="27" t="s">
        <v>103</v>
      </c>
    </row>
    <row r="1041" ht="76.5">
      <c r="A1041" s="1" t="s">
        <v>107</v>
      </c>
      <c r="E1041" s="32" t="s">
        <v>3019</v>
      </c>
    </row>
    <row r="1042" ht="25.5">
      <c r="A1042" s="1" t="s">
        <v>109</v>
      </c>
      <c r="E1042" s="27" t="s">
        <v>3015</v>
      </c>
    </row>
    <row r="1043" ht="38.25">
      <c r="A1043" s="1" t="s">
        <v>101</v>
      </c>
      <c r="B1043" s="1">
        <v>298</v>
      </c>
      <c r="C1043" s="26" t="s">
        <v>3020</v>
      </c>
      <c r="D1043" t="s">
        <v>103</v>
      </c>
      <c r="E1043" s="27" t="s">
        <v>3021</v>
      </c>
      <c r="F1043" s="28" t="s">
        <v>1188</v>
      </c>
      <c r="G1043" s="29">
        <v>57.847000000000001</v>
      </c>
      <c r="H1043" s="28">
        <v>0</v>
      </c>
      <c r="I1043" s="30">
        <f>ROUND(G1043*H1043,P4)</f>
        <v>0</v>
      </c>
      <c r="L1043" s="30">
        <v>0</v>
      </c>
      <c r="M1043" s="24">
        <f>ROUND(G1043*L1043,P4)</f>
        <v>0</v>
      </c>
      <c r="N1043" s="25" t="s">
        <v>103</v>
      </c>
      <c r="O1043" s="31">
        <f>M1043*AA1043</f>
        <v>0</v>
      </c>
      <c r="P1043" s="1">
        <v>3</v>
      </c>
      <c r="AA1043" s="1">
        <f>IF(P1043=1,$O$3,IF(P1043=2,$O$4,$O$5))</f>
        <v>0</v>
      </c>
    </row>
    <row r="1044">
      <c r="A1044" s="1" t="s">
        <v>106</v>
      </c>
      <c r="E1044" s="27" t="s">
        <v>103</v>
      </c>
    </row>
    <row r="1045" ht="102">
      <c r="A1045" s="1" t="s">
        <v>107</v>
      </c>
      <c r="E1045" s="32" t="s">
        <v>3022</v>
      </c>
    </row>
    <row r="1046" ht="25.5">
      <c r="A1046" s="1" t="s">
        <v>109</v>
      </c>
      <c r="E1046" s="27" t="s">
        <v>3015</v>
      </c>
    </row>
    <row r="1047" ht="38.25">
      <c r="A1047" s="1" t="s">
        <v>101</v>
      </c>
      <c r="B1047" s="1">
        <v>299</v>
      </c>
      <c r="C1047" s="26" t="s">
        <v>3023</v>
      </c>
      <c r="D1047" t="s">
        <v>103</v>
      </c>
      <c r="E1047" s="27" t="s">
        <v>3024</v>
      </c>
      <c r="F1047" s="28" t="s">
        <v>1188</v>
      </c>
      <c r="G1047" s="29">
        <v>31.989999999999998</v>
      </c>
      <c r="H1047" s="28">
        <v>0</v>
      </c>
      <c r="I1047" s="30">
        <f>ROUND(G1047*H1047,P4)</f>
        <v>0</v>
      </c>
      <c r="L1047" s="30">
        <v>0</v>
      </c>
      <c r="M1047" s="24">
        <f>ROUND(G1047*L1047,P4)</f>
        <v>0</v>
      </c>
      <c r="N1047" s="25" t="s">
        <v>103</v>
      </c>
      <c r="O1047" s="31">
        <f>M1047*AA1047</f>
        <v>0</v>
      </c>
      <c r="P1047" s="1">
        <v>3</v>
      </c>
      <c r="AA1047" s="1">
        <f>IF(P1047=1,$O$3,IF(P1047=2,$O$4,$O$5))</f>
        <v>0</v>
      </c>
    </row>
    <row r="1048">
      <c r="A1048" s="1" t="s">
        <v>106</v>
      </c>
      <c r="E1048" s="27" t="s">
        <v>103</v>
      </c>
    </row>
    <row r="1049" ht="127.5">
      <c r="A1049" s="1" t="s">
        <v>107</v>
      </c>
      <c r="E1049" s="32" t="s">
        <v>3025</v>
      </c>
    </row>
    <row r="1050" ht="25.5">
      <c r="A1050" s="1" t="s">
        <v>109</v>
      </c>
      <c r="E1050" s="27" t="s">
        <v>3015</v>
      </c>
    </row>
    <row r="1051" ht="38.25">
      <c r="A1051" s="1" t="s">
        <v>101</v>
      </c>
      <c r="B1051" s="1">
        <v>300</v>
      </c>
      <c r="C1051" s="26" t="s">
        <v>3026</v>
      </c>
      <c r="D1051" t="s">
        <v>103</v>
      </c>
      <c r="E1051" s="27" t="s">
        <v>3027</v>
      </c>
      <c r="F1051" s="28" t="s">
        <v>1188</v>
      </c>
      <c r="G1051" s="29">
        <v>96.902000000000001</v>
      </c>
      <c r="H1051" s="28">
        <v>0</v>
      </c>
      <c r="I1051" s="30">
        <f>ROUND(G1051*H1051,P4)</f>
        <v>0</v>
      </c>
      <c r="L1051" s="30">
        <v>0</v>
      </c>
      <c r="M1051" s="24">
        <f>ROUND(G1051*L1051,P4)</f>
        <v>0</v>
      </c>
      <c r="N1051" s="25" t="s">
        <v>103</v>
      </c>
      <c r="O1051" s="31">
        <f>M1051*AA1051</f>
        <v>0</v>
      </c>
      <c r="P1051" s="1">
        <v>3</v>
      </c>
      <c r="AA1051" s="1">
        <f>IF(P1051=1,$O$3,IF(P1051=2,$O$4,$O$5))</f>
        <v>0</v>
      </c>
    </row>
    <row r="1052">
      <c r="A1052" s="1" t="s">
        <v>106</v>
      </c>
      <c r="E1052" s="27" t="s">
        <v>103</v>
      </c>
    </row>
    <row r="1053" ht="127.5">
      <c r="A1053" s="1" t="s">
        <v>107</v>
      </c>
      <c r="E1053" s="32" t="s">
        <v>3028</v>
      </c>
    </row>
    <row r="1054" ht="25.5">
      <c r="A1054" s="1" t="s">
        <v>109</v>
      </c>
      <c r="E1054" s="27" t="s">
        <v>3015</v>
      </c>
    </row>
    <row r="1055">
      <c r="A1055" s="1" t="s">
        <v>101</v>
      </c>
      <c r="B1055" s="1">
        <v>301</v>
      </c>
      <c r="C1055" s="26" t="s">
        <v>3029</v>
      </c>
      <c r="D1055" t="s">
        <v>103</v>
      </c>
      <c r="E1055" s="27" t="s">
        <v>3030</v>
      </c>
      <c r="F1055" s="28" t="s">
        <v>1188</v>
      </c>
      <c r="G1055" s="29">
        <v>47.75</v>
      </c>
      <c r="H1055" s="28">
        <v>0</v>
      </c>
      <c r="I1055" s="30">
        <f>ROUND(G1055*H1055,P4)</f>
        <v>0</v>
      </c>
      <c r="L1055" s="30">
        <v>0</v>
      </c>
      <c r="M1055" s="24">
        <f>ROUND(G1055*L1055,P4)</f>
        <v>0</v>
      </c>
      <c r="N1055" s="25" t="s">
        <v>103</v>
      </c>
      <c r="O1055" s="31">
        <f>M1055*AA1055</f>
        <v>0</v>
      </c>
      <c r="P1055" s="1">
        <v>3</v>
      </c>
      <c r="AA1055" s="1">
        <f>IF(P1055=1,$O$3,IF(P1055=2,$O$4,$O$5))</f>
        <v>0</v>
      </c>
    </row>
    <row r="1056">
      <c r="A1056" s="1" t="s">
        <v>106</v>
      </c>
      <c r="E1056" s="27" t="s">
        <v>103</v>
      </c>
    </row>
    <row r="1057" ht="63.75">
      <c r="A1057" s="1" t="s">
        <v>107</v>
      </c>
      <c r="E1057" s="32" t="s">
        <v>3031</v>
      </c>
    </row>
    <row r="1058">
      <c r="A1058" s="1" t="s">
        <v>109</v>
      </c>
      <c r="E1058" s="27" t="s">
        <v>103</v>
      </c>
    </row>
    <row r="1059">
      <c r="A1059" s="1" t="s">
        <v>101</v>
      </c>
      <c r="B1059" s="1">
        <v>302</v>
      </c>
      <c r="C1059" s="26" t="s">
        <v>3032</v>
      </c>
      <c r="D1059" t="s">
        <v>103</v>
      </c>
      <c r="E1059" s="27" t="s">
        <v>3033</v>
      </c>
      <c r="F1059" s="28" t="s">
        <v>121</v>
      </c>
      <c r="G1059" s="29">
        <v>211</v>
      </c>
      <c r="H1059" s="28">
        <v>0</v>
      </c>
      <c r="I1059" s="30">
        <f>ROUND(G1059*H1059,P4)</f>
        <v>0</v>
      </c>
      <c r="L1059" s="30">
        <v>0</v>
      </c>
      <c r="M1059" s="24">
        <f>ROUND(G1059*L1059,P4)</f>
        <v>0</v>
      </c>
      <c r="N1059" s="25" t="s">
        <v>103</v>
      </c>
      <c r="O1059" s="31">
        <f>M1059*AA1059</f>
        <v>0</v>
      </c>
      <c r="P1059" s="1">
        <v>3</v>
      </c>
      <c r="AA1059" s="1">
        <f>IF(P1059=1,$O$3,IF(P1059=2,$O$4,$O$5))</f>
        <v>0</v>
      </c>
    </row>
    <row r="1060">
      <c r="A1060" s="1" t="s">
        <v>106</v>
      </c>
      <c r="E1060" s="27" t="s">
        <v>103</v>
      </c>
    </row>
    <row r="1061" ht="63.75">
      <c r="A1061" s="1" t="s">
        <v>107</v>
      </c>
      <c r="E1061" s="32" t="s">
        <v>3034</v>
      </c>
    </row>
    <row r="1062">
      <c r="A1062" s="1" t="s">
        <v>109</v>
      </c>
      <c r="E1062" s="27" t="s">
        <v>103</v>
      </c>
    </row>
    <row r="1063" ht="25.5">
      <c r="A1063" s="1" t="s">
        <v>101</v>
      </c>
      <c r="B1063" s="1">
        <v>303</v>
      </c>
      <c r="C1063" s="26" t="s">
        <v>3035</v>
      </c>
      <c r="D1063" t="s">
        <v>103</v>
      </c>
      <c r="E1063" s="27" t="s">
        <v>3036</v>
      </c>
      <c r="F1063" s="28" t="s">
        <v>1188</v>
      </c>
      <c r="G1063" s="29">
        <v>19.100000000000001</v>
      </c>
      <c r="H1063" s="28">
        <v>0</v>
      </c>
      <c r="I1063" s="30">
        <f>ROUND(G1063*H1063,P4)</f>
        <v>0</v>
      </c>
      <c r="L1063" s="30">
        <v>0</v>
      </c>
      <c r="M1063" s="24">
        <f>ROUND(G1063*L1063,P4)</f>
        <v>0</v>
      </c>
      <c r="N1063" s="25" t="s">
        <v>103</v>
      </c>
      <c r="O1063" s="31">
        <f>M1063*AA1063</f>
        <v>0</v>
      </c>
      <c r="P1063" s="1">
        <v>3</v>
      </c>
      <c r="AA1063" s="1">
        <f>IF(P1063=1,$O$3,IF(P1063=2,$O$4,$O$5))</f>
        <v>0</v>
      </c>
    </row>
    <row r="1064">
      <c r="A1064" s="1" t="s">
        <v>106</v>
      </c>
      <c r="E1064" s="27" t="s">
        <v>103</v>
      </c>
    </row>
    <row r="1065" ht="63.75">
      <c r="A1065" s="1" t="s">
        <v>107</v>
      </c>
      <c r="E1065" s="32" t="s">
        <v>3037</v>
      </c>
    </row>
    <row r="1066">
      <c r="A1066" s="1" t="s">
        <v>109</v>
      </c>
      <c r="E1066" s="27" t="s">
        <v>103</v>
      </c>
    </row>
    <row r="1067">
      <c r="A1067" s="1" t="s">
        <v>101</v>
      </c>
      <c r="B1067" s="1">
        <v>304</v>
      </c>
      <c r="C1067" s="26" t="s">
        <v>3038</v>
      </c>
      <c r="D1067" t="s">
        <v>103</v>
      </c>
      <c r="E1067" s="27" t="s">
        <v>3039</v>
      </c>
      <c r="F1067" s="28" t="s">
        <v>1188</v>
      </c>
      <c r="G1067" s="29">
        <v>80.219999999999999</v>
      </c>
      <c r="H1067" s="28">
        <v>0</v>
      </c>
      <c r="I1067" s="30">
        <f>ROUND(G1067*H1067,P4)</f>
        <v>0</v>
      </c>
      <c r="L1067" s="30">
        <v>0</v>
      </c>
      <c r="M1067" s="24">
        <f>ROUND(G1067*L1067,P4)</f>
        <v>0</v>
      </c>
      <c r="N1067" s="25" t="s">
        <v>103</v>
      </c>
      <c r="O1067" s="31">
        <f>M1067*AA1067</f>
        <v>0</v>
      </c>
      <c r="P1067" s="1">
        <v>3</v>
      </c>
      <c r="AA1067" s="1">
        <f>IF(P1067=1,$O$3,IF(P1067=2,$O$4,$O$5))</f>
        <v>0</v>
      </c>
    </row>
    <row r="1068">
      <c r="A1068" s="1" t="s">
        <v>106</v>
      </c>
      <c r="E1068" s="27" t="s">
        <v>103</v>
      </c>
    </row>
    <row r="1069" ht="25.5">
      <c r="A1069" s="1" t="s">
        <v>107</v>
      </c>
      <c r="E1069" s="32" t="s">
        <v>3040</v>
      </c>
    </row>
    <row r="1070">
      <c r="A1070" s="1" t="s">
        <v>109</v>
      </c>
      <c r="E1070" s="27" t="s">
        <v>103</v>
      </c>
    </row>
    <row r="1071" ht="25.5">
      <c r="A1071" s="1" t="s">
        <v>101</v>
      </c>
      <c r="B1071" s="1">
        <v>305</v>
      </c>
      <c r="C1071" s="26" t="s">
        <v>3041</v>
      </c>
      <c r="D1071" t="s">
        <v>103</v>
      </c>
      <c r="E1071" s="27" t="s">
        <v>3042</v>
      </c>
      <c r="F1071" s="28" t="s">
        <v>1188</v>
      </c>
      <c r="G1071" s="29">
        <v>709.90899999999999</v>
      </c>
      <c r="H1071" s="28">
        <v>0</v>
      </c>
      <c r="I1071" s="30">
        <f>ROUND(G1071*H1071,P4)</f>
        <v>0</v>
      </c>
      <c r="L1071" s="30">
        <v>0</v>
      </c>
      <c r="M1071" s="24">
        <f>ROUND(G1071*L1071,P4)</f>
        <v>0</v>
      </c>
      <c r="N1071" s="25" t="s">
        <v>103</v>
      </c>
      <c r="O1071" s="31">
        <f>M1071*AA1071</f>
        <v>0</v>
      </c>
      <c r="P1071" s="1">
        <v>3</v>
      </c>
      <c r="AA1071" s="1">
        <f>IF(P1071=1,$O$3,IF(P1071=2,$O$4,$O$5))</f>
        <v>0</v>
      </c>
    </row>
    <row r="1072">
      <c r="A1072" s="1" t="s">
        <v>106</v>
      </c>
      <c r="E1072" s="27" t="s">
        <v>103</v>
      </c>
    </row>
    <row r="1073" ht="140.25">
      <c r="A1073" s="1" t="s">
        <v>107</v>
      </c>
      <c r="E1073" s="32" t="s">
        <v>3043</v>
      </c>
    </row>
    <row r="1074">
      <c r="A1074" s="1" t="s">
        <v>109</v>
      </c>
      <c r="E1074" s="27" t="s">
        <v>103</v>
      </c>
    </row>
    <row r="1075" ht="25.5">
      <c r="A1075" s="1" t="s">
        <v>101</v>
      </c>
      <c r="B1075" s="1">
        <v>306</v>
      </c>
      <c r="C1075" s="26" t="s">
        <v>3044</v>
      </c>
      <c r="D1075" t="s">
        <v>103</v>
      </c>
      <c r="E1075" s="27" t="s">
        <v>3045</v>
      </c>
      <c r="F1075" s="28" t="s">
        <v>1188</v>
      </c>
      <c r="G1075" s="29">
        <v>178.489</v>
      </c>
      <c r="H1075" s="28">
        <v>0</v>
      </c>
      <c r="I1075" s="30">
        <f>ROUND(G1075*H1075,P4)</f>
        <v>0</v>
      </c>
      <c r="L1075" s="30">
        <v>0</v>
      </c>
      <c r="M1075" s="24">
        <f>ROUND(G1075*L1075,P4)</f>
        <v>0</v>
      </c>
      <c r="N1075" s="25" t="s">
        <v>103</v>
      </c>
      <c r="O1075" s="31">
        <f>M1075*AA1075</f>
        <v>0</v>
      </c>
      <c r="P1075" s="1">
        <v>3</v>
      </c>
      <c r="AA1075" s="1">
        <f>IF(P1075=1,$O$3,IF(P1075=2,$O$4,$O$5))</f>
        <v>0</v>
      </c>
    </row>
    <row r="1076">
      <c r="A1076" s="1" t="s">
        <v>106</v>
      </c>
      <c r="E1076" s="27" t="s">
        <v>103</v>
      </c>
    </row>
    <row r="1077" ht="229.5">
      <c r="A1077" s="1" t="s">
        <v>107</v>
      </c>
      <c r="E1077" s="32" t="s">
        <v>3046</v>
      </c>
    </row>
    <row r="1078">
      <c r="A1078" s="1" t="s">
        <v>109</v>
      </c>
      <c r="E1078" s="27" t="s">
        <v>103</v>
      </c>
    </row>
    <row r="1079">
      <c r="A1079" s="1" t="s">
        <v>101</v>
      </c>
      <c r="B1079" s="1">
        <v>307</v>
      </c>
      <c r="C1079" s="26" t="s">
        <v>3047</v>
      </c>
      <c r="D1079" t="s">
        <v>103</v>
      </c>
      <c r="E1079" s="27" t="s">
        <v>3048</v>
      </c>
      <c r="F1079" s="28" t="s">
        <v>1188</v>
      </c>
      <c r="G1079" s="29">
        <v>182.059</v>
      </c>
      <c r="H1079" s="28">
        <v>0</v>
      </c>
      <c r="I1079" s="30">
        <f>ROUND(G1079*H1079,P4)</f>
        <v>0</v>
      </c>
      <c r="L1079" s="30">
        <v>0</v>
      </c>
      <c r="M1079" s="24">
        <f>ROUND(G1079*L1079,P4)</f>
        <v>0</v>
      </c>
      <c r="N1079" s="25" t="s">
        <v>103</v>
      </c>
      <c r="O1079" s="31">
        <f>M1079*AA1079</f>
        <v>0</v>
      </c>
      <c r="P1079" s="1">
        <v>3</v>
      </c>
      <c r="AA1079" s="1">
        <f>IF(P1079=1,$O$3,IF(P1079=2,$O$4,$O$5))</f>
        <v>0</v>
      </c>
    </row>
    <row r="1080">
      <c r="A1080" s="1" t="s">
        <v>106</v>
      </c>
      <c r="E1080" s="27" t="s">
        <v>103</v>
      </c>
    </row>
    <row r="1081" ht="25.5">
      <c r="A1081" s="1" t="s">
        <v>107</v>
      </c>
      <c r="E1081" s="32" t="s">
        <v>3049</v>
      </c>
    </row>
    <row r="1082">
      <c r="A1082" s="1" t="s">
        <v>109</v>
      </c>
      <c r="E1082" s="27" t="s">
        <v>103</v>
      </c>
    </row>
    <row r="1083" ht="38.25">
      <c r="A1083" s="1" t="s">
        <v>101</v>
      </c>
      <c r="B1083" s="1">
        <v>308</v>
      </c>
      <c r="C1083" s="26" t="s">
        <v>3050</v>
      </c>
      <c r="D1083" t="s">
        <v>103</v>
      </c>
      <c r="E1083" s="27" t="s">
        <v>3051</v>
      </c>
      <c r="F1083" s="28" t="s">
        <v>1188</v>
      </c>
      <c r="G1083" s="29">
        <v>3.2959999999999998</v>
      </c>
      <c r="H1083" s="28">
        <v>0</v>
      </c>
      <c r="I1083" s="30">
        <f>ROUND(G1083*H1083,P4)</f>
        <v>0</v>
      </c>
      <c r="L1083" s="30">
        <v>0</v>
      </c>
      <c r="M1083" s="24">
        <f>ROUND(G1083*L1083,P4)</f>
        <v>0</v>
      </c>
      <c r="N1083" s="25" t="s">
        <v>103</v>
      </c>
      <c r="O1083" s="31">
        <f>M1083*AA1083</f>
        <v>0</v>
      </c>
      <c r="P1083" s="1">
        <v>3</v>
      </c>
      <c r="AA1083" s="1">
        <f>IF(P1083=1,$O$3,IF(P1083=2,$O$4,$O$5))</f>
        <v>0</v>
      </c>
    </row>
    <row r="1084">
      <c r="A1084" s="1" t="s">
        <v>106</v>
      </c>
      <c r="E1084" s="27" t="s">
        <v>103</v>
      </c>
    </row>
    <row r="1085" ht="76.5">
      <c r="A1085" s="1" t="s">
        <v>107</v>
      </c>
      <c r="E1085" s="32" t="s">
        <v>3052</v>
      </c>
    </row>
    <row r="1086" ht="25.5">
      <c r="A1086" s="1" t="s">
        <v>109</v>
      </c>
      <c r="E1086" s="27" t="s">
        <v>3053</v>
      </c>
    </row>
    <row r="1087" ht="38.25">
      <c r="A1087" s="1" t="s">
        <v>101</v>
      </c>
      <c r="B1087" s="1">
        <v>309</v>
      </c>
      <c r="C1087" s="26" t="s">
        <v>3054</v>
      </c>
      <c r="D1087" t="s">
        <v>103</v>
      </c>
      <c r="E1087" s="27" t="s">
        <v>3051</v>
      </c>
      <c r="F1087" s="28" t="s">
        <v>1188</v>
      </c>
      <c r="G1087" s="29">
        <v>103.893</v>
      </c>
      <c r="H1087" s="28">
        <v>0</v>
      </c>
      <c r="I1087" s="30">
        <f>ROUND(G1087*H1087,P4)</f>
        <v>0</v>
      </c>
      <c r="L1087" s="30">
        <v>0</v>
      </c>
      <c r="M1087" s="24">
        <f>ROUND(G1087*L1087,P4)</f>
        <v>0</v>
      </c>
      <c r="N1087" s="25" t="s">
        <v>103</v>
      </c>
      <c r="O1087" s="31">
        <f>M1087*AA1087</f>
        <v>0</v>
      </c>
      <c r="P1087" s="1">
        <v>3</v>
      </c>
      <c r="AA1087" s="1">
        <f>IF(P1087=1,$O$3,IF(P1087=2,$O$4,$O$5))</f>
        <v>0</v>
      </c>
    </row>
    <row r="1088">
      <c r="A1088" s="1" t="s">
        <v>106</v>
      </c>
      <c r="E1088" s="27" t="s">
        <v>103</v>
      </c>
    </row>
    <row r="1089" ht="127.5">
      <c r="A1089" s="1" t="s">
        <v>107</v>
      </c>
      <c r="E1089" s="32" t="s">
        <v>3055</v>
      </c>
    </row>
    <row r="1090" ht="25.5">
      <c r="A1090" s="1" t="s">
        <v>109</v>
      </c>
      <c r="E1090" s="27" t="s">
        <v>3053</v>
      </c>
    </row>
    <row r="1091" ht="38.25">
      <c r="A1091" s="1" t="s">
        <v>101</v>
      </c>
      <c r="B1091" s="1">
        <v>310</v>
      </c>
      <c r="C1091" s="26" t="s">
        <v>3056</v>
      </c>
      <c r="D1091" t="s">
        <v>103</v>
      </c>
      <c r="E1091" s="27" t="s">
        <v>3051</v>
      </c>
      <c r="F1091" s="28" t="s">
        <v>1188</v>
      </c>
      <c r="G1091" s="29">
        <v>70.504000000000005</v>
      </c>
      <c r="H1091" s="28">
        <v>0</v>
      </c>
      <c r="I1091" s="30">
        <f>ROUND(G1091*H1091,P4)</f>
        <v>0</v>
      </c>
      <c r="L1091" s="30">
        <v>0</v>
      </c>
      <c r="M1091" s="24">
        <f>ROUND(G1091*L1091,P4)</f>
        <v>0</v>
      </c>
      <c r="N1091" s="25" t="s">
        <v>103</v>
      </c>
      <c r="O1091" s="31">
        <f>M1091*AA1091</f>
        <v>0</v>
      </c>
      <c r="P1091" s="1">
        <v>3</v>
      </c>
      <c r="AA1091" s="1">
        <f>IF(P1091=1,$O$3,IF(P1091=2,$O$4,$O$5))</f>
        <v>0</v>
      </c>
    </row>
    <row r="1092">
      <c r="A1092" s="1" t="s">
        <v>106</v>
      </c>
      <c r="E1092" s="27" t="s">
        <v>103</v>
      </c>
    </row>
    <row r="1093" ht="76.5">
      <c r="A1093" s="1" t="s">
        <v>107</v>
      </c>
      <c r="E1093" s="32" t="s">
        <v>3057</v>
      </c>
    </row>
    <row r="1094" ht="25.5">
      <c r="A1094" s="1" t="s">
        <v>109</v>
      </c>
      <c r="E1094" s="27" t="s">
        <v>3053</v>
      </c>
    </row>
    <row r="1095" ht="38.25">
      <c r="A1095" s="1" t="s">
        <v>101</v>
      </c>
      <c r="B1095" s="1">
        <v>311</v>
      </c>
      <c r="C1095" s="26" t="s">
        <v>3058</v>
      </c>
      <c r="D1095" t="s">
        <v>103</v>
      </c>
      <c r="E1095" s="27" t="s">
        <v>3051</v>
      </c>
      <c r="F1095" s="28" t="s">
        <v>1188</v>
      </c>
      <c r="G1095" s="29">
        <v>36.789999999999999</v>
      </c>
      <c r="H1095" s="28">
        <v>0</v>
      </c>
      <c r="I1095" s="30">
        <f>ROUND(G1095*H1095,P4)</f>
        <v>0</v>
      </c>
      <c r="L1095" s="30">
        <v>0</v>
      </c>
      <c r="M1095" s="24">
        <f>ROUND(G1095*L1095,P4)</f>
        <v>0</v>
      </c>
      <c r="N1095" s="25" t="s">
        <v>103</v>
      </c>
      <c r="O1095" s="31">
        <f>M1095*AA1095</f>
        <v>0</v>
      </c>
      <c r="P1095" s="1">
        <v>3</v>
      </c>
      <c r="AA1095" s="1">
        <f>IF(P1095=1,$O$3,IF(P1095=2,$O$4,$O$5))</f>
        <v>0</v>
      </c>
    </row>
    <row r="1096">
      <c r="A1096" s="1" t="s">
        <v>106</v>
      </c>
      <c r="E1096" s="27" t="s">
        <v>103</v>
      </c>
    </row>
    <row r="1097" ht="102">
      <c r="A1097" s="1" t="s">
        <v>107</v>
      </c>
      <c r="E1097" s="32" t="s">
        <v>3059</v>
      </c>
    </row>
    <row r="1098" ht="25.5">
      <c r="A1098" s="1" t="s">
        <v>109</v>
      </c>
      <c r="E1098" s="27" t="s">
        <v>3053</v>
      </c>
    </row>
    <row r="1099" ht="38.25">
      <c r="A1099" s="1" t="s">
        <v>101</v>
      </c>
      <c r="B1099" s="1">
        <v>312</v>
      </c>
      <c r="C1099" s="26" t="s">
        <v>3060</v>
      </c>
      <c r="D1099" t="s">
        <v>103</v>
      </c>
      <c r="E1099" s="27" t="s">
        <v>3051</v>
      </c>
      <c r="F1099" s="28" t="s">
        <v>1188</v>
      </c>
      <c r="G1099" s="29">
        <v>4</v>
      </c>
      <c r="H1099" s="28">
        <v>0</v>
      </c>
      <c r="I1099" s="30">
        <f>ROUND(G1099*H1099,P4)</f>
        <v>0</v>
      </c>
      <c r="L1099" s="30">
        <v>0</v>
      </c>
      <c r="M1099" s="24">
        <f>ROUND(G1099*L1099,P4)</f>
        <v>0</v>
      </c>
      <c r="N1099" s="25" t="s">
        <v>103</v>
      </c>
      <c r="O1099" s="31">
        <f>M1099*AA1099</f>
        <v>0</v>
      </c>
      <c r="P1099" s="1">
        <v>3</v>
      </c>
      <c r="AA1099" s="1">
        <f>IF(P1099=1,$O$3,IF(P1099=2,$O$4,$O$5))</f>
        <v>0</v>
      </c>
    </row>
    <row r="1100">
      <c r="A1100" s="1" t="s">
        <v>106</v>
      </c>
      <c r="E1100" s="27" t="s">
        <v>103</v>
      </c>
    </row>
    <row r="1101" ht="76.5">
      <c r="A1101" s="1" t="s">
        <v>107</v>
      </c>
      <c r="E1101" s="32" t="s">
        <v>3061</v>
      </c>
    </row>
    <row r="1102" ht="25.5">
      <c r="A1102" s="1" t="s">
        <v>109</v>
      </c>
      <c r="E1102" s="27" t="s">
        <v>3053</v>
      </c>
    </row>
    <row r="1103" ht="38.25">
      <c r="A1103" s="1" t="s">
        <v>101</v>
      </c>
      <c r="B1103" s="1">
        <v>313</v>
      </c>
      <c r="C1103" s="26" t="s">
        <v>3062</v>
      </c>
      <c r="D1103" t="s">
        <v>103</v>
      </c>
      <c r="E1103" s="27" t="s">
        <v>3051</v>
      </c>
      <c r="F1103" s="28" t="s">
        <v>1188</v>
      </c>
      <c r="G1103" s="29">
        <v>27.603000000000002</v>
      </c>
      <c r="H1103" s="28">
        <v>0</v>
      </c>
      <c r="I1103" s="30">
        <f>ROUND(G1103*H1103,P4)</f>
        <v>0</v>
      </c>
      <c r="L1103" s="30">
        <v>0</v>
      </c>
      <c r="M1103" s="24">
        <f>ROUND(G1103*L1103,P4)</f>
        <v>0</v>
      </c>
      <c r="N1103" s="25" t="s">
        <v>103</v>
      </c>
      <c r="O1103" s="31">
        <f>M1103*AA1103</f>
        <v>0</v>
      </c>
      <c r="P1103" s="1">
        <v>3</v>
      </c>
      <c r="AA1103" s="1">
        <f>IF(P1103=1,$O$3,IF(P1103=2,$O$4,$O$5))</f>
        <v>0</v>
      </c>
    </row>
    <row r="1104">
      <c r="A1104" s="1" t="s">
        <v>106</v>
      </c>
      <c r="E1104" s="27" t="s">
        <v>103</v>
      </c>
    </row>
    <row r="1105" ht="102">
      <c r="A1105" s="1" t="s">
        <v>107</v>
      </c>
      <c r="E1105" s="32" t="s">
        <v>3063</v>
      </c>
    </row>
    <row r="1106" ht="25.5">
      <c r="A1106" s="1" t="s">
        <v>109</v>
      </c>
      <c r="E1106" s="27" t="s">
        <v>3053</v>
      </c>
    </row>
    <row r="1107" ht="38.25">
      <c r="A1107" s="1" t="s">
        <v>101</v>
      </c>
      <c r="B1107" s="1">
        <v>314</v>
      </c>
      <c r="C1107" s="26" t="s">
        <v>3064</v>
      </c>
      <c r="D1107" t="s">
        <v>103</v>
      </c>
      <c r="E1107" s="27" t="s">
        <v>3065</v>
      </c>
      <c r="F1107" s="28" t="s">
        <v>1188</v>
      </c>
      <c r="G1107" s="29">
        <v>178.489</v>
      </c>
      <c r="H1107" s="28">
        <v>0</v>
      </c>
      <c r="I1107" s="30">
        <f>ROUND(G1107*H1107,P4)</f>
        <v>0</v>
      </c>
      <c r="L1107" s="30">
        <v>0</v>
      </c>
      <c r="M1107" s="24">
        <f>ROUND(G1107*L1107,P4)</f>
        <v>0</v>
      </c>
      <c r="N1107" s="25" t="s">
        <v>103</v>
      </c>
      <c r="O1107" s="31">
        <f>M1107*AA1107</f>
        <v>0</v>
      </c>
      <c r="P1107" s="1">
        <v>3</v>
      </c>
      <c r="AA1107" s="1">
        <f>IF(P1107=1,$O$3,IF(P1107=2,$O$4,$O$5))</f>
        <v>0</v>
      </c>
    </row>
    <row r="1108">
      <c r="A1108" s="1" t="s">
        <v>106</v>
      </c>
      <c r="E1108" s="27" t="s">
        <v>103</v>
      </c>
    </row>
    <row r="1109" ht="229.5">
      <c r="A1109" s="1" t="s">
        <v>107</v>
      </c>
      <c r="E1109" s="32" t="s">
        <v>3046</v>
      </c>
    </row>
    <row r="1110" ht="25.5">
      <c r="A1110" s="1" t="s">
        <v>109</v>
      </c>
      <c r="E1110" s="27" t="s">
        <v>3066</v>
      </c>
    </row>
    <row r="1111" ht="25.5">
      <c r="A1111" s="1" t="s">
        <v>101</v>
      </c>
      <c r="B1111" s="1">
        <v>315</v>
      </c>
      <c r="C1111" s="26" t="s">
        <v>3067</v>
      </c>
      <c r="D1111" t="s">
        <v>103</v>
      </c>
      <c r="E1111" s="27" t="s">
        <v>3068</v>
      </c>
      <c r="F1111" s="28" t="s">
        <v>1188</v>
      </c>
      <c r="G1111" s="29">
        <v>155.465</v>
      </c>
      <c r="H1111" s="28">
        <v>0</v>
      </c>
      <c r="I1111" s="30">
        <f>ROUND(G1111*H1111,P4)</f>
        <v>0</v>
      </c>
      <c r="L1111" s="30">
        <v>0</v>
      </c>
      <c r="M1111" s="24">
        <f>ROUND(G1111*L1111,P4)</f>
        <v>0</v>
      </c>
      <c r="N1111" s="25" t="s">
        <v>103</v>
      </c>
      <c r="O1111" s="31">
        <f>M1111*AA1111</f>
        <v>0</v>
      </c>
      <c r="P1111" s="1">
        <v>3</v>
      </c>
      <c r="AA1111" s="1">
        <f>IF(P1111=1,$O$3,IF(P1111=2,$O$4,$O$5))</f>
        <v>0</v>
      </c>
    </row>
    <row r="1112">
      <c r="A1112" s="1" t="s">
        <v>106</v>
      </c>
      <c r="E1112" s="27" t="s">
        <v>103</v>
      </c>
    </row>
    <row r="1113" ht="127.5">
      <c r="A1113" s="1" t="s">
        <v>107</v>
      </c>
      <c r="E1113" s="32" t="s">
        <v>3069</v>
      </c>
    </row>
    <row r="1114">
      <c r="A1114" s="1" t="s">
        <v>109</v>
      </c>
      <c r="E1114" s="27" t="s">
        <v>103</v>
      </c>
    </row>
    <row r="1115" ht="25.5">
      <c r="A1115" s="1" t="s">
        <v>101</v>
      </c>
      <c r="B1115" s="1">
        <v>316</v>
      </c>
      <c r="C1115" s="26" t="s">
        <v>3070</v>
      </c>
      <c r="D1115" t="s">
        <v>103</v>
      </c>
      <c r="E1115" s="27" t="s">
        <v>3071</v>
      </c>
      <c r="F1115" s="28" t="s">
        <v>1188</v>
      </c>
      <c r="G1115" s="29">
        <v>1885.231</v>
      </c>
      <c r="H1115" s="28">
        <v>0</v>
      </c>
      <c r="I1115" s="30">
        <f>ROUND(G1115*H1115,P4)</f>
        <v>0</v>
      </c>
      <c r="L1115" s="30">
        <v>0</v>
      </c>
      <c r="M1115" s="24">
        <f>ROUND(G1115*L1115,P4)</f>
        <v>0</v>
      </c>
      <c r="N1115" s="25" t="s">
        <v>103</v>
      </c>
      <c r="O1115" s="31">
        <f>M1115*AA1115</f>
        <v>0</v>
      </c>
      <c r="P1115" s="1">
        <v>3</v>
      </c>
      <c r="AA1115" s="1">
        <f>IF(P1115=1,$O$3,IF(P1115=2,$O$4,$O$5))</f>
        <v>0</v>
      </c>
    </row>
    <row r="1116">
      <c r="A1116" s="1" t="s">
        <v>106</v>
      </c>
      <c r="E1116" s="27" t="s">
        <v>103</v>
      </c>
    </row>
    <row r="1117" ht="409.5">
      <c r="A1117" s="1" t="s">
        <v>107</v>
      </c>
      <c r="E1117" s="32" t="s">
        <v>3072</v>
      </c>
    </row>
    <row r="1118">
      <c r="A1118" s="1" t="s">
        <v>109</v>
      </c>
      <c r="E1118" s="27" t="s">
        <v>103</v>
      </c>
    </row>
    <row r="1119" ht="25.5">
      <c r="A1119" s="1" t="s">
        <v>101</v>
      </c>
      <c r="B1119" s="1">
        <v>317</v>
      </c>
      <c r="C1119" s="26" t="s">
        <v>3073</v>
      </c>
      <c r="D1119" t="s">
        <v>103</v>
      </c>
      <c r="E1119" s="27" t="s">
        <v>3074</v>
      </c>
      <c r="F1119" s="28" t="s">
        <v>1188</v>
      </c>
      <c r="G1119" s="29">
        <v>1114.732</v>
      </c>
      <c r="H1119" s="28">
        <v>0</v>
      </c>
      <c r="I1119" s="30">
        <f>ROUND(G1119*H1119,P4)</f>
        <v>0</v>
      </c>
      <c r="L1119" s="30">
        <v>0</v>
      </c>
      <c r="M1119" s="24">
        <f>ROUND(G1119*L1119,P4)</f>
        <v>0</v>
      </c>
      <c r="N1119" s="25" t="s">
        <v>103</v>
      </c>
      <c r="O1119" s="31">
        <f>M1119*AA1119</f>
        <v>0</v>
      </c>
      <c r="P1119" s="1">
        <v>3</v>
      </c>
      <c r="AA1119" s="1">
        <f>IF(P1119=1,$O$3,IF(P1119=2,$O$4,$O$5))</f>
        <v>0</v>
      </c>
    </row>
    <row r="1120">
      <c r="A1120" s="1" t="s">
        <v>106</v>
      </c>
      <c r="E1120" s="27" t="s">
        <v>103</v>
      </c>
    </row>
    <row r="1121" ht="409.5">
      <c r="A1121" s="1" t="s">
        <v>107</v>
      </c>
      <c r="E1121" s="32" t="s">
        <v>3075</v>
      </c>
    </row>
    <row r="1122">
      <c r="A1122" s="1" t="s">
        <v>109</v>
      </c>
      <c r="E1122" s="27" t="s">
        <v>103</v>
      </c>
    </row>
    <row r="1123" ht="38.25">
      <c r="A1123" s="1" t="s">
        <v>101</v>
      </c>
      <c r="B1123" s="1">
        <v>318</v>
      </c>
      <c r="C1123" s="26" t="s">
        <v>3076</v>
      </c>
      <c r="D1123" t="s">
        <v>103</v>
      </c>
      <c r="E1123" s="27" t="s">
        <v>3077</v>
      </c>
      <c r="F1123" s="28" t="s">
        <v>1188</v>
      </c>
      <c r="G1123" s="29">
        <v>1240.5319999999999</v>
      </c>
      <c r="H1123" s="28">
        <v>0</v>
      </c>
      <c r="I1123" s="30">
        <f>ROUND(G1123*H1123,P4)</f>
        <v>0</v>
      </c>
      <c r="L1123" s="30">
        <v>0</v>
      </c>
      <c r="M1123" s="24">
        <f>ROUND(G1123*L1123,P4)</f>
        <v>0</v>
      </c>
      <c r="N1123" s="25" t="s">
        <v>103</v>
      </c>
      <c r="O1123" s="31">
        <f>M1123*AA1123</f>
        <v>0</v>
      </c>
      <c r="P1123" s="1">
        <v>3</v>
      </c>
      <c r="AA1123" s="1">
        <f>IF(P1123=1,$O$3,IF(P1123=2,$O$4,$O$5))</f>
        <v>0</v>
      </c>
    </row>
    <row r="1124">
      <c r="A1124" s="1" t="s">
        <v>106</v>
      </c>
      <c r="E1124" s="27" t="s">
        <v>103</v>
      </c>
    </row>
    <row r="1125" ht="409.5">
      <c r="A1125" s="1" t="s">
        <v>107</v>
      </c>
      <c r="E1125" s="32" t="s">
        <v>3078</v>
      </c>
    </row>
    <row r="1126" ht="25.5">
      <c r="A1126" s="1" t="s">
        <v>109</v>
      </c>
      <c r="E1126" s="27" t="s">
        <v>3079</v>
      </c>
    </row>
    <row r="1127" ht="38.25">
      <c r="A1127" s="1" t="s">
        <v>101</v>
      </c>
      <c r="B1127" s="1">
        <v>319</v>
      </c>
      <c r="C1127" s="26" t="s">
        <v>3080</v>
      </c>
      <c r="D1127" t="s">
        <v>103</v>
      </c>
      <c r="E1127" s="27" t="s">
        <v>3081</v>
      </c>
      <c r="F1127" s="28" t="s">
        <v>1188</v>
      </c>
      <c r="G1127" s="29">
        <v>591.86800000000005</v>
      </c>
      <c r="H1127" s="28">
        <v>0</v>
      </c>
      <c r="I1127" s="30">
        <f>ROUND(G1127*H1127,P4)</f>
        <v>0</v>
      </c>
      <c r="L1127" s="30">
        <v>0</v>
      </c>
      <c r="M1127" s="24">
        <f>ROUND(G1127*L1127,P4)</f>
        <v>0</v>
      </c>
      <c r="N1127" s="25" t="s">
        <v>103</v>
      </c>
      <c r="O1127" s="31">
        <f>M1127*AA1127</f>
        <v>0</v>
      </c>
      <c r="P1127" s="1">
        <v>3</v>
      </c>
      <c r="AA1127" s="1">
        <f>IF(P1127=1,$O$3,IF(P1127=2,$O$4,$O$5))</f>
        <v>0</v>
      </c>
    </row>
    <row r="1128">
      <c r="A1128" s="1" t="s">
        <v>106</v>
      </c>
      <c r="E1128" s="27" t="s">
        <v>103</v>
      </c>
    </row>
    <row r="1129" ht="382.5">
      <c r="A1129" s="1" t="s">
        <v>107</v>
      </c>
      <c r="E1129" s="32" t="s">
        <v>3082</v>
      </c>
    </row>
    <row r="1130">
      <c r="A1130" s="1" t="s">
        <v>109</v>
      </c>
      <c r="E1130" s="27" t="s">
        <v>103</v>
      </c>
    </row>
    <row r="1131" ht="38.25">
      <c r="A1131" s="1" t="s">
        <v>101</v>
      </c>
      <c r="B1131" s="1">
        <v>320</v>
      </c>
      <c r="C1131" s="26" t="s">
        <v>3083</v>
      </c>
      <c r="D1131" t="s">
        <v>103</v>
      </c>
      <c r="E1131" s="27" t="s">
        <v>3084</v>
      </c>
      <c r="F1131" s="28" t="s">
        <v>1188</v>
      </c>
      <c r="G1131" s="29">
        <v>52.831000000000003</v>
      </c>
      <c r="H1131" s="28">
        <v>0</v>
      </c>
      <c r="I1131" s="30">
        <f>ROUND(G1131*H1131,P4)</f>
        <v>0</v>
      </c>
      <c r="L1131" s="30">
        <v>0</v>
      </c>
      <c r="M1131" s="24">
        <f>ROUND(G1131*L1131,P4)</f>
        <v>0</v>
      </c>
      <c r="N1131" s="25" t="s">
        <v>103</v>
      </c>
      <c r="O1131" s="31">
        <f>M1131*AA1131</f>
        <v>0</v>
      </c>
      <c r="P1131" s="1">
        <v>3</v>
      </c>
      <c r="AA1131" s="1">
        <f>IF(P1131=1,$O$3,IF(P1131=2,$O$4,$O$5))</f>
        <v>0</v>
      </c>
    </row>
    <row r="1132">
      <c r="A1132" s="1" t="s">
        <v>106</v>
      </c>
      <c r="E1132" s="27" t="s">
        <v>103</v>
      </c>
    </row>
    <row r="1133" ht="191.25">
      <c r="A1133" s="1" t="s">
        <v>107</v>
      </c>
      <c r="E1133" s="32" t="s">
        <v>3085</v>
      </c>
    </row>
    <row r="1134">
      <c r="A1134" s="1" t="s">
        <v>109</v>
      </c>
      <c r="E1134" s="27" t="s">
        <v>103</v>
      </c>
    </row>
    <row r="1135" ht="25.5">
      <c r="A1135" s="1" t="s">
        <v>101</v>
      </c>
      <c r="B1135" s="1">
        <v>321</v>
      </c>
      <c r="C1135" s="26" t="s">
        <v>3086</v>
      </c>
      <c r="D1135" t="s">
        <v>103</v>
      </c>
      <c r="E1135" s="27" t="s">
        <v>3087</v>
      </c>
      <c r="F1135" s="28" t="s">
        <v>121</v>
      </c>
      <c r="G1135" s="29">
        <v>492.80000000000001</v>
      </c>
      <c r="H1135" s="28">
        <v>0</v>
      </c>
      <c r="I1135" s="30">
        <f>ROUND(G1135*H1135,P4)</f>
        <v>0</v>
      </c>
      <c r="L1135" s="30">
        <v>0</v>
      </c>
      <c r="M1135" s="24">
        <f>ROUND(G1135*L1135,P4)</f>
        <v>0</v>
      </c>
      <c r="N1135" s="25" t="s">
        <v>103</v>
      </c>
      <c r="O1135" s="31">
        <f>M1135*AA1135</f>
        <v>0</v>
      </c>
      <c r="P1135" s="1">
        <v>3</v>
      </c>
      <c r="AA1135" s="1">
        <f>IF(P1135=1,$O$3,IF(P1135=2,$O$4,$O$5))</f>
        <v>0</v>
      </c>
    </row>
    <row r="1136">
      <c r="A1136" s="1" t="s">
        <v>106</v>
      </c>
      <c r="E1136" s="27" t="s">
        <v>103</v>
      </c>
    </row>
    <row r="1137" ht="102">
      <c r="A1137" s="1" t="s">
        <v>107</v>
      </c>
      <c r="E1137" s="32" t="s">
        <v>3088</v>
      </c>
    </row>
    <row r="1138">
      <c r="A1138" s="1" t="s">
        <v>109</v>
      </c>
      <c r="E1138" s="27" t="s">
        <v>103</v>
      </c>
    </row>
    <row r="1139" ht="25.5">
      <c r="A1139" s="1" t="s">
        <v>101</v>
      </c>
      <c r="B1139" s="1">
        <v>322</v>
      </c>
      <c r="C1139" s="26" t="s">
        <v>3089</v>
      </c>
      <c r="D1139" t="s">
        <v>103</v>
      </c>
      <c r="E1139" s="27" t="s">
        <v>3090</v>
      </c>
      <c r="F1139" s="28" t="s">
        <v>105</v>
      </c>
      <c r="G1139" s="29">
        <v>3</v>
      </c>
      <c r="H1139" s="28">
        <v>0</v>
      </c>
      <c r="I1139" s="30">
        <f>ROUND(G1139*H1139,P4)</f>
        <v>0</v>
      </c>
      <c r="L1139" s="30">
        <v>0</v>
      </c>
      <c r="M1139" s="24">
        <f>ROUND(G1139*L1139,P4)</f>
        <v>0</v>
      </c>
      <c r="N1139" s="25" t="s">
        <v>103</v>
      </c>
      <c r="O1139" s="31">
        <f>M1139*AA1139</f>
        <v>0</v>
      </c>
      <c r="P1139" s="1">
        <v>3</v>
      </c>
      <c r="AA1139" s="1">
        <f>IF(P1139=1,$O$3,IF(P1139=2,$O$4,$O$5))</f>
        <v>0</v>
      </c>
    </row>
    <row r="1140">
      <c r="A1140" s="1" t="s">
        <v>106</v>
      </c>
      <c r="E1140" s="27" t="s">
        <v>103</v>
      </c>
    </row>
    <row r="1141" ht="25.5">
      <c r="A1141" s="1" t="s">
        <v>107</v>
      </c>
      <c r="E1141" s="32" t="s">
        <v>3091</v>
      </c>
    </row>
    <row r="1142">
      <c r="A1142" s="1" t="s">
        <v>109</v>
      </c>
      <c r="E1142" s="27" t="s">
        <v>103</v>
      </c>
    </row>
    <row r="1143">
      <c r="A1143" s="1" t="s">
        <v>101</v>
      </c>
      <c r="B1143" s="1">
        <v>323</v>
      </c>
      <c r="C1143" s="26" t="s">
        <v>3092</v>
      </c>
      <c r="D1143" t="s">
        <v>103</v>
      </c>
      <c r="E1143" s="27" t="s">
        <v>3093</v>
      </c>
      <c r="F1143" s="28" t="s">
        <v>105</v>
      </c>
      <c r="G1143" s="29">
        <v>3</v>
      </c>
      <c r="H1143" s="28">
        <v>0</v>
      </c>
      <c r="I1143" s="30">
        <f>ROUND(G1143*H1143,P4)</f>
        <v>0</v>
      </c>
      <c r="L1143" s="30">
        <v>0</v>
      </c>
      <c r="M1143" s="24">
        <f>ROUND(G1143*L1143,P4)</f>
        <v>0</v>
      </c>
      <c r="N1143" s="25" t="s">
        <v>103</v>
      </c>
      <c r="O1143" s="31">
        <f>M1143*AA1143</f>
        <v>0</v>
      </c>
      <c r="P1143" s="1">
        <v>3</v>
      </c>
      <c r="AA1143" s="1">
        <f>IF(P1143=1,$O$3,IF(P1143=2,$O$4,$O$5))</f>
        <v>0</v>
      </c>
    </row>
    <row r="1144">
      <c r="A1144" s="1" t="s">
        <v>106</v>
      </c>
      <c r="E1144" s="27" t="s">
        <v>103</v>
      </c>
    </row>
    <row r="1145">
      <c r="A1145" s="1" t="s">
        <v>107</v>
      </c>
    </row>
    <row r="1146" ht="25.5">
      <c r="A1146" s="1" t="s">
        <v>109</v>
      </c>
      <c r="E1146" s="27" t="s">
        <v>3094</v>
      </c>
    </row>
    <row r="1147" ht="25.5">
      <c r="A1147" s="1" t="s">
        <v>101</v>
      </c>
      <c r="B1147" s="1">
        <v>324</v>
      </c>
      <c r="C1147" s="26" t="s">
        <v>3095</v>
      </c>
      <c r="D1147" t="s">
        <v>103</v>
      </c>
      <c r="E1147" s="27" t="s">
        <v>3096</v>
      </c>
      <c r="F1147" s="28" t="s">
        <v>105</v>
      </c>
      <c r="G1147" s="29">
        <v>12</v>
      </c>
      <c r="H1147" s="28">
        <v>0</v>
      </c>
      <c r="I1147" s="30">
        <f>ROUND(G1147*H1147,P4)</f>
        <v>0</v>
      </c>
      <c r="L1147" s="30">
        <v>0</v>
      </c>
      <c r="M1147" s="24">
        <f>ROUND(G1147*L1147,P4)</f>
        <v>0</v>
      </c>
      <c r="N1147" s="25" t="s">
        <v>103</v>
      </c>
      <c r="O1147" s="31">
        <f>M1147*AA1147</f>
        <v>0</v>
      </c>
      <c r="P1147" s="1">
        <v>3</v>
      </c>
      <c r="AA1147" s="1">
        <f>IF(P1147=1,$O$3,IF(P1147=2,$O$4,$O$5))</f>
        <v>0</v>
      </c>
    </row>
    <row r="1148">
      <c r="A1148" s="1" t="s">
        <v>106</v>
      </c>
      <c r="E1148" s="27" t="s">
        <v>103</v>
      </c>
    </row>
    <row r="1149" ht="25.5">
      <c r="A1149" s="1" t="s">
        <v>107</v>
      </c>
      <c r="E1149" s="32" t="s">
        <v>3097</v>
      </c>
    </row>
    <row r="1150">
      <c r="A1150" s="1" t="s">
        <v>109</v>
      </c>
      <c r="E1150" s="27" t="s">
        <v>103</v>
      </c>
    </row>
    <row r="1151">
      <c r="A1151" s="1" t="s">
        <v>101</v>
      </c>
      <c r="B1151" s="1">
        <v>325</v>
      </c>
      <c r="C1151" s="26" t="s">
        <v>3098</v>
      </c>
      <c r="D1151" t="s">
        <v>103</v>
      </c>
      <c r="E1151" s="27" t="s">
        <v>3099</v>
      </c>
      <c r="F1151" s="28" t="s">
        <v>105</v>
      </c>
      <c r="G1151" s="29">
        <v>12</v>
      </c>
      <c r="H1151" s="28">
        <v>0</v>
      </c>
      <c r="I1151" s="30">
        <f>ROUND(G1151*H1151,P4)</f>
        <v>0</v>
      </c>
      <c r="L1151" s="30">
        <v>0</v>
      </c>
      <c r="M1151" s="24">
        <f>ROUND(G1151*L1151,P4)</f>
        <v>0</v>
      </c>
      <c r="N1151" s="25" t="s">
        <v>103</v>
      </c>
      <c r="O1151" s="31">
        <f>M1151*AA1151</f>
        <v>0</v>
      </c>
      <c r="P1151" s="1">
        <v>3</v>
      </c>
      <c r="AA1151" s="1">
        <f>IF(P1151=1,$O$3,IF(P1151=2,$O$4,$O$5))</f>
        <v>0</v>
      </c>
    </row>
    <row r="1152">
      <c r="A1152" s="1" t="s">
        <v>106</v>
      </c>
      <c r="E1152" s="27" t="s">
        <v>103</v>
      </c>
    </row>
    <row r="1153">
      <c r="A1153" s="1" t="s">
        <v>107</v>
      </c>
    </row>
    <row r="1154" ht="25.5">
      <c r="A1154" s="1" t="s">
        <v>109</v>
      </c>
      <c r="E1154" s="27" t="s">
        <v>3100</v>
      </c>
    </row>
    <row r="1155" ht="25.5">
      <c r="A1155" s="1" t="s">
        <v>101</v>
      </c>
      <c r="B1155" s="1">
        <v>326</v>
      </c>
      <c r="C1155" s="26" t="s">
        <v>3101</v>
      </c>
      <c r="D1155" t="s">
        <v>103</v>
      </c>
      <c r="E1155" s="27" t="s">
        <v>3102</v>
      </c>
      <c r="F1155" s="28" t="s">
        <v>105</v>
      </c>
      <c r="G1155" s="29">
        <v>44</v>
      </c>
      <c r="H1155" s="28">
        <v>0</v>
      </c>
      <c r="I1155" s="30">
        <f>ROUND(G1155*H1155,P4)</f>
        <v>0</v>
      </c>
      <c r="L1155" s="30">
        <v>0</v>
      </c>
      <c r="M1155" s="24">
        <f>ROUND(G1155*L1155,P4)</f>
        <v>0</v>
      </c>
      <c r="N1155" s="25" t="s">
        <v>103</v>
      </c>
      <c r="O1155" s="31">
        <f>M1155*AA1155</f>
        <v>0</v>
      </c>
      <c r="P1155" s="1">
        <v>3</v>
      </c>
      <c r="AA1155" s="1">
        <f>IF(P1155=1,$O$3,IF(P1155=2,$O$4,$O$5))</f>
        <v>0</v>
      </c>
    </row>
    <row r="1156">
      <c r="A1156" s="1" t="s">
        <v>106</v>
      </c>
      <c r="E1156" s="27" t="s">
        <v>103</v>
      </c>
    </row>
    <row r="1157" ht="89.25">
      <c r="A1157" s="1" t="s">
        <v>107</v>
      </c>
      <c r="E1157" s="32" t="s">
        <v>3103</v>
      </c>
    </row>
    <row r="1158">
      <c r="A1158" s="1" t="s">
        <v>109</v>
      </c>
      <c r="E1158" s="27" t="s">
        <v>103</v>
      </c>
    </row>
    <row r="1159" ht="25.5">
      <c r="A1159" s="1" t="s">
        <v>101</v>
      </c>
      <c r="B1159" s="1">
        <v>327</v>
      </c>
      <c r="C1159" s="26" t="s">
        <v>3104</v>
      </c>
      <c r="D1159" t="s">
        <v>103</v>
      </c>
      <c r="E1159" s="27" t="s">
        <v>3105</v>
      </c>
      <c r="F1159" s="28" t="s">
        <v>1188</v>
      </c>
      <c r="G1159" s="29">
        <v>954.35000000000002</v>
      </c>
      <c r="H1159" s="28">
        <v>0</v>
      </c>
      <c r="I1159" s="30">
        <f>ROUND(G1159*H1159,P4)</f>
        <v>0</v>
      </c>
      <c r="L1159" s="30">
        <v>0</v>
      </c>
      <c r="M1159" s="24">
        <f>ROUND(G1159*L1159,P4)</f>
        <v>0</v>
      </c>
      <c r="N1159" s="25" t="s">
        <v>103</v>
      </c>
      <c r="O1159" s="31">
        <f>M1159*AA1159</f>
        <v>0</v>
      </c>
      <c r="P1159" s="1">
        <v>3</v>
      </c>
      <c r="AA1159" s="1">
        <f>IF(P1159=1,$O$3,IF(P1159=2,$O$4,$O$5))</f>
        <v>0</v>
      </c>
    </row>
    <row r="1160">
      <c r="A1160" s="1" t="s">
        <v>106</v>
      </c>
      <c r="E1160" s="27" t="s">
        <v>103</v>
      </c>
    </row>
    <row r="1161" ht="102">
      <c r="A1161" s="1" t="s">
        <v>107</v>
      </c>
      <c r="E1161" s="32" t="s">
        <v>3106</v>
      </c>
    </row>
    <row r="1162">
      <c r="A1162" s="1" t="s">
        <v>109</v>
      </c>
      <c r="E1162" s="27" t="s">
        <v>103</v>
      </c>
    </row>
    <row r="1163">
      <c r="A1163" s="1" t="s">
        <v>101</v>
      </c>
      <c r="B1163" s="1">
        <v>328</v>
      </c>
      <c r="C1163" s="26" t="s">
        <v>3107</v>
      </c>
      <c r="D1163" t="s">
        <v>103</v>
      </c>
      <c r="E1163" s="27" t="s">
        <v>3108</v>
      </c>
      <c r="F1163" s="28" t="s">
        <v>1188</v>
      </c>
      <c r="G1163" s="29">
        <v>1707.52</v>
      </c>
      <c r="H1163" s="28">
        <v>0</v>
      </c>
      <c r="I1163" s="30">
        <f>ROUND(G1163*H1163,P4)</f>
        <v>0</v>
      </c>
      <c r="L1163" s="30">
        <v>0</v>
      </c>
      <c r="M1163" s="24">
        <f>ROUND(G1163*L1163,P4)</f>
        <v>0</v>
      </c>
      <c r="N1163" s="25" t="s">
        <v>103</v>
      </c>
      <c r="O1163" s="31">
        <f>M1163*AA1163</f>
        <v>0</v>
      </c>
      <c r="P1163" s="1">
        <v>3</v>
      </c>
      <c r="AA1163" s="1">
        <f>IF(P1163=1,$O$3,IF(P1163=2,$O$4,$O$5))</f>
        <v>0</v>
      </c>
    </row>
    <row r="1164">
      <c r="A1164" s="1" t="s">
        <v>106</v>
      </c>
      <c r="E1164" s="27" t="s">
        <v>103</v>
      </c>
    </row>
    <row r="1165" ht="409.5">
      <c r="A1165" s="1" t="s">
        <v>107</v>
      </c>
      <c r="E1165" s="32" t="s">
        <v>3109</v>
      </c>
    </row>
    <row r="1166">
      <c r="A1166" s="1" t="s">
        <v>109</v>
      </c>
      <c r="E1166" s="27" t="s">
        <v>103</v>
      </c>
    </row>
    <row r="1167">
      <c r="A1167" s="1" t="s">
        <v>101</v>
      </c>
      <c r="B1167" s="1">
        <v>329</v>
      </c>
      <c r="C1167" s="26" t="s">
        <v>3110</v>
      </c>
      <c r="D1167" t="s">
        <v>103</v>
      </c>
      <c r="E1167" s="27" t="s">
        <v>3111</v>
      </c>
      <c r="F1167" s="28" t="s">
        <v>1188</v>
      </c>
      <c r="G1167" s="29">
        <v>1792.896</v>
      </c>
      <c r="H1167" s="28">
        <v>0</v>
      </c>
      <c r="I1167" s="30">
        <f>ROUND(G1167*H1167,P4)</f>
        <v>0</v>
      </c>
      <c r="L1167" s="30">
        <v>0</v>
      </c>
      <c r="M1167" s="24">
        <f>ROUND(G1167*L1167,P4)</f>
        <v>0</v>
      </c>
      <c r="N1167" s="25" t="s">
        <v>103</v>
      </c>
      <c r="O1167" s="31">
        <f>M1167*AA1167</f>
        <v>0</v>
      </c>
      <c r="P1167" s="1">
        <v>3</v>
      </c>
      <c r="AA1167" s="1">
        <f>IF(P1167=1,$O$3,IF(P1167=2,$O$4,$O$5))</f>
        <v>0</v>
      </c>
    </row>
    <row r="1168">
      <c r="A1168" s="1" t="s">
        <v>106</v>
      </c>
      <c r="E1168" s="27" t="s">
        <v>103</v>
      </c>
    </row>
    <row r="1169" ht="25.5">
      <c r="A1169" s="1" t="s">
        <v>107</v>
      </c>
      <c r="E1169" s="32" t="s">
        <v>3112</v>
      </c>
    </row>
    <row r="1170">
      <c r="A1170" s="1" t="s">
        <v>109</v>
      </c>
      <c r="E1170" s="27" t="s">
        <v>103</v>
      </c>
    </row>
    <row r="1171" ht="25.5">
      <c r="A1171" s="1" t="s">
        <v>101</v>
      </c>
      <c r="B1171" s="1">
        <v>330</v>
      </c>
      <c r="C1171" s="26" t="s">
        <v>3113</v>
      </c>
      <c r="D1171" t="s">
        <v>103</v>
      </c>
      <c r="E1171" s="27" t="s">
        <v>3114</v>
      </c>
      <c r="F1171" s="28" t="s">
        <v>1188</v>
      </c>
      <c r="G1171" s="29">
        <v>15.313000000000001</v>
      </c>
      <c r="H1171" s="28">
        <v>0</v>
      </c>
      <c r="I1171" s="30">
        <f>ROUND(G1171*H1171,P4)</f>
        <v>0</v>
      </c>
      <c r="L1171" s="30">
        <v>0</v>
      </c>
      <c r="M1171" s="24">
        <f>ROUND(G1171*L1171,P4)</f>
        <v>0</v>
      </c>
      <c r="N1171" s="25" t="s">
        <v>103</v>
      </c>
      <c r="O1171" s="31">
        <f>M1171*AA1171</f>
        <v>0</v>
      </c>
      <c r="P1171" s="1">
        <v>3</v>
      </c>
      <c r="AA1171" s="1">
        <f>IF(P1171=1,$O$3,IF(P1171=2,$O$4,$O$5))</f>
        <v>0</v>
      </c>
    </row>
    <row r="1172">
      <c r="A1172" s="1" t="s">
        <v>106</v>
      </c>
      <c r="E1172" s="27" t="s">
        <v>103</v>
      </c>
    </row>
    <row r="1173" ht="178.5">
      <c r="A1173" s="1" t="s">
        <v>107</v>
      </c>
      <c r="E1173" s="32" t="s">
        <v>3115</v>
      </c>
    </row>
    <row r="1174" ht="38.25">
      <c r="A1174" s="1" t="s">
        <v>109</v>
      </c>
      <c r="E1174" s="27" t="s">
        <v>3116</v>
      </c>
    </row>
    <row r="1175" ht="38.25">
      <c r="A1175" s="1" t="s">
        <v>101</v>
      </c>
      <c r="B1175" s="1">
        <v>331</v>
      </c>
      <c r="C1175" s="26" t="s">
        <v>3117</v>
      </c>
      <c r="D1175" t="s">
        <v>103</v>
      </c>
      <c r="E1175" s="27" t="s">
        <v>3118</v>
      </c>
      <c r="F1175" s="28" t="s">
        <v>105</v>
      </c>
      <c r="G1175" s="29">
        <v>7</v>
      </c>
      <c r="H1175" s="28">
        <v>0</v>
      </c>
      <c r="I1175" s="30">
        <f>ROUND(G1175*H1175,P4)</f>
        <v>0</v>
      </c>
      <c r="L1175" s="30">
        <v>0</v>
      </c>
      <c r="M1175" s="24">
        <f>ROUND(G1175*L1175,P4)</f>
        <v>0</v>
      </c>
      <c r="N1175" s="25" t="s">
        <v>103</v>
      </c>
      <c r="O1175" s="31">
        <f>M1175*AA1175</f>
        <v>0</v>
      </c>
      <c r="P1175" s="1">
        <v>3</v>
      </c>
      <c r="AA1175" s="1">
        <f>IF(P1175=1,$O$3,IF(P1175=2,$O$4,$O$5))</f>
        <v>0</v>
      </c>
    </row>
    <row r="1176">
      <c r="A1176" s="1" t="s">
        <v>106</v>
      </c>
      <c r="E1176" s="27" t="s">
        <v>103</v>
      </c>
    </row>
    <row r="1177" ht="178.5">
      <c r="A1177" s="1" t="s">
        <v>107</v>
      </c>
      <c r="E1177" s="32" t="s">
        <v>3119</v>
      </c>
    </row>
    <row r="1178" ht="38.25">
      <c r="A1178" s="1" t="s">
        <v>109</v>
      </c>
      <c r="E1178" s="27" t="s">
        <v>3116</v>
      </c>
    </row>
    <row r="1179" ht="25.5">
      <c r="A1179" s="1" t="s">
        <v>101</v>
      </c>
      <c r="B1179" s="1">
        <v>332</v>
      </c>
      <c r="C1179" s="26" t="s">
        <v>3120</v>
      </c>
      <c r="D1179" t="s">
        <v>103</v>
      </c>
      <c r="E1179" s="27" t="s">
        <v>3121</v>
      </c>
      <c r="F1179" s="28" t="s">
        <v>1188</v>
      </c>
      <c r="G1179" s="29">
        <v>2.5</v>
      </c>
      <c r="H1179" s="28">
        <v>0</v>
      </c>
      <c r="I1179" s="30">
        <f>ROUND(G1179*H1179,P4)</f>
        <v>0</v>
      </c>
      <c r="L1179" s="30">
        <v>0</v>
      </c>
      <c r="M1179" s="24">
        <f>ROUND(G1179*L1179,P4)</f>
        <v>0</v>
      </c>
      <c r="N1179" s="25" t="s">
        <v>103</v>
      </c>
      <c r="O1179" s="31">
        <f>M1179*AA1179</f>
        <v>0</v>
      </c>
      <c r="P1179" s="1">
        <v>3</v>
      </c>
      <c r="AA1179" s="1">
        <f>IF(P1179=1,$O$3,IF(P1179=2,$O$4,$O$5))</f>
        <v>0</v>
      </c>
    </row>
    <row r="1180">
      <c r="A1180" s="1" t="s">
        <v>106</v>
      </c>
      <c r="E1180" s="27" t="s">
        <v>103</v>
      </c>
    </row>
    <row r="1181" ht="63.75">
      <c r="A1181" s="1" t="s">
        <v>107</v>
      </c>
      <c r="E1181" s="32" t="s">
        <v>3122</v>
      </c>
    </row>
    <row r="1182" ht="25.5">
      <c r="A1182" s="1" t="s">
        <v>109</v>
      </c>
      <c r="E1182" s="27" t="s">
        <v>3123</v>
      </c>
    </row>
    <row r="1183" ht="25.5">
      <c r="A1183" s="1" t="s">
        <v>101</v>
      </c>
      <c r="B1183" s="1">
        <v>333</v>
      </c>
      <c r="C1183" s="26" t="s">
        <v>3124</v>
      </c>
      <c r="D1183" t="s">
        <v>103</v>
      </c>
      <c r="E1183" s="27" t="s">
        <v>3125</v>
      </c>
      <c r="F1183" s="28" t="s">
        <v>1188</v>
      </c>
      <c r="G1183" s="29">
        <v>310.08999999999997</v>
      </c>
      <c r="H1183" s="28">
        <v>0</v>
      </c>
      <c r="I1183" s="30">
        <f>ROUND(G1183*H1183,P4)</f>
        <v>0</v>
      </c>
      <c r="L1183" s="30">
        <v>0</v>
      </c>
      <c r="M1183" s="24">
        <f>ROUND(G1183*L1183,P4)</f>
        <v>0</v>
      </c>
      <c r="N1183" s="25" t="s">
        <v>103</v>
      </c>
      <c r="O1183" s="31">
        <f>M1183*AA1183</f>
        <v>0</v>
      </c>
      <c r="P1183" s="1">
        <v>3</v>
      </c>
      <c r="AA1183" s="1">
        <f>IF(P1183=1,$O$3,IF(P1183=2,$O$4,$O$5))</f>
        <v>0</v>
      </c>
    </row>
    <row r="1184">
      <c r="A1184" s="1" t="s">
        <v>106</v>
      </c>
      <c r="E1184" s="27" t="s">
        <v>103</v>
      </c>
    </row>
    <row r="1185" ht="191.25">
      <c r="A1185" s="1" t="s">
        <v>107</v>
      </c>
      <c r="E1185" s="32" t="s">
        <v>3126</v>
      </c>
    </row>
    <row r="1186">
      <c r="A1186" s="1" t="s">
        <v>109</v>
      </c>
      <c r="E1186" s="27" t="s">
        <v>103</v>
      </c>
    </row>
    <row r="1187">
      <c r="A1187" s="1" t="s">
        <v>101</v>
      </c>
      <c r="B1187" s="1">
        <v>334</v>
      </c>
      <c r="C1187" s="26" t="s">
        <v>3127</v>
      </c>
      <c r="D1187" t="s">
        <v>103</v>
      </c>
      <c r="E1187" s="27" t="s">
        <v>3128</v>
      </c>
      <c r="F1187" s="28" t="s">
        <v>1188</v>
      </c>
      <c r="G1187" s="29">
        <v>310.08999999999997</v>
      </c>
      <c r="H1187" s="28">
        <v>0</v>
      </c>
      <c r="I1187" s="30">
        <f>ROUND(G1187*H1187,P4)</f>
        <v>0</v>
      </c>
      <c r="L1187" s="30">
        <v>0</v>
      </c>
      <c r="M1187" s="24">
        <f>ROUND(G1187*L1187,P4)</f>
        <v>0</v>
      </c>
      <c r="N1187" s="25" t="s">
        <v>103</v>
      </c>
      <c r="O1187" s="31">
        <f>M1187*AA1187</f>
        <v>0</v>
      </c>
      <c r="P1187" s="1">
        <v>3</v>
      </c>
      <c r="AA1187" s="1">
        <f>IF(P1187=1,$O$3,IF(P1187=2,$O$4,$O$5))</f>
        <v>0</v>
      </c>
    </row>
    <row r="1188">
      <c r="A1188" s="1" t="s">
        <v>106</v>
      </c>
      <c r="E1188" s="27" t="s">
        <v>103</v>
      </c>
    </row>
    <row r="1189">
      <c r="A1189" s="1" t="s">
        <v>107</v>
      </c>
    </row>
    <row r="1190" ht="25.5">
      <c r="A1190" s="1" t="s">
        <v>109</v>
      </c>
      <c r="E1190" s="27" t="s">
        <v>3129</v>
      </c>
    </row>
    <row r="1191" ht="38.25">
      <c r="A1191" s="1" t="s">
        <v>101</v>
      </c>
      <c r="B1191" s="1">
        <v>335</v>
      </c>
      <c r="C1191" s="26" t="s">
        <v>3130</v>
      </c>
      <c r="D1191" t="s">
        <v>103</v>
      </c>
      <c r="E1191" s="27" t="s">
        <v>2015</v>
      </c>
      <c r="F1191" s="28" t="s">
        <v>292</v>
      </c>
      <c r="G1191" s="29">
        <v>162.83699999999999</v>
      </c>
      <c r="H1191" s="28">
        <v>0</v>
      </c>
      <c r="I1191" s="30">
        <f>ROUND(G1191*H1191,P4)</f>
        <v>0</v>
      </c>
      <c r="L1191" s="30">
        <v>0</v>
      </c>
      <c r="M1191" s="24">
        <f>ROUND(G1191*L1191,P4)</f>
        <v>0</v>
      </c>
      <c r="N1191" s="25" t="s">
        <v>103</v>
      </c>
      <c r="O1191" s="31">
        <f>M1191*AA1191</f>
        <v>0</v>
      </c>
      <c r="P1191" s="1">
        <v>3</v>
      </c>
      <c r="AA1191" s="1">
        <f>IF(P1191=1,$O$3,IF(P1191=2,$O$4,$O$5))</f>
        <v>0</v>
      </c>
    </row>
    <row r="1192">
      <c r="A1192" s="1" t="s">
        <v>106</v>
      </c>
      <c r="E1192" s="27" t="s">
        <v>103</v>
      </c>
    </row>
    <row r="1193">
      <c r="A1193" s="1" t="s">
        <v>107</v>
      </c>
    </row>
    <row r="1194">
      <c r="A1194" s="1" t="s">
        <v>109</v>
      </c>
      <c r="E1194" s="27" t="s">
        <v>103</v>
      </c>
    </row>
    <row r="1195">
      <c r="A1195" s="1" t="s">
        <v>98</v>
      </c>
      <c r="C1195" s="22" t="s">
        <v>2084</v>
      </c>
      <c r="E1195" s="23" t="s">
        <v>2085</v>
      </c>
      <c r="L1195" s="24">
        <f>SUMIFS(L1196:L1323,A1196:A1323,"P")</f>
        <v>0</v>
      </c>
      <c r="M1195" s="24">
        <f>SUMIFS(M1196:M1323,A1196:A1323,"P")</f>
        <v>0</v>
      </c>
      <c r="N1195" s="25"/>
    </row>
    <row r="1196">
      <c r="A1196" s="1" t="s">
        <v>101</v>
      </c>
      <c r="B1196" s="1">
        <v>336</v>
      </c>
      <c r="C1196" s="26" t="s">
        <v>3131</v>
      </c>
      <c r="D1196" t="s">
        <v>103</v>
      </c>
      <c r="E1196" s="27" t="s">
        <v>3132</v>
      </c>
      <c r="F1196" s="28" t="s">
        <v>1188</v>
      </c>
      <c r="G1196" s="29">
        <v>364.19099999999997</v>
      </c>
      <c r="H1196" s="28">
        <v>0</v>
      </c>
      <c r="I1196" s="30">
        <f>ROUND(G1196*H1196,P4)</f>
        <v>0</v>
      </c>
      <c r="L1196" s="30">
        <v>0</v>
      </c>
      <c r="M1196" s="24">
        <f>ROUND(G1196*L1196,P4)</f>
        <v>0</v>
      </c>
      <c r="N1196" s="25" t="s">
        <v>103</v>
      </c>
      <c r="O1196" s="31">
        <f>M1196*AA1196</f>
        <v>0</v>
      </c>
      <c r="P1196" s="1">
        <v>3</v>
      </c>
      <c r="AA1196" s="1">
        <f>IF(P1196=1,$O$3,IF(P1196=2,$O$4,$O$5))</f>
        <v>0</v>
      </c>
    </row>
    <row r="1197">
      <c r="A1197" s="1" t="s">
        <v>106</v>
      </c>
      <c r="E1197" s="27" t="s">
        <v>103</v>
      </c>
    </row>
    <row r="1198" ht="63.75">
      <c r="A1198" s="1" t="s">
        <v>107</v>
      </c>
      <c r="E1198" s="32" t="s">
        <v>2955</v>
      </c>
    </row>
    <row r="1199">
      <c r="A1199" s="1" t="s">
        <v>109</v>
      </c>
      <c r="E1199" s="27" t="s">
        <v>103</v>
      </c>
    </row>
    <row r="1200" ht="25.5">
      <c r="A1200" s="1" t="s">
        <v>101</v>
      </c>
      <c r="B1200" s="1">
        <v>337</v>
      </c>
      <c r="C1200" s="26" t="s">
        <v>3133</v>
      </c>
      <c r="D1200" t="s">
        <v>103</v>
      </c>
      <c r="E1200" s="27" t="s">
        <v>3134</v>
      </c>
      <c r="F1200" s="28" t="s">
        <v>1188</v>
      </c>
      <c r="G1200" s="29">
        <v>418.81999999999999</v>
      </c>
      <c r="H1200" s="28">
        <v>0</v>
      </c>
      <c r="I1200" s="30">
        <f>ROUND(G1200*H1200,P4)</f>
        <v>0</v>
      </c>
      <c r="L1200" s="30">
        <v>0</v>
      </c>
      <c r="M1200" s="24">
        <f>ROUND(G1200*L1200,P4)</f>
        <v>0</v>
      </c>
      <c r="N1200" s="25" t="s">
        <v>103</v>
      </c>
      <c r="O1200" s="31">
        <f>M1200*AA1200</f>
        <v>0</v>
      </c>
      <c r="P1200" s="1">
        <v>3</v>
      </c>
      <c r="AA1200" s="1">
        <f>IF(P1200=1,$O$3,IF(P1200=2,$O$4,$O$5))</f>
        <v>0</v>
      </c>
    </row>
    <row r="1201">
      <c r="A1201" s="1" t="s">
        <v>106</v>
      </c>
      <c r="E1201" s="27" t="s">
        <v>103</v>
      </c>
    </row>
    <row r="1202" ht="25.5">
      <c r="A1202" s="1" t="s">
        <v>107</v>
      </c>
      <c r="E1202" s="32" t="s">
        <v>3135</v>
      </c>
    </row>
    <row r="1203">
      <c r="A1203" s="1" t="s">
        <v>109</v>
      </c>
      <c r="E1203" s="27" t="s">
        <v>103</v>
      </c>
    </row>
    <row r="1204" ht="25.5">
      <c r="A1204" s="1" t="s">
        <v>101</v>
      </c>
      <c r="B1204" s="1">
        <v>338</v>
      </c>
      <c r="C1204" s="26" t="s">
        <v>3136</v>
      </c>
      <c r="D1204" t="s">
        <v>103</v>
      </c>
      <c r="E1204" s="27" t="s">
        <v>3137</v>
      </c>
      <c r="F1204" s="28" t="s">
        <v>1188</v>
      </c>
      <c r="G1204" s="29">
        <v>364.19099999999997</v>
      </c>
      <c r="H1204" s="28">
        <v>0</v>
      </c>
      <c r="I1204" s="30">
        <f>ROUND(G1204*H1204,P4)</f>
        <v>0</v>
      </c>
      <c r="L1204" s="30">
        <v>0</v>
      </c>
      <c r="M1204" s="24">
        <f>ROUND(G1204*L1204,P4)</f>
        <v>0</v>
      </c>
      <c r="N1204" s="25" t="s">
        <v>103</v>
      </c>
      <c r="O1204" s="31">
        <f>M1204*AA1204</f>
        <v>0</v>
      </c>
      <c r="P1204" s="1">
        <v>3</v>
      </c>
      <c r="AA1204" s="1">
        <f>IF(P1204=1,$O$3,IF(P1204=2,$O$4,$O$5))</f>
        <v>0</v>
      </c>
    </row>
    <row r="1205">
      <c r="A1205" s="1" t="s">
        <v>106</v>
      </c>
      <c r="E1205" s="27" t="s">
        <v>103</v>
      </c>
    </row>
    <row r="1206" ht="63.75">
      <c r="A1206" s="1" t="s">
        <v>107</v>
      </c>
      <c r="E1206" s="32" t="s">
        <v>2955</v>
      </c>
    </row>
    <row r="1207" ht="25.5">
      <c r="A1207" s="1" t="s">
        <v>109</v>
      </c>
      <c r="E1207" s="27" t="s">
        <v>3138</v>
      </c>
    </row>
    <row r="1208" ht="25.5">
      <c r="A1208" s="1" t="s">
        <v>101</v>
      </c>
      <c r="B1208" s="1">
        <v>339</v>
      </c>
      <c r="C1208" s="26" t="s">
        <v>3139</v>
      </c>
      <c r="D1208" t="s">
        <v>103</v>
      </c>
      <c r="E1208" s="27" t="s">
        <v>3140</v>
      </c>
      <c r="F1208" s="28" t="s">
        <v>121</v>
      </c>
      <c r="G1208" s="29">
        <v>137</v>
      </c>
      <c r="H1208" s="28">
        <v>0</v>
      </c>
      <c r="I1208" s="30">
        <f>ROUND(G1208*H1208,P4)</f>
        <v>0</v>
      </c>
      <c r="L1208" s="30">
        <v>0</v>
      </c>
      <c r="M1208" s="24">
        <f>ROUND(G1208*L1208,P4)</f>
        <v>0</v>
      </c>
      <c r="N1208" s="25" t="s">
        <v>103</v>
      </c>
      <c r="O1208" s="31">
        <f>M1208*AA1208</f>
        <v>0</v>
      </c>
      <c r="P1208" s="1">
        <v>3</v>
      </c>
      <c r="AA1208" s="1">
        <f>IF(P1208=1,$O$3,IF(P1208=2,$O$4,$O$5))</f>
        <v>0</v>
      </c>
    </row>
    <row r="1209">
      <c r="A1209" s="1" t="s">
        <v>106</v>
      </c>
      <c r="E1209" s="27" t="s">
        <v>103</v>
      </c>
    </row>
    <row r="1210" ht="76.5">
      <c r="A1210" s="1" t="s">
        <v>107</v>
      </c>
      <c r="E1210" s="32" t="s">
        <v>3141</v>
      </c>
    </row>
    <row r="1211" ht="25.5">
      <c r="A1211" s="1" t="s">
        <v>109</v>
      </c>
      <c r="E1211" s="27" t="s">
        <v>3142</v>
      </c>
    </row>
    <row r="1212">
      <c r="A1212" s="1" t="s">
        <v>101</v>
      </c>
      <c r="B1212" s="1">
        <v>340</v>
      </c>
      <c r="C1212" s="26" t="s">
        <v>3143</v>
      </c>
      <c r="D1212" t="s">
        <v>103</v>
      </c>
      <c r="E1212" s="27" t="s">
        <v>3144</v>
      </c>
      <c r="F1212" s="28" t="s">
        <v>121</v>
      </c>
      <c r="G1212" s="29">
        <v>44</v>
      </c>
      <c r="H1212" s="28">
        <v>0</v>
      </c>
      <c r="I1212" s="30">
        <f>ROUND(G1212*H1212,P4)</f>
        <v>0</v>
      </c>
      <c r="L1212" s="30">
        <v>0</v>
      </c>
      <c r="M1212" s="24">
        <f>ROUND(G1212*L1212,P4)</f>
        <v>0</v>
      </c>
      <c r="N1212" s="25" t="s">
        <v>103</v>
      </c>
      <c r="O1212" s="31">
        <f>M1212*AA1212</f>
        <v>0</v>
      </c>
      <c r="P1212" s="1">
        <v>3</v>
      </c>
      <c r="AA1212" s="1">
        <f>IF(P1212=1,$O$3,IF(P1212=2,$O$4,$O$5))</f>
        <v>0</v>
      </c>
    </row>
    <row r="1213">
      <c r="A1213" s="1" t="s">
        <v>106</v>
      </c>
      <c r="E1213" s="27" t="s">
        <v>103</v>
      </c>
    </row>
    <row r="1214" ht="76.5">
      <c r="A1214" s="1" t="s">
        <v>107</v>
      </c>
      <c r="E1214" s="32" t="s">
        <v>3145</v>
      </c>
    </row>
    <row r="1215" ht="25.5">
      <c r="A1215" s="1" t="s">
        <v>109</v>
      </c>
      <c r="E1215" s="27" t="s">
        <v>3146</v>
      </c>
    </row>
    <row r="1216">
      <c r="A1216" s="1" t="s">
        <v>101</v>
      </c>
      <c r="B1216" s="1">
        <v>341</v>
      </c>
      <c r="C1216" s="26" t="s">
        <v>3147</v>
      </c>
      <c r="D1216" t="s">
        <v>103</v>
      </c>
      <c r="E1216" s="27" t="s">
        <v>3148</v>
      </c>
      <c r="F1216" s="28" t="s">
        <v>121</v>
      </c>
      <c r="G1216" s="29">
        <v>86.599999999999994</v>
      </c>
      <c r="H1216" s="28">
        <v>0</v>
      </c>
      <c r="I1216" s="30">
        <f>ROUND(G1216*H1216,P4)</f>
        <v>0</v>
      </c>
      <c r="L1216" s="30">
        <v>0</v>
      </c>
      <c r="M1216" s="24">
        <f>ROUND(G1216*L1216,P4)</f>
        <v>0</v>
      </c>
      <c r="N1216" s="25" t="s">
        <v>103</v>
      </c>
      <c r="O1216" s="31">
        <f>M1216*AA1216</f>
        <v>0</v>
      </c>
      <c r="P1216" s="1">
        <v>3</v>
      </c>
      <c r="AA1216" s="1">
        <f>IF(P1216=1,$O$3,IF(P1216=2,$O$4,$O$5))</f>
        <v>0</v>
      </c>
    </row>
    <row r="1217">
      <c r="A1217" s="1" t="s">
        <v>106</v>
      </c>
      <c r="E1217" s="27" t="s">
        <v>103</v>
      </c>
    </row>
    <row r="1218" ht="76.5">
      <c r="A1218" s="1" t="s">
        <v>107</v>
      </c>
      <c r="E1218" s="32" t="s">
        <v>3149</v>
      </c>
    </row>
    <row r="1219" ht="25.5">
      <c r="A1219" s="1" t="s">
        <v>109</v>
      </c>
      <c r="E1219" s="27" t="s">
        <v>3150</v>
      </c>
    </row>
    <row r="1220" ht="25.5">
      <c r="A1220" s="1" t="s">
        <v>101</v>
      </c>
      <c r="B1220" s="1">
        <v>342</v>
      </c>
      <c r="C1220" s="26" t="s">
        <v>3151</v>
      </c>
      <c r="D1220" t="s">
        <v>103</v>
      </c>
      <c r="E1220" s="27" t="s">
        <v>3152</v>
      </c>
      <c r="F1220" s="28" t="s">
        <v>121</v>
      </c>
      <c r="G1220" s="29">
        <v>14.1</v>
      </c>
      <c r="H1220" s="28">
        <v>0</v>
      </c>
      <c r="I1220" s="30">
        <f>ROUND(G1220*H1220,P4)</f>
        <v>0</v>
      </c>
      <c r="L1220" s="30">
        <v>0</v>
      </c>
      <c r="M1220" s="24">
        <f>ROUND(G1220*L1220,P4)</f>
        <v>0</v>
      </c>
      <c r="N1220" s="25" t="s">
        <v>103</v>
      </c>
      <c r="O1220" s="31">
        <f>M1220*AA1220</f>
        <v>0</v>
      </c>
      <c r="P1220" s="1">
        <v>3</v>
      </c>
      <c r="AA1220" s="1">
        <f>IF(P1220=1,$O$3,IF(P1220=2,$O$4,$O$5))</f>
        <v>0</v>
      </c>
    </row>
    <row r="1221">
      <c r="A1221" s="1" t="s">
        <v>106</v>
      </c>
      <c r="E1221" s="27" t="s">
        <v>103</v>
      </c>
    </row>
    <row r="1222" ht="63.75">
      <c r="A1222" s="1" t="s">
        <v>107</v>
      </c>
      <c r="E1222" s="32" t="s">
        <v>3153</v>
      </c>
    </row>
    <row r="1223" ht="25.5">
      <c r="A1223" s="1" t="s">
        <v>109</v>
      </c>
      <c r="E1223" s="27" t="s">
        <v>3154</v>
      </c>
    </row>
    <row r="1224" ht="25.5">
      <c r="A1224" s="1" t="s">
        <v>101</v>
      </c>
      <c r="B1224" s="1">
        <v>343</v>
      </c>
      <c r="C1224" s="26" t="s">
        <v>3155</v>
      </c>
      <c r="D1224" t="s">
        <v>103</v>
      </c>
      <c r="E1224" s="27" t="s">
        <v>3156</v>
      </c>
      <c r="F1224" s="28" t="s">
        <v>121</v>
      </c>
      <c r="G1224" s="29">
        <v>244.90000000000001</v>
      </c>
      <c r="H1224" s="28">
        <v>0</v>
      </c>
      <c r="I1224" s="30">
        <f>ROUND(G1224*H1224,P4)</f>
        <v>0</v>
      </c>
      <c r="L1224" s="30">
        <v>0</v>
      </c>
      <c r="M1224" s="24">
        <f>ROUND(G1224*L1224,P4)</f>
        <v>0</v>
      </c>
      <c r="N1224" s="25" t="s">
        <v>103</v>
      </c>
      <c r="O1224" s="31">
        <f>M1224*AA1224</f>
        <v>0</v>
      </c>
      <c r="P1224" s="1">
        <v>3</v>
      </c>
      <c r="AA1224" s="1">
        <f>IF(P1224=1,$O$3,IF(P1224=2,$O$4,$O$5))</f>
        <v>0</v>
      </c>
    </row>
    <row r="1225">
      <c r="A1225" s="1" t="s">
        <v>106</v>
      </c>
      <c r="E1225" s="27" t="s">
        <v>103</v>
      </c>
    </row>
    <row r="1226" ht="114.75">
      <c r="A1226" s="1" t="s">
        <v>107</v>
      </c>
      <c r="E1226" s="32" t="s">
        <v>3157</v>
      </c>
    </row>
    <row r="1227" ht="25.5">
      <c r="A1227" s="1" t="s">
        <v>109</v>
      </c>
      <c r="E1227" s="27" t="s">
        <v>3158</v>
      </c>
    </row>
    <row r="1228" ht="25.5">
      <c r="A1228" s="1" t="s">
        <v>101</v>
      </c>
      <c r="B1228" s="1">
        <v>344</v>
      </c>
      <c r="C1228" s="26" t="s">
        <v>3159</v>
      </c>
      <c r="D1228" t="s">
        <v>103</v>
      </c>
      <c r="E1228" s="27" t="s">
        <v>3160</v>
      </c>
      <c r="F1228" s="28" t="s">
        <v>121</v>
      </c>
      <c r="G1228" s="29">
        <v>164.5</v>
      </c>
      <c r="H1228" s="28">
        <v>0</v>
      </c>
      <c r="I1228" s="30">
        <f>ROUND(G1228*H1228,P4)</f>
        <v>0</v>
      </c>
      <c r="L1228" s="30">
        <v>0</v>
      </c>
      <c r="M1228" s="24">
        <f>ROUND(G1228*L1228,P4)</f>
        <v>0</v>
      </c>
      <c r="N1228" s="25" t="s">
        <v>103</v>
      </c>
      <c r="O1228" s="31">
        <f>M1228*AA1228</f>
        <v>0</v>
      </c>
      <c r="P1228" s="1">
        <v>3</v>
      </c>
      <c r="AA1228" s="1">
        <f>IF(P1228=1,$O$3,IF(P1228=2,$O$4,$O$5))</f>
        <v>0</v>
      </c>
    </row>
    <row r="1229">
      <c r="A1229" s="1" t="s">
        <v>106</v>
      </c>
      <c r="E1229" s="27" t="s">
        <v>103</v>
      </c>
    </row>
    <row r="1230" ht="76.5">
      <c r="A1230" s="1" t="s">
        <v>107</v>
      </c>
      <c r="E1230" s="32" t="s">
        <v>3161</v>
      </c>
    </row>
    <row r="1231" ht="25.5">
      <c r="A1231" s="1" t="s">
        <v>109</v>
      </c>
      <c r="E1231" s="27" t="s">
        <v>3162</v>
      </c>
    </row>
    <row r="1232" ht="25.5">
      <c r="A1232" s="1" t="s">
        <v>101</v>
      </c>
      <c r="B1232" s="1">
        <v>345</v>
      </c>
      <c r="C1232" s="26" t="s">
        <v>3163</v>
      </c>
      <c r="D1232" t="s">
        <v>103</v>
      </c>
      <c r="E1232" s="27" t="s">
        <v>3164</v>
      </c>
      <c r="F1232" s="28" t="s">
        <v>121</v>
      </c>
      <c r="G1232" s="29">
        <v>7</v>
      </c>
      <c r="H1232" s="28">
        <v>0</v>
      </c>
      <c r="I1232" s="30">
        <f>ROUND(G1232*H1232,P4)</f>
        <v>0</v>
      </c>
      <c r="L1232" s="30">
        <v>0</v>
      </c>
      <c r="M1232" s="24">
        <f>ROUND(G1232*L1232,P4)</f>
        <v>0</v>
      </c>
      <c r="N1232" s="25" t="s">
        <v>103</v>
      </c>
      <c r="O1232" s="31">
        <f>M1232*AA1232</f>
        <v>0</v>
      </c>
      <c r="P1232" s="1">
        <v>3</v>
      </c>
      <c r="AA1232" s="1">
        <f>IF(P1232=1,$O$3,IF(P1232=2,$O$4,$O$5))</f>
        <v>0</v>
      </c>
    </row>
    <row r="1233">
      <c r="A1233" s="1" t="s">
        <v>106</v>
      </c>
      <c r="E1233" s="27" t="s">
        <v>103</v>
      </c>
    </row>
    <row r="1234" ht="63.75">
      <c r="A1234" s="1" t="s">
        <v>107</v>
      </c>
      <c r="E1234" s="32" t="s">
        <v>3165</v>
      </c>
    </row>
    <row r="1235" ht="25.5">
      <c r="A1235" s="1" t="s">
        <v>109</v>
      </c>
      <c r="E1235" s="27" t="s">
        <v>3166</v>
      </c>
    </row>
    <row r="1236" ht="25.5">
      <c r="A1236" s="1" t="s">
        <v>101</v>
      </c>
      <c r="B1236" s="1">
        <v>346</v>
      </c>
      <c r="C1236" s="26" t="s">
        <v>3167</v>
      </c>
      <c r="D1236" t="s">
        <v>103</v>
      </c>
      <c r="E1236" s="27" t="s">
        <v>3168</v>
      </c>
      <c r="F1236" s="28" t="s">
        <v>121</v>
      </c>
      <c r="G1236" s="29">
        <v>40.100000000000001</v>
      </c>
      <c r="H1236" s="28">
        <v>0</v>
      </c>
      <c r="I1236" s="30">
        <f>ROUND(G1236*H1236,P4)</f>
        <v>0</v>
      </c>
      <c r="L1236" s="30">
        <v>0</v>
      </c>
      <c r="M1236" s="24">
        <f>ROUND(G1236*L1236,P4)</f>
        <v>0</v>
      </c>
      <c r="N1236" s="25" t="s">
        <v>103</v>
      </c>
      <c r="O1236" s="31">
        <f>M1236*AA1236</f>
        <v>0</v>
      </c>
      <c r="P1236" s="1">
        <v>3</v>
      </c>
      <c r="AA1236" s="1">
        <f>IF(P1236=1,$O$3,IF(P1236=2,$O$4,$O$5))</f>
        <v>0</v>
      </c>
    </row>
    <row r="1237">
      <c r="A1237" s="1" t="s">
        <v>106</v>
      </c>
      <c r="E1237" s="27" t="s">
        <v>103</v>
      </c>
    </row>
    <row r="1238" ht="140.25">
      <c r="A1238" s="1" t="s">
        <v>107</v>
      </c>
      <c r="E1238" s="32" t="s">
        <v>3169</v>
      </c>
    </row>
    <row r="1239" ht="25.5">
      <c r="A1239" s="1" t="s">
        <v>109</v>
      </c>
      <c r="E1239" s="27" t="s">
        <v>3170</v>
      </c>
    </row>
    <row r="1240" ht="25.5">
      <c r="A1240" s="1" t="s">
        <v>101</v>
      </c>
      <c r="B1240" s="1">
        <v>347</v>
      </c>
      <c r="C1240" s="26" t="s">
        <v>3171</v>
      </c>
      <c r="D1240" t="s">
        <v>103</v>
      </c>
      <c r="E1240" s="27" t="s">
        <v>3172</v>
      </c>
      <c r="F1240" s="28" t="s">
        <v>121</v>
      </c>
      <c r="G1240" s="29">
        <v>45</v>
      </c>
      <c r="H1240" s="28">
        <v>0</v>
      </c>
      <c r="I1240" s="30">
        <f>ROUND(G1240*H1240,P4)</f>
        <v>0</v>
      </c>
      <c r="L1240" s="30">
        <v>0</v>
      </c>
      <c r="M1240" s="24">
        <f>ROUND(G1240*L1240,P4)</f>
        <v>0</v>
      </c>
      <c r="N1240" s="25" t="s">
        <v>103</v>
      </c>
      <c r="O1240" s="31">
        <f>M1240*AA1240</f>
        <v>0</v>
      </c>
      <c r="P1240" s="1">
        <v>3</v>
      </c>
      <c r="AA1240" s="1">
        <f>IF(P1240=1,$O$3,IF(P1240=2,$O$4,$O$5))</f>
        <v>0</v>
      </c>
    </row>
    <row r="1241">
      <c r="A1241" s="1" t="s">
        <v>106</v>
      </c>
      <c r="E1241" s="27" t="s">
        <v>103</v>
      </c>
    </row>
    <row r="1242" ht="63.75">
      <c r="A1242" s="1" t="s">
        <v>107</v>
      </c>
      <c r="E1242" s="32" t="s">
        <v>3173</v>
      </c>
    </row>
    <row r="1243" ht="25.5">
      <c r="A1243" s="1" t="s">
        <v>109</v>
      </c>
      <c r="E1243" s="27" t="s">
        <v>3174</v>
      </c>
    </row>
    <row r="1244" ht="25.5">
      <c r="A1244" s="1" t="s">
        <v>101</v>
      </c>
      <c r="B1244" s="1">
        <v>348</v>
      </c>
      <c r="C1244" s="26" t="s">
        <v>3171</v>
      </c>
      <c r="D1244" t="s">
        <v>413</v>
      </c>
      <c r="E1244" s="27" t="s">
        <v>3172</v>
      </c>
      <c r="F1244" s="28" t="s">
        <v>121</v>
      </c>
      <c r="G1244" s="29">
        <v>3.1000000000000001</v>
      </c>
      <c r="H1244" s="28">
        <v>0</v>
      </c>
      <c r="I1244" s="30">
        <f>ROUND(G1244*H1244,P4)</f>
        <v>0</v>
      </c>
      <c r="L1244" s="30">
        <v>0</v>
      </c>
      <c r="M1244" s="24">
        <f>ROUND(G1244*L1244,P4)</f>
        <v>0</v>
      </c>
      <c r="N1244" s="25" t="s">
        <v>103</v>
      </c>
      <c r="O1244" s="31">
        <f>M1244*AA1244</f>
        <v>0</v>
      </c>
      <c r="P1244" s="1">
        <v>3</v>
      </c>
      <c r="AA1244" s="1">
        <f>IF(P1244=1,$O$3,IF(P1244=2,$O$4,$O$5))</f>
        <v>0</v>
      </c>
    </row>
    <row r="1245">
      <c r="A1245" s="1" t="s">
        <v>106</v>
      </c>
      <c r="E1245" s="27" t="s">
        <v>103</v>
      </c>
    </row>
    <row r="1246" ht="63.75">
      <c r="A1246" s="1" t="s">
        <v>107</v>
      </c>
      <c r="E1246" s="32" t="s">
        <v>3175</v>
      </c>
    </row>
    <row r="1247" ht="25.5">
      <c r="A1247" s="1" t="s">
        <v>109</v>
      </c>
      <c r="E1247" s="27" t="s">
        <v>3166</v>
      </c>
    </row>
    <row r="1248" ht="25.5">
      <c r="A1248" s="1" t="s">
        <v>101</v>
      </c>
      <c r="B1248" s="1">
        <v>349</v>
      </c>
      <c r="C1248" s="26" t="s">
        <v>3176</v>
      </c>
      <c r="D1248" t="s">
        <v>103</v>
      </c>
      <c r="E1248" s="27" t="s">
        <v>3177</v>
      </c>
      <c r="F1248" s="28" t="s">
        <v>105</v>
      </c>
      <c r="G1248" s="29">
        <v>4</v>
      </c>
      <c r="H1248" s="28">
        <v>0</v>
      </c>
      <c r="I1248" s="30">
        <f>ROUND(G1248*H1248,P4)</f>
        <v>0</v>
      </c>
      <c r="L1248" s="30">
        <v>0</v>
      </c>
      <c r="M1248" s="24">
        <f>ROUND(G1248*L1248,P4)</f>
        <v>0</v>
      </c>
      <c r="N1248" s="25" t="s">
        <v>103</v>
      </c>
      <c r="O1248" s="31">
        <f>M1248*AA1248</f>
        <v>0</v>
      </c>
      <c r="P1248" s="1">
        <v>3</v>
      </c>
      <c r="AA1248" s="1">
        <f>IF(P1248=1,$O$3,IF(P1248=2,$O$4,$O$5))</f>
        <v>0</v>
      </c>
    </row>
    <row r="1249">
      <c r="A1249" s="1" t="s">
        <v>106</v>
      </c>
      <c r="E1249" s="27" t="s">
        <v>103</v>
      </c>
    </row>
    <row r="1250" ht="63.75">
      <c r="A1250" s="1" t="s">
        <v>107</v>
      </c>
      <c r="E1250" s="32" t="s">
        <v>3178</v>
      </c>
    </row>
    <row r="1251">
      <c r="A1251" s="1" t="s">
        <v>109</v>
      </c>
      <c r="E1251" s="27" t="s">
        <v>103</v>
      </c>
    </row>
    <row r="1252" ht="25.5">
      <c r="A1252" s="1" t="s">
        <v>101</v>
      </c>
      <c r="B1252" s="1">
        <v>350</v>
      </c>
      <c r="C1252" s="26" t="s">
        <v>3179</v>
      </c>
      <c r="D1252" t="s">
        <v>103</v>
      </c>
      <c r="E1252" s="27" t="s">
        <v>3180</v>
      </c>
      <c r="F1252" s="28" t="s">
        <v>121</v>
      </c>
      <c r="G1252" s="29">
        <v>15.6</v>
      </c>
      <c r="H1252" s="28">
        <v>0</v>
      </c>
      <c r="I1252" s="30">
        <f>ROUND(G1252*H1252,P4)</f>
        <v>0</v>
      </c>
      <c r="L1252" s="30">
        <v>0</v>
      </c>
      <c r="M1252" s="24">
        <f>ROUND(G1252*L1252,P4)</f>
        <v>0</v>
      </c>
      <c r="N1252" s="25" t="s">
        <v>103</v>
      </c>
      <c r="O1252" s="31">
        <f>M1252*AA1252</f>
        <v>0</v>
      </c>
      <c r="P1252" s="1">
        <v>3</v>
      </c>
      <c r="AA1252" s="1">
        <f>IF(P1252=1,$O$3,IF(P1252=2,$O$4,$O$5))</f>
        <v>0</v>
      </c>
    </row>
    <row r="1253">
      <c r="A1253" s="1" t="s">
        <v>106</v>
      </c>
      <c r="E1253" s="27" t="s">
        <v>103</v>
      </c>
    </row>
    <row r="1254" ht="63.75">
      <c r="A1254" s="1" t="s">
        <v>107</v>
      </c>
      <c r="E1254" s="32" t="s">
        <v>3181</v>
      </c>
    </row>
    <row r="1255" ht="25.5">
      <c r="A1255" s="1" t="s">
        <v>109</v>
      </c>
      <c r="E1255" s="27" t="s">
        <v>3182</v>
      </c>
    </row>
    <row r="1256" ht="25.5">
      <c r="A1256" s="1" t="s">
        <v>101</v>
      </c>
      <c r="B1256" s="1">
        <v>351</v>
      </c>
      <c r="C1256" s="26" t="s">
        <v>3183</v>
      </c>
      <c r="D1256" t="s">
        <v>103</v>
      </c>
      <c r="E1256" s="27" t="s">
        <v>3184</v>
      </c>
      <c r="F1256" s="28" t="s">
        <v>121</v>
      </c>
      <c r="G1256" s="29">
        <v>55.600000000000001</v>
      </c>
      <c r="H1256" s="28">
        <v>0</v>
      </c>
      <c r="I1256" s="30">
        <f>ROUND(G1256*H1256,P4)</f>
        <v>0</v>
      </c>
      <c r="L1256" s="30">
        <v>0</v>
      </c>
      <c r="M1256" s="24">
        <f>ROUND(G1256*L1256,P4)</f>
        <v>0</v>
      </c>
      <c r="N1256" s="25" t="s">
        <v>103</v>
      </c>
      <c r="O1256" s="31">
        <f>M1256*AA1256</f>
        <v>0</v>
      </c>
      <c r="P1256" s="1">
        <v>3</v>
      </c>
      <c r="AA1256" s="1">
        <f>IF(P1256=1,$O$3,IF(P1256=2,$O$4,$O$5))</f>
        <v>0</v>
      </c>
    </row>
    <row r="1257">
      <c r="A1257" s="1" t="s">
        <v>106</v>
      </c>
      <c r="E1257" s="27" t="s">
        <v>103</v>
      </c>
    </row>
    <row r="1258" ht="127.5">
      <c r="A1258" s="1" t="s">
        <v>107</v>
      </c>
      <c r="E1258" s="32" t="s">
        <v>3185</v>
      </c>
    </row>
    <row r="1259" ht="25.5">
      <c r="A1259" s="1" t="s">
        <v>109</v>
      </c>
      <c r="E1259" s="27" t="s">
        <v>3186</v>
      </c>
    </row>
    <row r="1260" ht="25.5">
      <c r="A1260" s="1" t="s">
        <v>101</v>
      </c>
      <c r="B1260" s="1">
        <v>352</v>
      </c>
      <c r="C1260" s="26" t="s">
        <v>3187</v>
      </c>
      <c r="D1260" t="s">
        <v>103</v>
      </c>
      <c r="E1260" s="27" t="s">
        <v>3188</v>
      </c>
      <c r="F1260" s="28" t="s">
        <v>121</v>
      </c>
      <c r="G1260" s="29">
        <v>50.700000000000003</v>
      </c>
      <c r="H1260" s="28">
        <v>0</v>
      </c>
      <c r="I1260" s="30">
        <f>ROUND(G1260*H1260,P4)</f>
        <v>0</v>
      </c>
      <c r="L1260" s="30">
        <v>0</v>
      </c>
      <c r="M1260" s="24">
        <f>ROUND(G1260*L1260,P4)</f>
        <v>0</v>
      </c>
      <c r="N1260" s="25" t="s">
        <v>103</v>
      </c>
      <c r="O1260" s="31">
        <f>M1260*AA1260</f>
        <v>0</v>
      </c>
      <c r="P1260" s="1">
        <v>3</v>
      </c>
      <c r="AA1260" s="1">
        <f>IF(P1260=1,$O$3,IF(P1260=2,$O$4,$O$5))</f>
        <v>0</v>
      </c>
    </row>
    <row r="1261">
      <c r="A1261" s="1" t="s">
        <v>106</v>
      </c>
      <c r="E1261" s="27" t="s">
        <v>103</v>
      </c>
    </row>
    <row r="1262" ht="102">
      <c r="A1262" s="1" t="s">
        <v>107</v>
      </c>
      <c r="E1262" s="32" t="s">
        <v>3189</v>
      </c>
    </row>
    <row r="1263" ht="25.5">
      <c r="A1263" s="1" t="s">
        <v>109</v>
      </c>
      <c r="E1263" s="27" t="s">
        <v>3190</v>
      </c>
    </row>
    <row r="1264" ht="25.5">
      <c r="A1264" s="1" t="s">
        <v>101</v>
      </c>
      <c r="B1264" s="1">
        <v>353</v>
      </c>
      <c r="C1264" s="26" t="s">
        <v>3191</v>
      </c>
      <c r="D1264" t="s">
        <v>103</v>
      </c>
      <c r="E1264" s="27" t="s">
        <v>3192</v>
      </c>
      <c r="F1264" s="28" t="s">
        <v>121</v>
      </c>
      <c r="G1264" s="29">
        <v>22.800000000000001</v>
      </c>
      <c r="H1264" s="28">
        <v>0</v>
      </c>
      <c r="I1264" s="30">
        <f>ROUND(G1264*H1264,P4)</f>
        <v>0</v>
      </c>
      <c r="L1264" s="30">
        <v>0</v>
      </c>
      <c r="M1264" s="24">
        <f>ROUND(G1264*L1264,P4)</f>
        <v>0</v>
      </c>
      <c r="N1264" s="25" t="s">
        <v>103</v>
      </c>
      <c r="O1264" s="31">
        <f>M1264*AA1264</f>
        <v>0</v>
      </c>
      <c r="P1264" s="1">
        <v>3</v>
      </c>
      <c r="AA1264" s="1">
        <f>IF(P1264=1,$O$3,IF(P1264=2,$O$4,$O$5))</f>
        <v>0</v>
      </c>
    </row>
    <row r="1265">
      <c r="A1265" s="1" t="s">
        <v>106</v>
      </c>
      <c r="E1265" s="27" t="s">
        <v>103</v>
      </c>
    </row>
    <row r="1266" ht="76.5">
      <c r="A1266" s="1" t="s">
        <v>107</v>
      </c>
      <c r="E1266" s="32" t="s">
        <v>3193</v>
      </c>
    </row>
    <row r="1267" ht="25.5">
      <c r="A1267" s="1" t="s">
        <v>109</v>
      </c>
      <c r="E1267" s="27" t="s">
        <v>3194</v>
      </c>
    </row>
    <row r="1268" ht="25.5">
      <c r="A1268" s="1" t="s">
        <v>101</v>
      </c>
      <c r="B1268" s="1">
        <v>354</v>
      </c>
      <c r="C1268" s="26" t="s">
        <v>3195</v>
      </c>
      <c r="D1268" t="s">
        <v>103</v>
      </c>
      <c r="E1268" s="27" t="s">
        <v>3196</v>
      </c>
      <c r="F1268" s="28" t="s">
        <v>121</v>
      </c>
      <c r="G1268" s="29">
        <v>297.10000000000002</v>
      </c>
      <c r="H1268" s="28">
        <v>0</v>
      </c>
      <c r="I1268" s="30">
        <f>ROUND(G1268*H1268,P4)</f>
        <v>0</v>
      </c>
      <c r="L1268" s="30">
        <v>0</v>
      </c>
      <c r="M1268" s="24">
        <f>ROUND(G1268*L1268,P4)</f>
        <v>0</v>
      </c>
      <c r="N1268" s="25" t="s">
        <v>103</v>
      </c>
      <c r="O1268" s="31">
        <f>M1268*AA1268</f>
        <v>0</v>
      </c>
      <c r="P1268" s="1">
        <v>3</v>
      </c>
      <c r="AA1268" s="1">
        <f>IF(P1268=1,$O$3,IF(P1268=2,$O$4,$O$5))</f>
        <v>0</v>
      </c>
    </row>
    <row r="1269">
      <c r="A1269" s="1" t="s">
        <v>106</v>
      </c>
      <c r="E1269" s="27" t="s">
        <v>103</v>
      </c>
    </row>
    <row r="1270" ht="127.5">
      <c r="A1270" s="1" t="s">
        <v>107</v>
      </c>
      <c r="E1270" s="32" t="s">
        <v>3197</v>
      </c>
    </row>
    <row r="1271" ht="25.5">
      <c r="A1271" s="1" t="s">
        <v>109</v>
      </c>
      <c r="E1271" s="27" t="s">
        <v>3198</v>
      </c>
    </row>
    <row r="1272" ht="25.5">
      <c r="A1272" s="1" t="s">
        <v>101</v>
      </c>
      <c r="B1272" s="1">
        <v>355</v>
      </c>
      <c r="C1272" s="26" t="s">
        <v>3199</v>
      </c>
      <c r="D1272" t="s">
        <v>103</v>
      </c>
      <c r="E1272" s="27" t="s">
        <v>3200</v>
      </c>
      <c r="F1272" s="28" t="s">
        <v>105</v>
      </c>
      <c r="G1272" s="29">
        <v>184</v>
      </c>
      <c r="H1272" s="28">
        <v>0</v>
      </c>
      <c r="I1272" s="30">
        <f>ROUND(G1272*H1272,P4)</f>
        <v>0</v>
      </c>
      <c r="L1272" s="30">
        <v>0</v>
      </c>
      <c r="M1272" s="24">
        <f>ROUND(G1272*L1272,P4)</f>
        <v>0</v>
      </c>
      <c r="N1272" s="25" t="s">
        <v>103</v>
      </c>
      <c r="O1272" s="31">
        <f>M1272*AA1272</f>
        <v>0</v>
      </c>
      <c r="P1272" s="1">
        <v>3</v>
      </c>
      <c r="AA1272" s="1">
        <f>IF(P1272=1,$O$3,IF(P1272=2,$O$4,$O$5))</f>
        <v>0</v>
      </c>
    </row>
    <row r="1273">
      <c r="A1273" s="1" t="s">
        <v>106</v>
      </c>
      <c r="E1273" s="27" t="s">
        <v>103</v>
      </c>
    </row>
    <row r="1274" ht="89.25">
      <c r="A1274" s="1" t="s">
        <v>107</v>
      </c>
      <c r="E1274" s="32" t="s">
        <v>3201</v>
      </c>
    </row>
    <row r="1275">
      <c r="A1275" s="1" t="s">
        <v>109</v>
      </c>
      <c r="E1275" s="27" t="s">
        <v>103</v>
      </c>
    </row>
    <row r="1276" ht="25.5">
      <c r="A1276" s="1" t="s">
        <v>101</v>
      </c>
      <c r="B1276" s="1">
        <v>356</v>
      </c>
      <c r="C1276" s="26" t="s">
        <v>3202</v>
      </c>
      <c r="D1276" t="s">
        <v>103</v>
      </c>
      <c r="E1276" s="27" t="s">
        <v>3203</v>
      </c>
      <c r="F1276" s="28" t="s">
        <v>121</v>
      </c>
      <c r="G1276" s="29">
        <v>97</v>
      </c>
      <c r="H1276" s="28">
        <v>0</v>
      </c>
      <c r="I1276" s="30">
        <f>ROUND(G1276*H1276,P4)</f>
        <v>0</v>
      </c>
      <c r="L1276" s="30">
        <v>0</v>
      </c>
      <c r="M1276" s="24">
        <f>ROUND(G1276*L1276,P4)</f>
        <v>0</v>
      </c>
      <c r="N1276" s="25" t="s">
        <v>103</v>
      </c>
      <c r="O1276" s="31">
        <f>M1276*AA1276</f>
        <v>0</v>
      </c>
      <c r="P1276" s="1">
        <v>3</v>
      </c>
      <c r="AA1276" s="1">
        <f>IF(P1276=1,$O$3,IF(P1276=2,$O$4,$O$5))</f>
        <v>0</v>
      </c>
    </row>
    <row r="1277">
      <c r="A1277" s="1" t="s">
        <v>106</v>
      </c>
      <c r="E1277" s="27" t="s">
        <v>103</v>
      </c>
    </row>
    <row r="1278" ht="63.75">
      <c r="A1278" s="1" t="s">
        <v>107</v>
      </c>
      <c r="E1278" s="32" t="s">
        <v>3204</v>
      </c>
    </row>
    <row r="1279" ht="25.5">
      <c r="A1279" s="1" t="s">
        <v>109</v>
      </c>
      <c r="E1279" s="27" t="s">
        <v>3205</v>
      </c>
    </row>
    <row r="1280" ht="25.5">
      <c r="A1280" s="1" t="s">
        <v>101</v>
      </c>
      <c r="B1280" s="1">
        <v>357</v>
      </c>
      <c r="C1280" s="26" t="s">
        <v>3206</v>
      </c>
      <c r="D1280" t="s">
        <v>103</v>
      </c>
      <c r="E1280" s="27" t="s">
        <v>3207</v>
      </c>
      <c r="F1280" s="28" t="s">
        <v>121</v>
      </c>
      <c r="G1280" s="29">
        <v>2.7000000000000002</v>
      </c>
      <c r="H1280" s="28">
        <v>0</v>
      </c>
      <c r="I1280" s="30">
        <f>ROUND(G1280*H1280,P4)</f>
        <v>0</v>
      </c>
      <c r="L1280" s="30">
        <v>0</v>
      </c>
      <c r="M1280" s="24">
        <f>ROUND(G1280*L1280,P4)</f>
        <v>0</v>
      </c>
      <c r="N1280" s="25" t="s">
        <v>103</v>
      </c>
      <c r="O1280" s="31">
        <f>M1280*AA1280</f>
        <v>0</v>
      </c>
      <c r="P1280" s="1">
        <v>3</v>
      </c>
      <c r="AA1280" s="1">
        <f>IF(P1280=1,$O$3,IF(P1280=2,$O$4,$O$5))</f>
        <v>0</v>
      </c>
    </row>
    <row r="1281">
      <c r="A1281" s="1" t="s">
        <v>106</v>
      </c>
      <c r="E1281" s="27" t="s">
        <v>103</v>
      </c>
    </row>
    <row r="1282" ht="63.75">
      <c r="A1282" s="1" t="s">
        <v>107</v>
      </c>
      <c r="E1282" s="32" t="s">
        <v>3208</v>
      </c>
    </row>
    <row r="1283" ht="25.5">
      <c r="A1283" s="1" t="s">
        <v>109</v>
      </c>
      <c r="E1283" s="27" t="s">
        <v>3166</v>
      </c>
    </row>
    <row r="1284" ht="25.5">
      <c r="A1284" s="1" t="s">
        <v>101</v>
      </c>
      <c r="B1284" s="1">
        <v>358</v>
      </c>
      <c r="C1284" s="26" t="s">
        <v>3209</v>
      </c>
      <c r="D1284" t="s">
        <v>103</v>
      </c>
      <c r="E1284" s="27" t="s">
        <v>3210</v>
      </c>
      <c r="F1284" s="28" t="s">
        <v>121</v>
      </c>
      <c r="G1284" s="29">
        <v>29.050000000000001</v>
      </c>
      <c r="H1284" s="28">
        <v>0</v>
      </c>
      <c r="I1284" s="30">
        <f>ROUND(G1284*H1284,P4)</f>
        <v>0</v>
      </c>
      <c r="L1284" s="30">
        <v>0</v>
      </c>
      <c r="M1284" s="24">
        <f>ROUND(G1284*L1284,P4)</f>
        <v>0</v>
      </c>
      <c r="N1284" s="25" t="s">
        <v>103</v>
      </c>
      <c r="O1284" s="31">
        <f>M1284*AA1284</f>
        <v>0</v>
      </c>
      <c r="P1284" s="1">
        <v>3</v>
      </c>
      <c r="AA1284" s="1">
        <f>IF(P1284=1,$O$3,IF(P1284=2,$O$4,$O$5))</f>
        <v>0</v>
      </c>
    </row>
    <row r="1285">
      <c r="A1285" s="1" t="s">
        <v>106</v>
      </c>
      <c r="E1285" s="27" t="s">
        <v>103</v>
      </c>
    </row>
    <row r="1286" ht="76.5">
      <c r="A1286" s="1" t="s">
        <v>107</v>
      </c>
      <c r="E1286" s="32" t="s">
        <v>3211</v>
      </c>
    </row>
    <row r="1287" ht="25.5">
      <c r="A1287" s="1" t="s">
        <v>109</v>
      </c>
      <c r="E1287" s="27" t="s">
        <v>3212</v>
      </c>
    </row>
    <row r="1288" ht="25.5">
      <c r="A1288" s="1" t="s">
        <v>101</v>
      </c>
      <c r="B1288" s="1">
        <v>359</v>
      </c>
      <c r="C1288" s="26" t="s">
        <v>3213</v>
      </c>
      <c r="D1288" t="s">
        <v>103</v>
      </c>
      <c r="E1288" s="27" t="s">
        <v>3214</v>
      </c>
      <c r="F1288" s="28" t="s">
        <v>121</v>
      </c>
      <c r="G1288" s="29">
        <v>77.5</v>
      </c>
      <c r="H1288" s="28">
        <v>0</v>
      </c>
      <c r="I1288" s="30">
        <f>ROUND(G1288*H1288,P4)</f>
        <v>0</v>
      </c>
      <c r="L1288" s="30">
        <v>0</v>
      </c>
      <c r="M1288" s="24">
        <f>ROUND(G1288*L1288,P4)</f>
        <v>0</v>
      </c>
      <c r="N1288" s="25" t="s">
        <v>103</v>
      </c>
      <c r="O1288" s="31">
        <f>M1288*AA1288</f>
        <v>0</v>
      </c>
      <c r="P1288" s="1">
        <v>3</v>
      </c>
      <c r="AA1288" s="1">
        <f>IF(P1288=1,$O$3,IF(P1288=2,$O$4,$O$5))</f>
        <v>0</v>
      </c>
    </row>
    <row r="1289">
      <c r="A1289" s="1" t="s">
        <v>106</v>
      </c>
      <c r="E1289" s="27" t="s">
        <v>103</v>
      </c>
    </row>
    <row r="1290" ht="114.75">
      <c r="A1290" s="1" t="s">
        <v>107</v>
      </c>
      <c r="E1290" s="32" t="s">
        <v>3215</v>
      </c>
    </row>
    <row r="1291" ht="25.5">
      <c r="A1291" s="1" t="s">
        <v>109</v>
      </c>
      <c r="E1291" s="27" t="s">
        <v>3216</v>
      </c>
    </row>
    <row r="1292" ht="25.5">
      <c r="A1292" s="1" t="s">
        <v>101</v>
      </c>
      <c r="B1292" s="1">
        <v>360</v>
      </c>
      <c r="C1292" s="26" t="s">
        <v>3217</v>
      </c>
      <c r="D1292" t="s">
        <v>103</v>
      </c>
      <c r="E1292" s="27" t="s">
        <v>3218</v>
      </c>
      <c r="F1292" s="28" t="s">
        <v>121</v>
      </c>
      <c r="G1292" s="29">
        <v>37.200000000000003</v>
      </c>
      <c r="H1292" s="28">
        <v>0</v>
      </c>
      <c r="I1292" s="30">
        <f>ROUND(G1292*H1292,P4)</f>
        <v>0</v>
      </c>
      <c r="L1292" s="30">
        <v>0</v>
      </c>
      <c r="M1292" s="24">
        <f>ROUND(G1292*L1292,P4)</f>
        <v>0</v>
      </c>
      <c r="N1292" s="25" t="s">
        <v>103</v>
      </c>
      <c r="O1292" s="31">
        <f>M1292*AA1292</f>
        <v>0</v>
      </c>
      <c r="P1292" s="1">
        <v>3</v>
      </c>
      <c r="AA1292" s="1">
        <f>IF(P1292=1,$O$3,IF(P1292=2,$O$4,$O$5))</f>
        <v>0</v>
      </c>
    </row>
    <row r="1293">
      <c r="A1293" s="1" t="s">
        <v>106</v>
      </c>
      <c r="E1293" s="27" t="s">
        <v>103</v>
      </c>
    </row>
    <row r="1294" ht="76.5">
      <c r="A1294" s="1" t="s">
        <v>107</v>
      </c>
      <c r="E1294" s="32" t="s">
        <v>3219</v>
      </c>
    </row>
    <row r="1295" ht="25.5">
      <c r="A1295" s="1" t="s">
        <v>109</v>
      </c>
      <c r="E1295" s="27" t="s">
        <v>3220</v>
      </c>
    </row>
    <row r="1296" ht="25.5">
      <c r="A1296" s="1" t="s">
        <v>101</v>
      </c>
      <c r="B1296" s="1">
        <v>361</v>
      </c>
      <c r="C1296" s="26" t="s">
        <v>3221</v>
      </c>
      <c r="D1296" t="s">
        <v>103</v>
      </c>
      <c r="E1296" s="27" t="s">
        <v>3222</v>
      </c>
      <c r="F1296" s="28" t="s">
        <v>121</v>
      </c>
      <c r="G1296" s="29">
        <v>11.25</v>
      </c>
      <c r="H1296" s="28">
        <v>0</v>
      </c>
      <c r="I1296" s="30">
        <f>ROUND(G1296*H1296,P4)</f>
        <v>0</v>
      </c>
      <c r="L1296" s="30">
        <v>0</v>
      </c>
      <c r="M1296" s="24">
        <f>ROUND(G1296*L1296,P4)</f>
        <v>0</v>
      </c>
      <c r="N1296" s="25" t="s">
        <v>103</v>
      </c>
      <c r="O1296" s="31">
        <f>M1296*AA1296</f>
        <v>0</v>
      </c>
      <c r="P1296" s="1">
        <v>3</v>
      </c>
      <c r="AA1296" s="1">
        <f>IF(P1296=1,$O$3,IF(P1296=2,$O$4,$O$5))</f>
        <v>0</v>
      </c>
    </row>
    <row r="1297">
      <c r="A1297" s="1" t="s">
        <v>106</v>
      </c>
      <c r="E1297" s="27" t="s">
        <v>103</v>
      </c>
    </row>
    <row r="1298" ht="63.75">
      <c r="A1298" s="1" t="s">
        <v>107</v>
      </c>
      <c r="E1298" s="32" t="s">
        <v>3223</v>
      </c>
    </row>
    <row r="1299" ht="25.5">
      <c r="A1299" s="1" t="s">
        <v>109</v>
      </c>
      <c r="E1299" s="27" t="s">
        <v>3212</v>
      </c>
    </row>
    <row r="1300">
      <c r="A1300" s="1" t="s">
        <v>101</v>
      </c>
      <c r="B1300" s="1">
        <v>362</v>
      </c>
      <c r="C1300" s="26" t="s">
        <v>3224</v>
      </c>
      <c r="D1300" t="s">
        <v>103</v>
      </c>
      <c r="E1300" s="27" t="s">
        <v>3225</v>
      </c>
      <c r="F1300" s="28" t="s">
        <v>121</v>
      </c>
      <c r="G1300" s="29">
        <v>80.400000000000006</v>
      </c>
      <c r="H1300" s="28">
        <v>0</v>
      </c>
      <c r="I1300" s="30">
        <f>ROUND(G1300*H1300,P4)</f>
        <v>0</v>
      </c>
      <c r="L1300" s="30">
        <v>0</v>
      </c>
      <c r="M1300" s="24">
        <f>ROUND(G1300*L1300,P4)</f>
        <v>0</v>
      </c>
      <c r="N1300" s="25" t="s">
        <v>103</v>
      </c>
      <c r="O1300" s="31">
        <f>M1300*AA1300</f>
        <v>0</v>
      </c>
      <c r="P1300" s="1">
        <v>3</v>
      </c>
      <c r="AA1300" s="1">
        <f>IF(P1300=1,$O$3,IF(P1300=2,$O$4,$O$5))</f>
        <v>0</v>
      </c>
    </row>
    <row r="1301">
      <c r="A1301" s="1" t="s">
        <v>106</v>
      </c>
      <c r="E1301" s="27" t="s">
        <v>103</v>
      </c>
    </row>
    <row r="1302" ht="63.75">
      <c r="A1302" s="1" t="s">
        <v>107</v>
      </c>
      <c r="E1302" s="32" t="s">
        <v>3226</v>
      </c>
    </row>
    <row r="1303" ht="25.5">
      <c r="A1303" s="1" t="s">
        <v>109</v>
      </c>
      <c r="E1303" s="27" t="s">
        <v>3227</v>
      </c>
    </row>
    <row r="1304" ht="25.5">
      <c r="A1304" s="1" t="s">
        <v>101</v>
      </c>
      <c r="B1304" s="1">
        <v>363</v>
      </c>
      <c r="C1304" s="26" t="s">
        <v>3228</v>
      </c>
      <c r="D1304" t="s">
        <v>103</v>
      </c>
      <c r="E1304" s="27" t="s">
        <v>3229</v>
      </c>
      <c r="F1304" s="28" t="s">
        <v>105</v>
      </c>
      <c r="G1304" s="29">
        <v>6</v>
      </c>
      <c r="H1304" s="28">
        <v>0</v>
      </c>
      <c r="I1304" s="30">
        <f>ROUND(G1304*H1304,P4)</f>
        <v>0</v>
      </c>
      <c r="L1304" s="30">
        <v>0</v>
      </c>
      <c r="M1304" s="24">
        <f>ROUND(G1304*L1304,P4)</f>
        <v>0</v>
      </c>
      <c r="N1304" s="25" t="s">
        <v>103</v>
      </c>
      <c r="O1304" s="31">
        <f>M1304*AA1304</f>
        <v>0</v>
      </c>
      <c r="P1304" s="1">
        <v>3</v>
      </c>
      <c r="AA1304" s="1">
        <f>IF(P1304=1,$O$3,IF(P1304=2,$O$4,$O$5))</f>
        <v>0</v>
      </c>
    </row>
    <row r="1305">
      <c r="A1305" s="1" t="s">
        <v>106</v>
      </c>
      <c r="E1305" s="27" t="s">
        <v>103</v>
      </c>
    </row>
    <row r="1306" ht="63.75">
      <c r="A1306" s="1" t="s">
        <v>107</v>
      </c>
      <c r="E1306" s="32" t="s">
        <v>3230</v>
      </c>
    </row>
    <row r="1307">
      <c r="A1307" s="1" t="s">
        <v>109</v>
      </c>
      <c r="E1307" s="27" t="s">
        <v>103</v>
      </c>
    </row>
    <row r="1308" ht="25.5">
      <c r="A1308" s="1" t="s">
        <v>101</v>
      </c>
      <c r="B1308" s="1">
        <v>364</v>
      </c>
      <c r="C1308" s="26" t="s">
        <v>3231</v>
      </c>
      <c r="D1308" t="s">
        <v>103</v>
      </c>
      <c r="E1308" s="27" t="s">
        <v>3232</v>
      </c>
      <c r="F1308" s="28" t="s">
        <v>121</v>
      </c>
      <c r="G1308" s="29">
        <v>56.5</v>
      </c>
      <c r="H1308" s="28">
        <v>0</v>
      </c>
      <c r="I1308" s="30">
        <f>ROUND(G1308*H1308,P4)</f>
        <v>0</v>
      </c>
      <c r="L1308" s="30">
        <v>0</v>
      </c>
      <c r="M1308" s="24">
        <f>ROUND(G1308*L1308,P4)</f>
        <v>0</v>
      </c>
      <c r="N1308" s="25" t="s">
        <v>103</v>
      </c>
      <c r="O1308" s="31">
        <f>M1308*AA1308</f>
        <v>0</v>
      </c>
      <c r="P1308" s="1">
        <v>3</v>
      </c>
      <c r="AA1308" s="1">
        <f>IF(P1308=1,$O$3,IF(P1308=2,$O$4,$O$5))</f>
        <v>0</v>
      </c>
    </row>
    <row r="1309">
      <c r="A1309" s="1" t="s">
        <v>106</v>
      </c>
      <c r="E1309" s="27" t="s">
        <v>103</v>
      </c>
    </row>
    <row r="1310" ht="76.5">
      <c r="A1310" s="1" t="s">
        <v>107</v>
      </c>
      <c r="E1310" s="32" t="s">
        <v>3233</v>
      </c>
    </row>
    <row r="1311" ht="25.5">
      <c r="A1311" s="1" t="s">
        <v>109</v>
      </c>
      <c r="E1311" s="27" t="s">
        <v>3234</v>
      </c>
    </row>
    <row r="1312" ht="25.5">
      <c r="A1312" s="1" t="s">
        <v>101</v>
      </c>
      <c r="B1312" s="1">
        <v>365</v>
      </c>
      <c r="C1312" s="26" t="s">
        <v>3235</v>
      </c>
      <c r="D1312" t="s">
        <v>103</v>
      </c>
      <c r="E1312" s="27" t="s">
        <v>3236</v>
      </c>
      <c r="F1312" s="28" t="s">
        <v>121</v>
      </c>
      <c r="G1312" s="29">
        <v>164.5</v>
      </c>
      <c r="H1312" s="28">
        <v>0</v>
      </c>
      <c r="I1312" s="30">
        <f>ROUND(G1312*H1312,P4)</f>
        <v>0</v>
      </c>
      <c r="L1312" s="30">
        <v>0</v>
      </c>
      <c r="M1312" s="24">
        <f>ROUND(G1312*L1312,P4)</f>
        <v>0</v>
      </c>
      <c r="N1312" s="25" t="s">
        <v>103</v>
      </c>
      <c r="O1312" s="31">
        <f>M1312*AA1312</f>
        <v>0</v>
      </c>
      <c r="P1312" s="1">
        <v>3</v>
      </c>
      <c r="AA1312" s="1">
        <f>IF(P1312=1,$O$3,IF(P1312=2,$O$4,$O$5))</f>
        <v>0</v>
      </c>
    </row>
    <row r="1313">
      <c r="A1313" s="1" t="s">
        <v>106</v>
      </c>
      <c r="E1313" s="27" t="s">
        <v>103</v>
      </c>
    </row>
    <row r="1314" ht="76.5">
      <c r="A1314" s="1" t="s">
        <v>107</v>
      </c>
      <c r="E1314" s="32" t="s">
        <v>3237</v>
      </c>
    </row>
    <row r="1315" ht="25.5">
      <c r="A1315" s="1" t="s">
        <v>109</v>
      </c>
      <c r="E1315" s="27" t="s">
        <v>3238</v>
      </c>
    </row>
    <row r="1316">
      <c r="A1316" s="1" t="s">
        <v>101</v>
      </c>
      <c r="B1316" s="1">
        <v>366</v>
      </c>
      <c r="C1316" s="26" t="s">
        <v>3239</v>
      </c>
      <c r="D1316" t="s">
        <v>103</v>
      </c>
      <c r="E1316" s="27" t="s">
        <v>3240</v>
      </c>
      <c r="F1316" s="28" t="s">
        <v>121</v>
      </c>
      <c r="G1316" s="29">
        <v>123.2</v>
      </c>
      <c r="H1316" s="28">
        <v>0</v>
      </c>
      <c r="I1316" s="30">
        <f>ROUND(G1316*H1316,P4)</f>
        <v>0</v>
      </c>
      <c r="L1316" s="30">
        <v>0</v>
      </c>
      <c r="M1316" s="24">
        <f>ROUND(G1316*L1316,P4)</f>
        <v>0</v>
      </c>
      <c r="N1316" s="25" t="s">
        <v>103</v>
      </c>
      <c r="O1316" s="31">
        <f>M1316*AA1316</f>
        <v>0</v>
      </c>
      <c r="P1316" s="1">
        <v>3</v>
      </c>
      <c r="AA1316" s="1">
        <f>IF(P1316=1,$O$3,IF(P1316=2,$O$4,$O$5))</f>
        <v>0</v>
      </c>
    </row>
    <row r="1317">
      <c r="A1317" s="1" t="s">
        <v>106</v>
      </c>
      <c r="E1317" s="27" t="s">
        <v>103</v>
      </c>
    </row>
    <row r="1318" ht="102">
      <c r="A1318" s="1" t="s">
        <v>107</v>
      </c>
      <c r="E1318" s="32" t="s">
        <v>3241</v>
      </c>
    </row>
    <row r="1319" ht="25.5">
      <c r="A1319" s="1" t="s">
        <v>109</v>
      </c>
      <c r="E1319" s="27" t="s">
        <v>3242</v>
      </c>
    </row>
    <row r="1320" ht="38.25">
      <c r="A1320" s="1" t="s">
        <v>101</v>
      </c>
      <c r="B1320" s="1">
        <v>367</v>
      </c>
      <c r="C1320" s="26" t="s">
        <v>3243</v>
      </c>
      <c r="D1320" t="s">
        <v>103</v>
      </c>
      <c r="E1320" s="27" t="s">
        <v>3244</v>
      </c>
      <c r="F1320" s="28" t="s">
        <v>292</v>
      </c>
      <c r="G1320" s="29">
        <v>4.0999999999999996</v>
      </c>
      <c r="H1320" s="28">
        <v>0</v>
      </c>
      <c r="I1320" s="30">
        <f>ROUND(G1320*H1320,P4)</f>
        <v>0</v>
      </c>
      <c r="L1320" s="30">
        <v>0</v>
      </c>
      <c r="M1320" s="24">
        <f>ROUND(G1320*L1320,P4)</f>
        <v>0</v>
      </c>
      <c r="N1320" s="25" t="s">
        <v>103</v>
      </c>
      <c r="O1320" s="31">
        <f>M1320*AA1320</f>
        <v>0</v>
      </c>
      <c r="P1320" s="1">
        <v>3</v>
      </c>
      <c r="AA1320" s="1">
        <f>IF(P1320=1,$O$3,IF(P1320=2,$O$4,$O$5))</f>
        <v>0</v>
      </c>
    </row>
    <row r="1321">
      <c r="A1321" s="1" t="s">
        <v>106</v>
      </c>
      <c r="E1321" s="27" t="s">
        <v>103</v>
      </c>
    </row>
    <row r="1322">
      <c r="A1322" s="1" t="s">
        <v>107</v>
      </c>
    </row>
    <row r="1323">
      <c r="A1323" s="1" t="s">
        <v>109</v>
      </c>
      <c r="E1323" s="27" t="s">
        <v>103</v>
      </c>
    </row>
    <row r="1324">
      <c r="A1324" s="1" t="s">
        <v>98</v>
      </c>
      <c r="C1324" s="22" t="s">
        <v>2116</v>
      </c>
      <c r="E1324" s="23" t="s">
        <v>2117</v>
      </c>
      <c r="L1324" s="24">
        <f>SUMIFS(L1325:L1420,A1325:A1420,"P")</f>
        <v>0</v>
      </c>
      <c r="M1324" s="24">
        <f>SUMIFS(M1325:M1420,A1325:A1420,"P")</f>
        <v>0</v>
      </c>
      <c r="N1324" s="25"/>
    </row>
    <row r="1325" ht="25.5">
      <c r="A1325" s="1" t="s">
        <v>101</v>
      </c>
      <c r="B1325" s="1">
        <v>368</v>
      </c>
      <c r="C1325" s="26" t="s">
        <v>3245</v>
      </c>
      <c r="D1325" t="s">
        <v>103</v>
      </c>
      <c r="E1325" s="27" t="s">
        <v>3246</v>
      </c>
      <c r="F1325" s="28" t="s">
        <v>1188</v>
      </c>
      <c r="G1325" s="29">
        <v>1052.99</v>
      </c>
      <c r="H1325" s="28">
        <v>0</v>
      </c>
      <c r="I1325" s="30">
        <f>ROUND(G1325*H1325,P4)</f>
        <v>0</v>
      </c>
      <c r="L1325" s="30">
        <v>0</v>
      </c>
      <c r="M1325" s="24">
        <f>ROUND(G1325*L1325,P4)</f>
        <v>0</v>
      </c>
      <c r="N1325" s="25" t="s">
        <v>103</v>
      </c>
      <c r="O1325" s="31">
        <f>M1325*AA1325</f>
        <v>0</v>
      </c>
      <c r="P1325" s="1">
        <v>3</v>
      </c>
      <c r="AA1325" s="1">
        <f>IF(P1325=1,$O$3,IF(P1325=2,$O$4,$O$5))</f>
        <v>0</v>
      </c>
    </row>
    <row r="1326">
      <c r="A1326" s="1" t="s">
        <v>106</v>
      </c>
      <c r="E1326" s="27" t="s">
        <v>103</v>
      </c>
    </row>
    <row r="1327" ht="76.5">
      <c r="A1327" s="1" t="s">
        <v>107</v>
      </c>
      <c r="E1327" s="32" t="s">
        <v>2961</v>
      </c>
    </row>
    <row r="1328">
      <c r="A1328" s="1" t="s">
        <v>109</v>
      </c>
      <c r="E1328" s="27" t="s">
        <v>103</v>
      </c>
    </row>
    <row r="1329">
      <c r="A1329" s="1" t="s">
        <v>101</v>
      </c>
      <c r="B1329" s="1">
        <v>369</v>
      </c>
      <c r="C1329" s="26" t="s">
        <v>3247</v>
      </c>
      <c r="D1329" t="s">
        <v>103</v>
      </c>
      <c r="E1329" s="27" t="s">
        <v>3248</v>
      </c>
      <c r="F1329" s="28" t="s">
        <v>105</v>
      </c>
      <c r="G1329" s="29">
        <v>10954.254999999999</v>
      </c>
      <c r="H1329" s="28">
        <v>0</v>
      </c>
      <c r="I1329" s="30">
        <f>ROUND(G1329*H1329,P4)</f>
        <v>0</v>
      </c>
      <c r="L1329" s="30">
        <v>0</v>
      </c>
      <c r="M1329" s="24">
        <f>ROUND(G1329*L1329,P4)</f>
        <v>0</v>
      </c>
      <c r="N1329" s="25" t="s">
        <v>103</v>
      </c>
      <c r="O1329" s="31">
        <f>M1329*AA1329</f>
        <v>0</v>
      </c>
      <c r="P1329" s="1">
        <v>3</v>
      </c>
      <c r="AA1329" s="1">
        <f>IF(P1329=1,$O$3,IF(P1329=2,$O$4,$O$5))</f>
        <v>0</v>
      </c>
    </row>
    <row r="1330">
      <c r="A1330" s="1" t="s">
        <v>106</v>
      </c>
      <c r="E1330" s="27" t="s">
        <v>103</v>
      </c>
    </row>
    <row r="1331" ht="25.5">
      <c r="A1331" s="1" t="s">
        <v>107</v>
      </c>
      <c r="E1331" s="32" t="s">
        <v>3249</v>
      </c>
    </row>
    <row r="1332" ht="25.5">
      <c r="A1332" s="1" t="s">
        <v>109</v>
      </c>
      <c r="E1332" s="27" t="s">
        <v>3250</v>
      </c>
    </row>
    <row r="1333" ht="25.5">
      <c r="A1333" s="1" t="s">
        <v>101</v>
      </c>
      <c r="B1333" s="1">
        <v>370</v>
      </c>
      <c r="C1333" s="26" t="s">
        <v>3251</v>
      </c>
      <c r="D1333" t="s">
        <v>103</v>
      </c>
      <c r="E1333" s="27" t="s">
        <v>3252</v>
      </c>
      <c r="F1333" s="28" t="s">
        <v>121</v>
      </c>
      <c r="G1333" s="29">
        <v>146.69999999999999</v>
      </c>
      <c r="H1333" s="28">
        <v>0</v>
      </c>
      <c r="I1333" s="30">
        <f>ROUND(G1333*H1333,P4)</f>
        <v>0</v>
      </c>
      <c r="L1333" s="30">
        <v>0</v>
      </c>
      <c r="M1333" s="24">
        <f>ROUND(G1333*L1333,P4)</f>
        <v>0</v>
      </c>
      <c r="N1333" s="25" t="s">
        <v>103</v>
      </c>
      <c r="O1333" s="31">
        <f>M1333*AA1333</f>
        <v>0</v>
      </c>
      <c r="P1333" s="1">
        <v>3</v>
      </c>
      <c r="AA1333" s="1">
        <f>IF(P1333=1,$O$3,IF(P1333=2,$O$4,$O$5))</f>
        <v>0</v>
      </c>
    </row>
    <row r="1334">
      <c r="A1334" s="1" t="s">
        <v>106</v>
      </c>
      <c r="E1334" s="27" t="s">
        <v>103</v>
      </c>
    </row>
    <row r="1335" ht="76.5">
      <c r="A1335" s="1" t="s">
        <v>107</v>
      </c>
      <c r="E1335" s="32" t="s">
        <v>3253</v>
      </c>
    </row>
    <row r="1336">
      <c r="A1336" s="1" t="s">
        <v>109</v>
      </c>
      <c r="E1336" s="27" t="s">
        <v>103</v>
      </c>
    </row>
    <row r="1337">
      <c r="A1337" s="1" t="s">
        <v>101</v>
      </c>
      <c r="B1337" s="1">
        <v>371</v>
      </c>
      <c r="C1337" s="26" t="s">
        <v>3254</v>
      </c>
      <c r="D1337" t="s">
        <v>103</v>
      </c>
      <c r="E1337" s="27" t="s">
        <v>3255</v>
      </c>
      <c r="F1337" s="28" t="s">
        <v>121</v>
      </c>
      <c r="G1337" s="29">
        <v>154.035</v>
      </c>
      <c r="H1337" s="28">
        <v>0</v>
      </c>
      <c r="I1337" s="30">
        <f>ROUND(G1337*H1337,P4)</f>
        <v>0</v>
      </c>
      <c r="L1337" s="30">
        <v>0</v>
      </c>
      <c r="M1337" s="24">
        <f>ROUND(G1337*L1337,P4)</f>
        <v>0</v>
      </c>
      <c r="N1337" s="25" t="s">
        <v>103</v>
      </c>
      <c r="O1337" s="31">
        <f>M1337*AA1337</f>
        <v>0</v>
      </c>
      <c r="P1337" s="1">
        <v>3</v>
      </c>
      <c r="AA1337" s="1">
        <f>IF(P1337=1,$O$3,IF(P1337=2,$O$4,$O$5))</f>
        <v>0</v>
      </c>
    </row>
    <row r="1338">
      <c r="A1338" s="1" t="s">
        <v>106</v>
      </c>
      <c r="E1338" s="27" t="s">
        <v>103</v>
      </c>
    </row>
    <row r="1339" ht="25.5">
      <c r="A1339" s="1" t="s">
        <v>107</v>
      </c>
      <c r="E1339" s="32" t="s">
        <v>3256</v>
      </c>
    </row>
    <row r="1340">
      <c r="A1340" s="1" t="s">
        <v>109</v>
      </c>
      <c r="E1340" s="27" t="s">
        <v>103</v>
      </c>
    </row>
    <row r="1341">
      <c r="A1341" s="1" t="s">
        <v>101</v>
      </c>
      <c r="B1341" s="1">
        <v>372</v>
      </c>
      <c r="C1341" s="26" t="s">
        <v>3257</v>
      </c>
      <c r="D1341" t="s">
        <v>103</v>
      </c>
      <c r="E1341" s="27" t="s">
        <v>3258</v>
      </c>
      <c r="F1341" s="28" t="s">
        <v>121</v>
      </c>
      <c r="G1341" s="29">
        <v>104</v>
      </c>
      <c r="H1341" s="28">
        <v>0</v>
      </c>
      <c r="I1341" s="30">
        <f>ROUND(G1341*H1341,P4)</f>
        <v>0</v>
      </c>
      <c r="L1341" s="30">
        <v>0</v>
      </c>
      <c r="M1341" s="24">
        <f>ROUND(G1341*L1341,P4)</f>
        <v>0</v>
      </c>
      <c r="N1341" s="25" t="s">
        <v>103</v>
      </c>
      <c r="O1341" s="31">
        <f>M1341*AA1341</f>
        <v>0</v>
      </c>
      <c r="P1341" s="1">
        <v>3</v>
      </c>
      <c r="AA1341" s="1">
        <f>IF(P1341=1,$O$3,IF(P1341=2,$O$4,$O$5))</f>
        <v>0</v>
      </c>
    </row>
    <row r="1342">
      <c r="A1342" s="1" t="s">
        <v>106</v>
      </c>
      <c r="E1342" s="27" t="s">
        <v>103</v>
      </c>
    </row>
    <row r="1343" ht="76.5">
      <c r="A1343" s="1" t="s">
        <v>107</v>
      </c>
      <c r="E1343" s="32" t="s">
        <v>3259</v>
      </c>
    </row>
    <row r="1344">
      <c r="A1344" s="1" t="s">
        <v>109</v>
      </c>
      <c r="E1344" s="27" t="s">
        <v>103</v>
      </c>
    </row>
    <row r="1345">
      <c r="A1345" s="1" t="s">
        <v>101</v>
      </c>
      <c r="B1345" s="1">
        <v>373</v>
      </c>
      <c r="C1345" s="26" t="s">
        <v>3260</v>
      </c>
      <c r="D1345" t="s">
        <v>103</v>
      </c>
      <c r="E1345" s="27" t="s">
        <v>3261</v>
      </c>
      <c r="F1345" s="28" t="s">
        <v>121</v>
      </c>
      <c r="G1345" s="29">
        <v>109.2</v>
      </c>
      <c r="H1345" s="28">
        <v>0</v>
      </c>
      <c r="I1345" s="30">
        <f>ROUND(G1345*H1345,P4)</f>
        <v>0</v>
      </c>
      <c r="L1345" s="30">
        <v>0</v>
      </c>
      <c r="M1345" s="24">
        <f>ROUND(G1345*L1345,P4)</f>
        <v>0</v>
      </c>
      <c r="N1345" s="25" t="s">
        <v>103</v>
      </c>
      <c r="O1345" s="31">
        <f>M1345*AA1345</f>
        <v>0</v>
      </c>
      <c r="P1345" s="1">
        <v>3</v>
      </c>
      <c r="AA1345" s="1">
        <f>IF(P1345=1,$O$3,IF(P1345=2,$O$4,$O$5))</f>
        <v>0</v>
      </c>
    </row>
    <row r="1346">
      <c r="A1346" s="1" t="s">
        <v>106</v>
      </c>
      <c r="E1346" s="27" t="s">
        <v>103</v>
      </c>
    </row>
    <row r="1347" ht="25.5">
      <c r="A1347" s="1" t="s">
        <v>107</v>
      </c>
      <c r="E1347" s="32" t="s">
        <v>3262</v>
      </c>
    </row>
    <row r="1348">
      <c r="A1348" s="1" t="s">
        <v>109</v>
      </c>
      <c r="E1348" s="27" t="s">
        <v>103</v>
      </c>
    </row>
    <row r="1349" ht="25.5">
      <c r="A1349" s="1" t="s">
        <v>101</v>
      </c>
      <c r="B1349" s="1">
        <v>374</v>
      </c>
      <c r="C1349" s="26" t="s">
        <v>3263</v>
      </c>
      <c r="D1349" t="s">
        <v>103</v>
      </c>
      <c r="E1349" s="27" t="s">
        <v>3264</v>
      </c>
      <c r="F1349" s="28" t="s">
        <v>121</v>
      </c>
      <c r="G1349" s="29">
        <v>44</v>
      </c>
      <c r="H1349" s="28">
        <v>0</v>
      </c>
      <c r="I1349" s="30">
        <f>ROUND(G1349*H1349,P4)</f>
        <v>0</v>
      </c>
      <c r="L1349" s="30">
        <v>0</v>
      </c>
      <c r="M1349" s="24">
        <f>ROUND(G1349*L1349,P4)</f>
        <v>0</v>
      </c>
      <c r="N1349" s="25" t="s">
        <v>103</v>
      </c>
      <c r="O1349" s="31">
        <f>M1349*AA1349</f>
        <v>0</v>
      </c>
      <c r="P1349" s="1">
        <v>3</v>
      </c>
      <c r="AA1349" s="1">
        <f>IF(P1349=1,$O$3,IF(P1349=2,$O$4,$O$5))</f>
        <v>0</v>
      </c>
    </row>
    <row r="1350">
      <c r="A1350" s="1" t="s">
        <v>106</v>
      </c>
      <c r="E1350" s="27" t="s">
        <v>103</v>
      </c>
    </row>
    <row r="1351" ht="76.5">
      <c r="A1351" s="1" t="s">
        <v>107</v>
      </c>
      <c r="E1351" s="32" t="s">
        <v>3145</v>
      </c>
    </row>
    <row r="1352">
      <c r="A1352" s="1" t="s">
        <v>109</v>
      </c>
      <c r="E1352" s="27" t="s">
        <v>103</v>
      </c>
    </row>
    <row r="1353" ht="25.5">
      <c r="A1353" s="1" t="s">
        <v>101</v>
      </c>
      <c r="B1353" s="1">
        <v>375</v>
      </c>
      <c r="C1353" s="26" t="s">
        <v>3265</v>
      </c>
      <c r="D1353" t="s">
        <v>103</v>
      </c>
      <c r="E1353" s="27" t="s">
        <v>3266</v>
      </c>
      <c r="F1353" s="28" t="s">
        <v>105</v>
      </c>
      <c r="G1353" s="29">
        <v>14</v>
      </c>
      <c r="H1353" s="28">
        <v>0</v>
      </c>
      <c r="I1353" s="30">
        <f>ROUND(G1353*H1353,P4)</f>
        <v>0</v>
      </c>
      <c r="L1353" s="30">
        <v>0</v>
      </c>
      <c r="M1353" s="24">
        <f>ROUND(G1353*L1353,P4)</f>
        <v>0</v>
      </c>
      <c r="N1353" s="25" t="s">
        <v>103</v>
      </c>
      <c r="O1353" s="31">
        <f>M1353*AA1353</f>
        <v>0</v>
      </c>
      <c r="P1353" s="1">
        <v>3</v>
      </c>
      <c r="AA1353" s="1">
        <f>IF(P1353=1,$O$3,IF(P1353=2,$O$4,$O$5))</f>
        <v>0</v>
      </c>
    </row>
    <row r="1354">
      <c r="A1354" s="1" t="s">
        <v>106</v>
      </c>
      <c r="E1354" s="27" t="s">
        <v>103</v>
      </c>
    </row>
    <row r="1355" ht="25.5">
      <c r="A1355" s="1" t="s">
        <v>107</v>
      </c>
      <c r="E1355" s="32" t="s">
        <v>3267</v>
      </c>
    </row>
    <row r="1356">
      <c r="A1356" s="1" t="s">
        <v>109</v>
      </c>
      <c r="E1356" s="27" t="s">
        <v>103</v>
      </c>
    </row>
    <row r="1357">
      <c r="A1357" s="1" t="s">
        <v>101</v>
      </c>
      <c r="B1357" s="1">
        <v>376</v>
      </c>
      <c r="C1357" s="26" t="s">
        <v>3268</v>
      </c>
      <c r="D1357" t="s">
        <v>103</v>
      </c>
      <c r="E1357" s="27" t="s">
        <v>3269</v>
      </c>
      <c r="F1357" s="28" t="s">
        <v>105</v>
      </c>
      <c r="G1357" s="29">
        <v>14</v>
      </c>
      <c r="H1357" s="28">
        <v>0</v>
      </c>
      <c r="I1357" s="30">
        <f>ROUND(G1357*H1357,P4)</f>
        <v>0</v>
      </c>
      <c r="L1357" s="30">
        <v>0</v>
      </c>
      <c r="M1357" s="24">
        <f>ROUND(G1357*L1357,P4)</f>
        <v>0</v>
      </c>
      <c r="N1357" s="25" t="s">
        <v>103</v>
      </c>
      <c r="O1357" s="31">
        <f>M1357*AA1357</f>
        <v>0</v>
      </c>
      <c r="P1357" s="1">
        <v>3</v>
      </c>
      <c r="AA1357" s="1">
        <f>IF(P1357=1,$O$3,IF(P1357=2,$O$4,$O$5))</f>
        <v>0</v>
      </c>
    </row>
    <row r="1358">
      <c r="A1358" s="1" t="s">
        <v>106</v>
      </c>
      <c r="E1358" s="27" t="s">
        <v>103</v>
      </c>
    </row>
    <row r="1359" ht="25.5">
      <c r="A1359" s="1" t="s">
        <v>107</v>
      </c>
      <c r="E1359" s="32" t="s">
        <v>3270</v>
      </c>
    </row>
    <row r="1360" ht="25.5">
      <c r="A1360" s="1" t="s">
        <v>109</v>
      </c>
      <c r="E1360" s="27" t="s">
        <v>3271</v>
      </c>
    </row>
    <row r="1361">
      <c r="A1361" s="1" t="s">
        <v>101</v>
      </c>
      <c r="B1361" s="1">
        <v>377</v>
      </c>
      <c r="C1361" s="26" t="s">
        <v>3272</v>
      </c>
      <c r="D1361" t="s">
        <v>103</v>
      </c>
      <c r="E1361" s="27" t="s">
        <v>3273</v>
      </c>
      <c r="F1361" s="28" t="s">
        <v>105</v>
      </c>
      <c r="G1361" s="29">
        <v>14</v>
      </c>
      <c r="H1361" s="28">
        <v>0</v>
      </c>
      <c r="I1361" s="30">
        <f>ROUND(G1361*H1361,P4)</f>
        <v>0</v>
      </c>
      <c r="L1361" s="30">
        <v>0</v>
      </c>
      <c r="M1361" s="24">
        <f>ROUND(G1361*L1361,P4)</f>
        <v>0</v>
      </c>
      <c r="N1361" s="25" t="s">
        <v>103</v>
      </c>
      <c r="O1361" s="31">
        <f>M1361*AA1361</f>
        <v>0</v>
      </c>
      <c r="P1361" s="1">
        <v>3</v>
      </c>
      <c r="AA1361" s="1">
        <f>IF(P1361=1,$O$3,IF(P1361=2,$O$4,$O$5))</f>
        <v>0</v>
      </c>
    </row>
    <row r="1362">
      <c r="A1362" s="1" t="s">
        <v>106</v>
      </c>
      <c r="E1362" s="27" t="s">
        <v>103</v>
      </c>
    </row>
    <row r="1363" ht="25.5">
      <c r="A1363" s="1" t="s">
        <v>107</v>
      </c>
      <c r="E1363" s="32" t="s">
        <v>3267</v>
      </c>
    </row>
    <row r="1364" ht="25.5">
      <c r="A1364" s="1" t="s">
        <v>109</v>
      </c>
      <c r="E1364" s="27" t="s">
        <v>3274</v>
      </c>
    </row>
    <row r="1365">
      <c r="A1365" s="1" t="s">
        <v>101</v>
      </c>
      <c r="B1365" s="1">
        <v>378</v>
      </c>
      <c r="C1365" s="26" t="s">
        <v>3275</v>
      </c>
      <c r="D1365" t="s">
        <v>413</v>
      </c>
      <c r="E1365" s="27" t="s">
        <v>3276</v>
      </c>
      <c r="F1365" s="28" t="s">
        <v>105</v>
      </c>
      <c r="G1365" s="29">
        <v>28</v>
      </c>
      <c r="H1365" s="28">
        <v>0</v>
      </c>
      <c r="I1365" s="30">
        <f>ROUND(G1365*H1365,P4)</f>
        <v>0</v>
      </c>
      <c r="L1365" s="30">
        <v>0</v>
      </c>
      <c r="M1365" s="24">
        <f>ROUND(G1365*L1365,P4)</f>
        <v>0</v>
      </c>
      <c r="N1365" s="25" t="s">
        <v>103</v>
      </c>
      <c r="O1365" s="31">
        <f>M1365*AA1365</f>
        <v>0</v>
      </c>
      <c r="P1365" s="1">
        <v>3</v>
      </c>
      <c r="AA1365" s="1">
        <f>IF(P1365=1,$O$3,IF(P1365=2,$O$4,$O$5))</f>
        <v>0</v>
      </c>
    </row>
    <row r="1366">
      <c r="A1366" s="1" t="s">
        <v>106</v>
      </c>
      <c r="E1366" s="27" t="s">
        <v>103</v>
      </c>
    </row>
    <row r="1367" ht="25.5">
      <c r="A1367" s="1" t="s">
        <v>107</v>
      </c>
      <c r="E1367" s="32" t="s">
        <v>3277</v>
      </c>
    </row>
    <row r="1368" ht="25.5">
      <c r="A1368" s="1" t="s">
        <v>109</v>
      </c>
      <c r="E1368" s="27" t="s">
        <v>3278</v>
      </c>
    </row>
    <row r="1369" ht="25.5">
      <c r="A1369" s="1" t="s">
        <v>101</v>
      </c>
      <c r="B1369" s="1">
        <v>379</v>
      </c>
      <c r="C1369" s="26" t="s">
        <v>3279</v>
      </c>
      <c r="D1369" t="s">
        <v>103</v>
      </c>
      <c r="E1369" s="27" t="s">
        <v>3280</v>
      </c>
      <c r="F1369" s="28" t="s">
        <v>105</v>
      </c>
      <c r="G1369" s="29">
        <v>2</v>
      </c>
      <c r="H1369" s="28">
        <v>0</v>
      </c>
      <c r="I1369" s="30">
        <f>ROUND(G1369*H1369,P4)</f>
        <v>0</v>
      </c>
      <c r="L1369" s="30">
        <v>0</v>
      </c>
      <c r="M1369" s="24">
        <f>ROUND(G1369*L1369,P4)</f>
        <v>0</v>
      </c>
      <c r="N1369" s="25" t="s">
        <v>103</v>
      </c>
      <c r="O1369" s="31">
        <f>M1369*AA1369</f>
        <v>0</v>
      </c>
      <c r="P1369" s="1">
        <v>3</v>
      </c>
      <c r="AA1369" s="1">
        <f>IF(P1369=1,$O$3,IF(P1369=2,$O$4,$O$5))</f>
        <v>0</v>
      </c>
    </row>
    <row r="1370">
      <c r="A1370" s="1" t="s">
        <v>106</v>
      </c>
      <c r="E1370" s="27" t="s">
        <v>103</v>
      </c>
    </row>
    <row r="1371" ht="51">
      <c r="A1371" s="1" t="s">
        <v>107</v>
      </c>
      <c r="E1371" s="32" t="s">
        <v>3281</v>
      </c>
    </row>
    <row r="1372">
      <c r="A1372" s="1" t="s">
        <v>109</v>
      </c>
      <c r="E1372" s="27" t="s">
        <v>103</v>
      </c>
    </row>
    <row r="1373">
      <c r="A1373" s="1" t="s">
        <v>101</v>
      </c>
      <c r="B1373" s="1">
        <v>380</v>
      </c>
      <c r="C1373" s="26" t="s">
        <v>3282</v>
      </c>
      <c r="D1373" t="s">
        <v>103</v>
      </c>
      <c r="E1373" s="27" t="s">
        <v>3283</v>
      </c>
      <c r="F1373" s="28" t="s">
        <v>105</v>
      </c>
      <c r="G1373" s="29">
        <v>1</v>
      </c>
      <c r="H1373" s="28">
        <v>0</v>
      </c>
      <c r="I1373" s="30">
        <f>ROUND(G1373*H1373,P4)</f>
        <v>0</v>
      </c>
      <c r="L1373" s="30">
        <v>0</v>
      </c>
      <c r="M1373" s="24">
        <f>ROUND(G1373*L1373,P4)</f>
        <v>0</v>
      </c>
      <c r="N1373" s="25" t="s">
        <v>103</v>
      </c>
      <c r="O1373" s="31">
        <f>M1373*AA1373</f>
        <v>0</v>
      </c>
      <c r="P1373" s="1">
        <v>3</v>
      </c>
      <c r="AA1373" s="1">
        <f>IF(P1373=1,$O$3,IF(P1373=2,$O$4,$O$5))</f>
        <v>0</v>
      </c>
    </row>
    <row r="1374">
      <c r="A1374" s="1" t="s">
        <v>106</v>
      </c>
      <c r="E1374" s="27" t="s">
        <v>103</v>
      </c>
    </row>
    <row r="1375" ht="25.5">
      <c r="A1375" s="1" t="s">
        <v>107</v>
      </c>
      <c r="E1375" s="32" t="s">
        <v>3284</v>
      </c>
    </row>
    <row r="1376" ht="25.5">
      <c r="A1376" s="1" t="s">
        <v>109</v>
      </c>
      <c r="E1376" s="27" t="s">
        <v>3271</v>
      </c>
    </row>
    <row r="1377">
      <c r="A1377" s="1" t="s">
        <v>101</v>
      </c>
      <c r="B1377" s="1">
        <v>381</v>
      </c>
      <c r="C1377" s="26" t="s">
        <v>3285</v>
      </c>
      <c r="D1377" t="s">
        <v>103</v>
      </c>
      <c r="E1377" s="27" t="s">
        <v>3286</v>
      </c>
      <c r="F1377" s="28" t="s">
        <v>105</v>
      </c>
      <c r="G1377" s="29">
        <v>1</v>
      </c>
      <c r="H1377" s="28">
        <v>0</v>
      </c>
      <c r="I1377" s="30">
        <f>ROUND(G1377*H1377,P4)</f>
        <v>0</v>
      </c>
      <c r="L1377" s="30">
        <v>0</v>
      </c>
      <c r="M1377" s="24">
        <f>ROUND(G1377*L1377,P4)</f>
        <v>0</v>
      </c>
      <c r="N1377" s="25" t="s">
        <v>103</v>
      </c>
      <c r="O1377" s="31">
        <f>M1377*AA1377</f>
        <v>0</v>
      </c>
      <c r="P1377" s="1">
        <v>3</v>
      </c>
      <c r="AA1377" s="1">
        <f>IF(P1377=1,$O$3,IF(P1377=2,$O$4,$O$5))</f>
        <v>0</v>
      </c>
    </row>
    <row r="1378">
      <c r="A1378" s="1" t="s">
        <v>106</v>
      </c>
      <c r="E1378" s="27" t="s">
        <v>103</v>
      </c>
    </row>
    <row r="1379" ht="25.5">
      <c r="A1379" s="1" t="s">
        <v>107</v>
      </c>
      <c r="E1379" s="32" t="s">
        <v>3287</v>
      </c>
    </row>
    <row r="1380" ht="25.5">
      <c r="A1380" s="1" t="s">
        <v>109</v>
      </c>
      <c r="E1380" s="27" t="s">
        <v>3271</v>
      </c>
    </row>
    <row r="1381">
      <c r="A1381" s="1" t="s">
        <v>101</v>
      </c>
      <c r="B1381" s="1">
        <v>382</v>
      </c>
      <c r="C1381" s="26" t="s">
        <v>3288</v>
      </c>
      <c r="D1381" t="s">
        <v>103</v>
      </c>
      <c r="E1381" s="27" t="s">
        <v>3289</v>
      </c>
      <c r="F1381" s="28" t="s">
        <v>105</v>
      </c>
      <c r="G1381" s="29">
        <v>1</v>
      </c>
      <c r="H1381" s="28">
        <v>0</v>
      </c>
      <c r="I1381" s="30">
        <f>ROUND(G1381*H1381,P4)</f>
        <v>0</v>
      </c>
      <c r="L1381" s="30">
        <v>0</v>
      </c>
      <c r="M1381" s="24">
        <f>ROUND(G1381*L1381,P4)</f>
        <v>0</v>
      </c>
      <c r="N1381" s="25" t="s">
        <v>103</v>
      </c>
      <c r="O1381" s="31">
        <f>M1381*AA1381</f>
        <v>0</v>
      </c>
      <c r="P1381" s="1">
        <v>3</v>
      </c>
      <c r="AA1381" s="1">
        <f>IF(P1381=1,$O$3,IF(P1381=2,$O$4,$O$5))</f>
        <v>0</v>
      </c>
    </row>
    <row r="1382">
      <c r="A1382" s="1" t="s">
        <v>106</v>
      </c>
      <c r="E1382" s="27" t="s">
        <v>103</v>
      </c>
    </row>
    <row r="1383" ht="25.5">
      <c r="A1383" s="1" t="s">
        <v>107</v>
      </c>
      <c r="E1383" s="32" t="s">
        <v>3290</v>
      </c>
    </row>
    <row r="1384" ht="25.5">
      <c r="A1384" s="1" t="s">
        <v>109</v>
      </c>
      <c r="E1384" s="27" t="s">
        <v>3274</v>
      </c>
    </row>
    <row r="1385">
      <c r="A1385" s="1" t="s">
        <v>101</v>
      </c>
      <c r="B1385" s="1">
        <v>383</v>
      </c>
      <c r="C1385" s="26" t="s">
        <v>3291</v>
      </c>
      <c r="D1385" t="s">
        <v>103</v>
      </c>
      <c r="E1385" s="27" t="s">
        <v>3292</v>
      </c>
      <c r="F1385" s="28" t="s">
        <v>105</v>
      </c>
      <c r="G1385" s="29">
        <v>1</v>
      </c>
      <c r="H1385" s="28">
        <v>0</v>
      </c>
      <c r="I1385" s="30">
        <f>ROUND(G1385*H1385,P4)</f>
        <v>0</v>
      </c>
      <c r="L1385" s="30">
        <v>0</v>
      </c>
      <c r="M1385" s="24">
        <f>ROUND(G1385*L1385,P4)</f>
        <v>0</v>
      </c>
      <c r="N1385" s="25" t="s">
        <v>103</v>
      </c>
      <c r="O1385" s="31">
        <f>M1385*AA1385</f>
        <v>0</v>
      </c>
      <c r="P1385" s="1">
        <v>3</v>
      </c>
      <c r="AA1385" s="1">
        <f>IF(P1385=1,$O$3,IF(P1385=2,$O$4,$O$5))</f>
        <v>0</v>
      </c>
    </row>
    <row r="1386">
      <c r="A1386" s="1" t="s">
        <v>106</v>
      </c>
      <c r="E1386" s="27" t="s">
        <v>103</v>
      </c>
    </row>
    <row r="1387" ht="25.5">
      <c r="A1387" s="1" t="s">
        <v>107</v>
      </c>
      <c r="E1387" s="32" t="s">
        <v>3293</v>
      </c>
    </row>
    <row r="1388" ht="25.5">
      <c r="A1388" s="1" t="s">
        <v>109</v>
      </c>
      <c r="E1388" s="27" t="s">
        <v>3274</v>
      </c>
    </row>
    <row r="1389">
      <c r="A1389" s="1" t="s">
        <v>101</v>
      </c>
      <c r="B1389" s="1">
        <v>384</v>
      </c>
      <c r="C1389" s="26" t="s">
        <v>3275</v>
      </c>
      <c r="D1389" t="s">
        <v>103</v>
      </c>
      <c r="E1389" s="27" t="s">
        <v>3276</v>
      </c>
      <c r="F1389" s="28" t="s">
        <v>105</v>
      </c>
      <c r="G1389" s="29">
        <v>6</v>
      </c>
      <c r="H1389" s="28">
        <v>0</v>
      </c>
      <c r="I1389" s="30">
        <f>ROUND(G1389*H1389,P4)</f>
        <v>0</v>
      </c>
      <c r="L1389" s="30">
        <v>0</v>
      </c>
      <c r="M1389" s="24">
        <f>ROUND(G1389*L1389,P4)</f>
        <v>0</v>
      </c>
      <c r="N1389" s="25" t="s">
        <v>103</v>
      </c>
      <c r="O1389" s="31">
        <f>M1389*AA1389</f>
        <v>0</v>
      </c>
      <c r="P1389" s="1">
        <v>3</v>
      </c>
      <c r="AA1389" s="1">
        <f>IF(P1389=1,$O$3,IF(P1389=2,$O$4,$O$5))</f>
        <v>0</v>
      </c>
    </row>
    <row r="1390">
      <c r="A1390" s="1" t="s">
        <v>106</v>
      </c>
      <c r="E1390" s="27" t="s">
        <v>103</v>
      </c>
    </row>
    <row r="1391" ht="25.5">
      <c r="A1391" s="1" t="s">
        <v>107</v>
      </c>
      <c r="E1391" s="32" t="s">
        <v>3294</v>
      </c>
    </row>
    <row r="1392" ht="25.5">
      <c r="A1392" s="1" t="s">
        <v>109</v>
      </c>
      <c r="E1392" s="27" t="s">
        <v>3278</v>
      </c>
    </row>
    <row r="1393" ht="25.5">
      <c r="A1393" s="1" t="s">
        <v>101</v>
      </c>
      <c r="B1393" s="1">
        <v>385</v>
      </c>
      <c r="C1393" s="26" t="s">
        <v>3295</v>
      </c>
      <c r="D1393" t="s">
        <v>103</v>
      </c>
      <c r="E1393" s="27" t="s">
        <v>3296</v>
      </c>
      <c r="F1393" s="28" t="s">
        <v>1188</v>
      </c>
      <c r="G1393" s="29">
        <v>218.97</v>
      </c>
      <c r="H1393" s="28">
        <v>0</v>
      </c>
      <c r="I1393" s="30">
        <f>ROUND(G1393*H1393,P4)</f>
        <v>0</v>
      </c>
      <c r="L1393" s="30">
        <v>0</v>
      </c>
      <c r="M1393" s="24">
        <f>ROUND(G1393*L1393,P4)</f>
        <v>0</v>
      </c>
      <c r="N1393" s="25" t="s">
        <v>103</v>
      </c>
      <c r="O1393" s="31">
        <f>M1393*AA1393</f>
        <v>0</v>
      </c>
      <c r="P1393" s="1">
        <v>3</v>
      </c>
      <c r="AA1393" s="1">
        <f>IF(P1393=1,$O$3,IF(P1393=2,$O$4,$O$5))</f>
        <v>0</v>
      </c>
    </row>
    <row r="1394">
      <c r="A1394" s="1" t="s">
        <v>106</v>
      </c>
      <c r="E1394" s="27" t="s">
        <v>103</v>
      </c>
    </row>
    <row r="1395" ht="63.75">
      <c r="A1395" s="1" t="s">
        <v>107</v>
      </c>
      <c r="E1395" s="32" t="s">
        <v>3297</v>
      </c>
    </row>
    <row r="1396">
      <c r="A1396" s="1" t="s">
        <v>109</v>
      </c>
      <c r="E1396" s="27" t="s">
        <v>103</v>
      </c>
    </row>
    <row r="1397">
      <c r="A1397" s="1" t="s">
        <v>101</v>
      </c>
      <c r="B1397" s="1">
        <v>386</v>
      </c>
      <c r="C1397" s="26" t="s">
        <v>3298</v>
      </c>
      <c r="D1397" t="s">
        <v>103</v>
      </c>
      <c r="E1397" s="27" t="s">
        <v>3299</v>
      </c>
      <c r="F1397" s="28" t="s">
        <v>1188</v>
      </c>
      <c r="G1397" s="29">
        <v>240.86699999999999</v>
      </c>
      <c r="H1397" s="28">
        <v>0</v>
      </c>
      <c r="I1397" s="30">
        <f>ROUND(G1397*H1397,P4)</f>
        <v>0</v>
      </c>
      <c r="L1397" s="30">
        <v>0</v>
      </c>
      <c r="M1397" s="24">
        <f>ROUND(G1397*L1397,P4)</f>
        <v>0</v>
      </c>
      <c r="N1397" s="25" t="s">
        <v>103</v>
      </c>
      <c r="O1397" s="31">
        <f>M1397*AA1397</f>
        <v>0</v>
      </c>
      <c r="P1397" s="1">
        <v>3</v>
      </c>
      <c r="AA1397" s="1">
        <f>IF(P1397=1,$O$3,IF(P1397=2,$O$4,$O$5))</f>
        <v>0</v>
      </c>
    </row>
    <row r="1398">
      <c r="A1398" s="1" t="s">
        <v>106</v>
      </c>
      <c r="E1398" s="27" t="s">
        <v>103</v>
      </c>
    </row>
    <row r="1399" ht="25.5">
      <c r="A1399" s="1" t="s">
        <v>107</v>
      </c>
      <c r="E1399" s="32" t="s">
        <v>3300</v>
      </c>
    </row>
    <row r="1400">
      <c r="A1400" s="1" t="s">
        <v>109</v>
      </c>
      <c r="E1400" s="27" t="s">
        <v>103</v>
      </c>
    </row>
    <row r="1401" ht="25.5">
      <c r="A1401" s="1" t="s">
        <v>101</v>
      </c>
      <c r="B1401" s="1">
        <v>387</v>
      </c>
      <c r="C1401" s="26" t="s">
        <v>3301</v>
      </c>
      <c r="D1401" t="s">
        <v>413</v>
      </c>
      <c r="E1401" s="27" t="s">
        <v>3302</v>
      </c>
      <c r="F1401" s="28" t="s">
        <v>1188</v>
      </c>
      <c r="G1401" s="29">
        <v>364.19099999999997</v>
      </c>
      <c r="H1401" s="28">
        <v>0</v>
      </c>
      <c r="I1401" s="30">
        <f>ROUND(G1401*H1401,P4)</f>
        <v>0</v>
      </c>
      <c r="L1401" s="30">
        <v>0</v>
      </c>
      <c r="M1401" s="24">
        <f>ROUND(G1401*L1401,P4)</f>
        <v>0</v>
      </c>
      <c r="N1401" s="25" t="s">
        <v>103</v>
      </c>
      <c r="O1401" s="31">
        <f>M1401*AA1401</f>
        <v>0</v>
      </c>
      <c r="P1401" s="1">
        <v>3</v>
      </c>
      <c r="AA1401" s="1">
        <f>IF(P1401=1,$O$3,IF(P1401=2,$O$4,$O$5))</f>
        <v>0</v>
      </c>
    </row>
    <row r="1402">
      <c r="A1402" s="1" t="s">
        <v>106</v>
      </c>
      <c r="E1402" s="27" t="s">
        <v>103</v>
      </c>
    </row>
    <row r="1403" ht="63.75">
      <c r="A1403" s="1" t="s">
        <v>107</v>
      </c>
      <c r="E1403" s="32" t="s">
        <v>2955</v>
      </c>
    </row>
    <row r="1404">
      <c r="A1404" s="1" t="s">
        <v>109</v>
      </c>
      <c r="E1404" s="27" t="s">
        <v>103</v>
      </c>
    </row>
    <row r="1405" ht="25.5">
      <c r="A1405" s="1" t="s">
        <v>101</v>
      </c>
      <c r="B1405" s="1">
        <v>388</v>
      </c>
      <c r="C1405" s="26" t="s">
        <v>3303</v>
      </c>
      <c r="D1405" t="s">
        <v>103</v>
      </c>
      <c r="E1405" s="27" t="s">
        <v>3304</v>
      </c>
      <c r="F1405" s="28" t="s">
        <v>1188</v>
      </c>
      <c r="G1405" s="29">
        <v>400.61000000000001</v>
      </c>
      <c r="H1405" s="28">
        <v>0</v>
      </c>
      <c r="I1405" s="30">
        <f>ROUND(G1405*H1405,P4)</f>
        <v>0</v>
      </c>
      <c r="L1405" s="30">
        <v>0</v>
      </c>
      <c r="M1405" s="24">
        <f>ROUND(G1405*L1405,P4)</f>
        <v>0</v>
      </c>
      <c r="N1405" s="25" t="s">
        <v>103</v>
      </c>
      <c r="O1405" s="31">
        <f>M1405*AA1405</f>
        <v>0</v>
      </c>
      <c r="P1405" s="1">
        <v>3</v>
      </c>
      <c r="AA1405" s="1">
        <f>IF(P1405=1,$O$3,IF(P1405=2,$O$4,$O$5))</f>
        <v>0</v>
      </c>
    </row>
    <row r="1406">
      <c r="A1406" s="1" t="s">
        <v>106</v>
      </c>
      <c r="E1406" s="27" t="s">
        <v>103</v>
      </c>
    </row>
    <row r="1407" ht="25.5">
      <c r="A1407" s="1" t="s">
        <v>107</v>
      </c>
      <c r="E1407" s="32" t="s">
        <v>3305</v>
      </c>
    </row>
    <row r="1408">
      <c r="A1408" s="1" t="s">
        <v>109</v>
      </c>
      <c r="E1408" s="27" t="s">
        <v>103</v>
      </c>
    </row>
    <row r="1409" ht="25.5">
      <c r="A1409" s="1" t="s">
        <v>101</v>
      </c>
      <c r="B1409" s="1">
        <v>389</v>
      </c>
      <c r="C1409" s="26" t="s">
        <v>3301</v>
      </c>
      <c r="D1409" t="s">
        <v>103</v>
      </c>
      <c r="E1409" s="27" t="s">
        <v>3302</v>
      </c>
      <c r="F1409" s="28" t="s">
        <v>1188</v>
      </c>
      <c r="G1409" s="29">
        <v>1053</v>
      </c>
      <c r="H1409" s="28">
        <v>0</v>
      </c>
      <c r="I1409" s="30">
        <f>ROUND(G1409*H1409,P4)</f>
        <v>0</v>
      </c>
      <c r="L1409" s="30">
        <v>0</v>
      </c>
      <c r="M1409" s="24">
        <f>ROUND(G1409*L1409,P4)</f>
        <v>0</v>
      </c>
      <c r="N1409" s="25" t="s">
        <v>103</v>
      </c>
      <c r="O1409" s="31">
        <f>M1409*AA1409</f>
        <v>0</v>
      </c>
      <c r="P1409" s="1">
        <v>3</v>
      </c>
      <c r="AA1409" s="1">
        <f>IF(P1409=1,$O$3,IF(P1409=2,$O$4,$O$5))</f>
        <v>0</v>
      </c>
    </row>
    <row r="1410">
      <c r="A1410" s="1" t="s">
        <v>106</v>
      </c>
      <c r="E1410" s="27" t="s">
        <v>103</v>
      </c>
    </row>
    <row r="1411" ht="76.5">
      <c r="A1411" s="1" t="s">
        <v>107</v>
      </c>
      <c r="E1411" s="32" t="s">
        <v>3306</v>
      </c>
    </row>
    <row r="1412">
      <c r="A1412" s="1" t="s">
        <v>109</v>
      </c>
      <c r="E1412" s="27" t="s">
        <v>103</v>
      </c>
    </row>
    <row r="1413" ht="25.5">
      <c r="A1413" s="1" t="s">
        <v>101</v>
      </c>
      <c r="B1413" s="1">
        <v>390</v>
      </c>
      <c r="C1413" s="26" t="s">
        <v>3303</v>
      </c>
      <c r="D1413" t="s">
        <v>413</v>
      </c>
      <c r="E1413" s="27" t="s">
        <v>3304</v>
      </c>
      <c r="F1413" s="28" t="s">
        <v>1188</v>
      </c>
      <c r="G1413" s="29">
        <v>1158.3</v>
      </c>
      <c r="H1413" s="28">
        <v>0</v>
      </c>
      <c r="I1413" s="30">
        <f>ROUND(G1413*H1413,P4)</f>
        <v>0</v>
      </c>
      <c r="L1413" s="30">
        <v>0</v>
      </c>
      <c r="M1413" s="24">
        <f>ROUND(G1413*L1413,P4)</f>
        <v>0</v>
      </c>
      <c r="N1413" s="25" t="s">
        <v>103</v>
      </c>
      <c r="O1413" s="31">
        <f>M1413*AA1413</f>
        <v>0</v>
      </c>
      <c r="P1413" s="1">
        <v>3</v>
      </c>
      <c r="AA1413" s="1">
        <f>IF(P1413=1,$O$3,IF(P1413=2,$O$4,$O$5))</f>
        <v>0</v>
      </c>
    </row>
    <row r="1414">
      <c r="A1414" s="1" t="s">
        <v>106</v>
      </c>
      <c r="E1414" s="27" t="s">
        <v>103</v>
      </c>
    </row>
    <row r="1415" ht="25.5">
      <c r="A1415" s="1" t="s">
        <v>107</v>
      </c>
      <c r="E1415" s="32" t="s">
        <v>3307</v>
      </c>
    </row>
    <row r="1416">
      <c r="A1416" s="1" t="s">
        <v>109</v>
      </c>
      <c r="E1416" s="27" t="s">
        <v>103</v>
      </c>
    </row>
    <row r="1417" ht="25.5">
      <c r="A1417" s="1" t="s">
        <v>101</v>
      </c>
      <c r="B1417" s="1">
        <v>391</v>
      </c>
      <c r="C1417" s="26" t="s">
        <v>2124</v>
      </c>
      <c r="D1417" t="s">
        <v>103</v>
      </c>
      <c r="E1417" s="27" t="s">
        <v>2125</v>
      </c>
      <c r="F1417" s="28" t="s">
        <v>292</v>
      </c>
      <c r="G1417" s="29">
        <v>20.231999999999999</v>
      </c>
      <c r="H1417" s="28">
        <v>0</v>
      </c>
      <c r="I1417" s="30">
        <f>ROUND(G1417*H1417,P4)</f>
        <v>0</v>
      </c>
      <c r="L1417" s="30">
        <v>0</v>
      </c>
      <c r="M1417" s="24">
        <f>ROUND(G1417*L1417,P4)</f>
        <v>0</v>
      </c>
      <c r="N1417" s="25" t="s">
        <v>103</v>
      </c>
      <c r="O1417" s="31">
        <f>M1417*AA1417</f>
        <v>0</v>
      </c>
      <c r="P1417" s="1">
        <v>3</v>
      </c>
      <c r="AA1417" s="1">
        <f>IF(P1417=1,$O$3,IF(P1417=2,$O$4,$O$5))</f>
        <v>0</v>
      </c>
    </row>
    <row r="1418">
      <c r="A1418" s="1" t="s">
        <v>106</v>
      </c>
      <c r="E1418" s="27" t="s">
        <v>103</v>
      </c>
    </row>
    <row r="1419">
      <c r="A1419" s="1" t="s">
        <v>107</v>
      </c>
    </row>
    <row r="1420">
      <c r="A1420" s="1" t="s">
        <v>109</v>
      </c>
      <c r="E1420" s="27" t="s">
        <v>103</v>
      </c>
    </row>
    <row r="1421">
      <c r="A1421" s="1" t="s">
        <v>98</v>
      </c>
      <c r="C1421" s="22" t="s">
        <v>2126</v>
      </c>
      <c r="E1421" s="23" t="s">
        <v>2127</v>
      </c>
      <c r="L1421" s="24">
        <f>SUMIFS(L1422:L1737,A1422:A1737,"P")</f>
        <v>0</v>
      </c>
      <c r="M1421" s="24">
        <f>SUMIFS(M1422:M1737,A1422:A1737,"P")</f>
        <v>0</v>
      </c>
      <c r="N1421" s="25"/>
    </row>
    <row r="1422" ht="25.5">
      <c r="A1422" s="1" t="s">
        <v>101</v>
      </c>
      <c r="B1422" s="1">
        <v>392</v>
      </c>
      <c r="C1422" s="26" t="s">
        <v>3308</v>
      </c>
      <c r="D1422" t="s">
        <v>103</v>
      </c>
      <c r="E1422" s="27" t="s">
        <v>3309</v>
      </c>
      <c r="F1422" s="28" t="s">
        <v>121</v>
      </c>
      <c r="G1422" s="29">
        <v>16.350000000000001</v>
      </c>
      <c r="H1422" s="28">
        <v>0</v>
      </c>
      <c r="I1422" s="30">
        <f>ROUND(G1422*H1422,P4)</f>
        <v>0</v>
      </c>
      <c r="L1422" s="30">
        <v>0</v>
      </c>
      <c r="M1422" s="24">
        <f>ROUND(G1422*L1422,P4)</f>
        <v>0</v>
      </c>
      <c r="N1422" s="25" t="s">
        <v>103</v>
      </c>
      <c r="O1422" s="31">
        <f>M1422*AA1422</f>
        <v>0</v>
      </c>
      <c r="P1422" s="1">
        <v>3</v>
      </c>
      <c r="AA1422" s="1">
        <f>IF(P1422=1,$O$3,IF(P1422=2,$O$4,$O$5))</f>
        <v>0</v>
      </c>
    </row>
    <row r="1423">
      <c r="A1423" s="1" t="s">
        <v>106</v>
      </c>
      <c r="E1423" s="27" t="s">
        <v>103</v>
      </c>
    </row>
    <row r="1424">
      <c r="A1424" s="1" t="s">
        <v>107</v>
      </c>
    </row>
    <row r="1425">
      <c r="A1425" s="1" t="s">
        <v>109</v>
      </c>
      <c r="E1425" s="27" t="s">
        <v>103</v>
      </c>
    </row>
    <row r="1426">
      <c r="A1426" s="1" t="s">
        <v>101</v>
      </c>
      <c r="B1426" s="1">
        <v>393</v>
      </c>
      <c r="C1426" s="26" t="s">
        <v>3310</v>
      </c>
      <c r="D1426" t="s">
        <v>103</v>
      </c>
      <c r="E1426" s="27" t="s">
        <v>3311</v>
      </c>
      <c r="F1426" s="28" t="s">
        <v>121</v>
      </c>
      <c r="G1426" s="29">
        <v>17.984999999999999</v>
      </c>
      <c r="H1426" s="28">
        <v>0</v>
      </c>
      <c r="I1426" s="30">
        <f>ROUND(G1426*H1426,P4)</f>
        <v>0</v>
      </c>
      <c r="L1426" s="30">
        <v>0</v>
      </c>
      <c r="M1426" s="24">
        <f>ROUND(G1426*L1426,P4)</f>
        <v>0</v>
      </c>
      <c r="N1426" s="25" t="s">
        <v>103</v>
      </c>
      <c r="O1426" s="31">
        <f>M1426*AA1426</f>
        <v>0</v>
      </c>
      <c r="P1426" s="1">
        <v>3</v>
      </c>
      <c r="AA1426" s="1">
        <f>IF(P1426=1,$O$3,IF(P1426=2,$O$4,$O$5))</f>
        <v>0</v>
      </c>
    </row>
    <row r="1427">
      <c r="A1427" s="1" t="s">
        <v>106</v>
      </c>
      <c r="E1427" s="27" t="s">
        <v>103</v>
      </c>
    </row>
    <row r="1428" ht="25.5">
      <c r="A1428" s="1" t="s">
        <v>107</v>
      </c>
      <c r="E1428" s="32" t="s">
        <v>3312</v>
      </c>
    </row>
    <row r="1429" ht="25.5">
      <c r="A1429" s="1" t="s">
        <v>109</v>
      </c>
      <c r="E1429" s="27" t="s">
        <v>3313</v>
      </c>
    </row>
    <row r="1430" ht="25.5">
      <c r="A1430" s="1" t="s">
        <v>101</v>
      </c>
      <c r="B1430" s="1">
        <v>394</v>
      </c>
      <c r="C1430" s="26" t="s">
        <v>3314</v>
      </c>
      <c r="D1430" t="s">
        <v>103</v>
      </c>
      <c r="E1430" s="27" t="s">
        <v>3315</v>
      </c>
      <c r="F1430" s="28" t="s">
        <v>1188</v>
      </c>
      <c r="G1430" s="29">
        <v>34.009999999999998</v>
      </c>
      <c r="H1430" s="28">
        <v>0</v>
      </c>
      <c r="I1430" s="30">
        <f>ROUND(G1430*H1430,P4)</f>
        <v>0</v>
      </c>
      <c r="L1430" s="30">
        <v>0</v>
      </c>
      <c r="M1430" s="24">
        <f>ROUND(G1430*L1430,P4)</f>
        <v>0</v>
      </c>
      <c r="N1430" s="25" t="s">
        <v>103</v>
      </c>
      <c r="O1430" s="31">
        <f>M1430*AA1430</f>
        <v>0</v>
      </c>
      <c r="P1430" s="1">
        <v>3</v>
      </c>
      <c r="AA1430" s="1">
        <f>IF(P1430=1,$O$3,IF(P1430=2,$O$4,$O$5))</f>
        <v>0</v>
      </c>
    </row>
    <row r="1431">
      <c r="A1431" s="1" t="s">
        <v>106</v>
      </c>
      <c r="E1431" s="27" t="s">
        <v>103</v>
      </c>
    </row>
    <row r="1432" ht="102">
      <c r="A1432" s="1" t="s">
        <v>107</v>
      </c>
      <c r="E1432" s="32" t="s">
        <v>2873</v>
      </c>
    </row>
    <row r="1433">
      <c r="A1433" s="1" t="s">
        <v>109</v>
      </c>
      <c r="E1433" s="27" t="s">
        <v>103</v>
      </c>
    </row>
    <row r="1434">
      <c r="A1434" s="1" t="s">
        <v>101</v>
      </c>
      <c r="B1434" s="1">
        <v>395</v>
      </c>
      <c r="C1434" s="26" t="s">
        <v>3316</v>
      </c>
      <c r="D1434" t="s">
        <v>103</v>
      </c>
      <c r="E1434" s="27" t="s">
        <v>3317</v>
      </c>
      <c r="F1434" s="28" t="s">
        <v>1188</v>
      </c>
      <c r="G1434" s="29">
        <v>37.411000000000001</v>
      </c>
      <c r="H1434" s="28">
        <v>0</v>
      </c>
      <c r="I1434" s="30">
        <f>ROUND(G1434*H1434,P4)</f>
        <v>0</v>
      </c>
      <c r="L1434" s="30">
        <v>0</v>
      </c>
      <c r="M1434" s="24">
        <f>ROUND(G1434*L1434,P4)</f>
        <v>0</v>
      </c>
      <c r="N1434" s="25" t="s">
        <v>103</v>
      </c>
      <c r="O1434" s="31">
        <f>M1434*AA1434</f>
        <v>0</v>
      </c>
      <c r="P1434" s="1">
        <v>3</v>
      </c>
      <c r="AA1434" s="1">
        <f>IF(P1434=1,$O$3,IF(P1434=2,$O$4,$O$5))</f>
        <v>0</v>
      </c>
    </row>
    <row r="1435">
      <c r="A1435" s="1" t="s">
        <v>106</v>
      </c>
      <c r="E1435" s="27" t="s">
        <v>103</v>
      </c>
    </row>
    <row r="1436" ht="25.5">
      <c r="A1436" s="1" t="s">
        <v>107</v>
      </c>
      <c r="E1436" s="32" t="s">
        <v>3318</v>
      </c>
    </row>
    <row r="1437">
      <c r="A1437" s="1" t="s">
        <v>109</v>
      </c>
      <c r="E1437" s="27" t="s">
        <v>103</v>
      </c>
    </row>
    <row r="1438" ht="25.5">
      <c r="A1438" s="1" t="s">
        <v>101</v>
      </c>
      <c r="B1438" s="1">
        <v>396</v>
      </c>
      <c r="C1438" s="26" t="s">
        <v>3319</v>
      </c>
      <c r="D1438" t="s">
        <v>103</v>
      </c>
      <c r="E1438" s="27" t="s">
        <v>3320</v>
      </c>
      <c r="F1438" s="28" t="s">
        <v>1188</v>
      </c>
      <c r="G1438" s="29">
        <v>102.986</v>
      </c>
      <c r="H1438" s="28">
        <v>0</v>
      </c>
      <c r="I1438" s="30">
        <f>ROUND(G1438*H1438,P4)</f>
        <v>0</v>
      </c>
      <c r="L1438" s="30">
        <v>0</v>
      </c>
      <c r="M1438" s="24">
        <f>ROUND(G1438*L1438,P4)</f>
        <v>0</v>
      </c>
      <c r="N1438" s="25" t="s">
        <v>103</v>
      </c>
      <c r="O1438" s="31">
        <f>M1438*AA1438</f>
        <v>0</v>
      </c>
      <c r="P1438" s="1">
        <v>3</v>
      </c>
      <c r="AA1438" s="1">
        <f>IF(P1438=1,$O$3,IF(P1438=2,$O$4,$O$5))</f>
        <v>0</v>
      </c>
    </row>
    <row r="1439">
      <c r="A1439" s="1" t="s">
        <v>106</v>
      </c>
      <c r="E1439" s="27" t="s">
        <v>103</v>
      </c>
    </row>
    <row r="1440" ht="76.5">
      <c r="A1440" s="1" t="s">
        <v>107</v>
      </c>
      <c r="E1440" s="32" t="s">
        <v>3321</v>
      </c>
    </row>
    <row r="1441">
      <c r="A1441" s="1" t="s">
        <v>109</v>
      </c>
      <c r="E1441" s="27" t="s">
        <v>103</v>
      </c>
    </row>
    <row r="1442">
      <c r="A1442" s="1" t="s">
        <v>101</v>
      </c>
      <c r="B1442" s="1">
        <v>397</v>
      </c>
      <c r="C1442" s="26" t="s">
        <v>3322</v>
      </c>
      <c r="D1442" t="s">
        <v>103</v>
      </c>
      <c r="E1442" s="27" t="s">
        <v>3323</v>
      </c>
      <c r="F1442" s="28" t="s">
        <v>1188</v>
      </c>
      <c r="G1442" s="29">
        <v>113.285</v>
      </c>
      <c r="H1442" s="28">
        <v>0</v>
      </c>
      <c r="I1442" s="30">
        <f>ROUND(G1442*H1442,P4)</f>
        <v>0</v>
      </c>
      <c r="L1442" s="30">
        <v>0</v>
      </c>
      <c r="M1442" s="24">
        <f>ROUND(G1442*L1442,P4)</f>
        <v>0</v>
      </c>
      <c r="N1442" s="25" t="s">
        <v>103</v>
      </c>
      <c r="O1442" s="31">
        <f>M1442*AA1442</f>
        <v>0</v>
      </c>
      <c r="P1442" s="1">
        <v>3</v>
      </c>
      <c r="AA1442" s="1">
        <f>IF(P1442=1,$O$3,IF(P1442=2,$O$4,$O$5))</f>
        <v>0</v>
      </c>
    </row>
    <row r="1443">
      <c r="A1443" s="1" t="s">
        <v>106</v>
      </c>
      <c r="E1443" s="27" t="s">
        <v>103</v>
      </c>
    </row>
    <row r="1444" ht="25.5">
      <c r="A1444" s="1" t="s">
        <v>107</v>
      </c>
      <c r="E1444" s="32" t="s">
        <v>3324</v>
      </c>
    </row>
    <row r="1445">
      <c r="A1445" s="1" t="s">
        <v>109</v>
      </c>
      <c r="E1445" s="27" t="s">
        <v>103</v>
      </c>
    </row>
    <row r="1446" ht="25.5">
      <c r="A1446" s="1" t="s">
        <v>101</v>
      </c>
      <c r="B1446" s="1">
        <v>398</v>
      </c>
      <c r="C1446" s="26" t="s">
        <v>3325</v>
      </c>
      <c r="D1446" t="s">
        <v>103</v>
      </c>
      <c r="E1446" s="27" t="s">
        <v>3326</v>
      </c>
      <c r="F1446" s="28" t="s">
        <v>1188</v>
      </c>
      <c r="G1446" s="29">
        <v>213.28</v>
      </c>
      <c r="H1446" s="28">
        <v>0</v>
      </c>
      <c r="I1446" s="30">
        <f>ROUND(G1446*H1446,P4)</f>
        <v>0</v>
      </c>
      <c r="L1446" s="30">
        <v>0</v>
      </c>
      <c r="M1446" s="24">
        <f>ROUND(G1446*L1446,P4)</f>
        <v>0</v>
      </c>
      <c r="N1446" s="25" t="s">
        <v>103</v>
      </c>
      <c r="O1446" s="31">
        <f>M1446*AA1446</f>
        <v>0</v>
      </c>
      <c r="P1446" s="1">
        <v>3</v>
      </c>
      <c r="AA1446" s="1">
        <f>IF(P1446=1,$O$3,IF(P1446=2,$O$4,$O$5))</f>
        <v>0</v>
      </c>
    </row>
    <row r="1447">
      <c r="A1447" s="1" t="s">
        <v>106</v>
      </c>
      <c r="E1447" s="27" t="s">
        <v>103</v>
      </c>
    </row>
    <row r="1448" ht="369.75">
      <c r="A1448" s="1" t="s">
        <v>107</v>
      </c>
      <c r="E1448" s="32" t="s">
        <v>3327</v>
      </c>
    </row>
    <row r="1449">
      <c r="A1449" s="1" t="s">
        <v>109</v>
      </c>
      <c r="E1449" s="27" t="s">
        <v>103</v>
      </c>
    </row>
    <row r="1450">
      <c r="A1450" s="1" t="s">
        <v>101</v>
      </c>
      <c r="B1450" s="1">
        <v>399</v>
      </c>
      <c r="C1450" s="26" t="s">
        <v>3328</v>
      </c>
      <c r="D1450" t="s">
        <v>103</v>
      </c>
      <c r="E1450" s="27" t="s">
        <v>3329</v>
      </c>
      <c r="F1450" s="28" t="s">
        <v>105</v>
      </c>
      <c r="G1450" s="29">
        <v>16</v>
      </c>
      <c r="H1450" s="28">
        <v>0</v>
      </c>
      <c r="I1450" s="30">
        <f>ROUND(G1450*H1450,P4)</f>
        <v>0</v>
      </c>
      <c r="L1450" s="30">
        <v>0</v>
      </c>
      <c r="M1450" s="24">
        <f>ROUND(G1450*L1450,P4)</f>
        <v>0</v>
      </c>
      <c r="N1450" s="25" t="s">
        <v>103</v>
      </c>
      <c r="O1450" s="31">
        <f>M1450*AA1450</f>
        <v>0</v>
      </c>
      <c r="P1450" s="1">
        <v>3</v>
      </c>
      <c r="AA1450" s="1">
        <f>IF(P1450=1,$O$3,IF(P1450=2,$O$4,$O$5))</f>
        <v>0</v>
      </c>
    </row>
    <row r="1451">
      <c r="A1451" s="1" t="s">
        <v>106</v>
      </c>
      <c r="E1451" s="27" t="s">
        <v>103</v>
      </c>
    </row>
    <row r="1452" ht="63.75">
      <c r="A1452" s="1" t="s">
        <v>107</v>
      </c>
      <c r="E1452" s="32" t="s">
        <v>3330</v>
      </c>
    </row>
    <row r="1453" ht="25.5">
      <c r="A1453" s="1" t="s">
        <v>109</v>
      </c>
      <c r="E1453" s="27" t="s">
        <v>3331</v>
      </c>
    </row>
    <row r="1454">
      <c r="A1454" s="1" t="s">
        <v>101</v>
      </c>
      <c r="B1454" s="1">
        <v>400</v>
      </c>
      <c r="C1454" s="26" t="s">
        <v>3332</v>
      </c>
      <c r="D1454" t="s">
        <v>103</v>
      </c>
      <c r="E1454" s="27" t="s">
        <v>3333</v>
      </c>
      <c r="F1454" s="28" t="s">
        <v>105</v>
      </c>
      <c r="G1454" s="29">
        <v>1</v>
      </c>
      <c r="H1454" s="28">
        <v>0</v>
      </c>
      <c r="I1454" s="30">
        <f>ROUND(G1454*H1454,P4)</f>
        <v>0</v>
      </c>
      <c r="L1454" s="30">
        <v>0</v>
      </c>
      <c r="M1454" s="24">
        <f>ROUND(G1454*L1454,P4)</f>
        <v>0</v>
      </c>
      <c r="N1454" s="25" t="s">
        <v>103</v>
      </c>
      <c r="O1454" s="31">
        <f>M1454*AA1454</f>
        <v>0</v>
      </c>
      <c r="P1454" s="1">
        <v>3</v>
      </c>
      <c r="AA1454" s="1">
        <f>IF(P1454=1,$O$3,IF(P1454=2,$O$4,$O$5))</f>
        <v>0</v>
      </c>
    </row>
    <row r="1455">
      <c r="A1455" s="1" t="s">
        <v>106</v>
      </c>
      <c r="E1455" s="27" t="s">
        <v>103</v>
      </c>
    </row>
    <row r="1456" ht="63.75">
      <c r="A1456" s="1" t="s">
        <v>107</v>
      </c>
      <c r="E1456" s="32" t="s">
        <v>3334</v>
      </c>
    </row>
    <row r="1457" ht="25.5">
      <c r="A1457" s="1" t="s">
        <v>109</v>
      </c>
      <c r="E1457" s="27" t="s">
        <v>3335</v>
      </c>
    </row>
    <row r="1458">
      <c r="A1458" s="1" t="s">
        <v>101</v>
      </c>
      <c r="B1458" s="1">
        <v>401</v>
      </c>
      <c r="C1458" s="26" t="s">
        <v>3336</v>
      </c>
      <c r="D1458" t="s">
        <v>103</v>
      </c>
      <c r="E1458" s="27" t="s">
        <v>3337</v>
      </c>
      <c r="F1458" s="28" t="s">
        <v>105</v>
      </c>
      <c r="G1458" s="29">
        <v>8</v>
      </c>
      <c r="H1458" s="28">
        <v>0</v>
      </c>
      <c r="I1458" s="30">
        <f>ROUND(G1458*H1458,P4)</f>
        <v>0</v>
      </c>
      <c r="L1458" s="30">
        <v>0</v>
      </c>
      <c r="M1458" s="24">
        <f>ROUND(G1458*L1458,P4)</f>
        <v>0</v>
      </c>
      <c r="N1458" s="25" t="s">
        <v>103</v>
      </c>
      <c r="O1458" s="31">
        <f>M1458*AA1458</f>
        <v>0</v>
      </c>
      <c r="P1458" s="1">
        <v>3</v>
      </c>
      <c r="AA1458" s="1">
        <f>IF(P1458=1,$O$3,IF(P1458=2,$O$4,$O$5))</f>
        <v>0</v>
      </c>
    </row>
    <row r="1459">
      <c r="A1459" s="1" t="s">
        <v>106</v>
      </c>
      <c r="E1459" s="27" t="s">
        <v>103</v>
      </c>
    </row>
    <row r="1460" ht="63.75">
      <c r="A1460" s="1" t="s">
        <v>107</v>
      </c>
      <c r="E1460" s="32" t="s">
        <v>3338</v>
      </c>
    </row>
    <row r="1461" ht="25.5">
      <c r="A1461" s="1" t="s">
        <v>109</v>
      </c>
      <c r="E1461" s="27" t="s">
        <v>3339</v>
      </c>
    </row>
    <row r="1462">
      <c r="A1462" s="1" t="s">
        <v>101</v>
      </c>
      <c r="B1462" s="1">
        <v>402</v>
      </c>
      <c r="C1462" s="26" t="s">
        <v>3340</v>
      </c>
      <c r="D1462" t="s">
        <v>103</v>
      </c>
      <c r="E1462" s="27" t="s">
        <v>3341</v>
      </c>
      <c r="F1462" s="28" t="s">
        <v>105</v>
      </c>
      <c r="G1462" s="29">
        <v>1</v>
      </c>
      <c r="H1462" s="28">
        <v>0</v>
      </c>
      <c r="I1462" s="30">
        <f>ROUND(G1462*H1462,P4)</f>
        <v>0</v>
      </c>
      <c r="L1462" s="30">
        <v>0</v>
      </c>
      <c r="M1462" s="24">
        <f>ROUND(G1462*L1462,P4)</f>
        <v>0</v>
      </c>
      <c r="N1462" s="25" t="s">
        <v>103</v>
      </c>
      <c r="O1462" s="31">
        <f>M1462*AA1462</f>
        <v>0</v>
      </c>
      <c r="P1462" s="1">
        <v>3</v>
      </c>
      <c r="AA1462" s="1">
        <f>IF(P1462=1,$O$3,IF(P1462=2,$O$4,$O$5))</f>
        <v>0</v>
      </c>
    </row>
    <row r="1463">
      <c r="A1463" s="1" t="s">
        <v>106</v>
      </c>
      <c r="E1463" s="27" t="s">
        <v>103</v>
      </c>
    </row>
    <row r="1464" ht="63.75">
      <c r="A1464" s="1" t="s">
        <v>107</v>
      </c>
      <c r="E1464" s="32" t="s">
        <v>3342</v>
      </c>
    </row>
    <row r="1465" ht="25.5">
      <c r="A1465" s="1" t="s">
        <v>109</v>
      </c>
      <c r="E1465" s="27" t="s">
        <v>3343</v>
      </c>
    </row>
    <row r="1466">
      <c r="A1466" s="1" t="s">
        <v>101</v>
      </c>
      <c r="B1466" s="1">
        <v>403</v>
      </c>
      <c r="C1466" s="26" t="s">
        <v>3344</v>
      </c>
      <c r="D1466" t="s">
        <v>103</v>
      </c>
      <c r="E1466" s="27" t="s">
        <v>3345</v>
      </c>
      <c r="F1466" s="28" t="s">
        <v>105</v>
      </c>
      <c r="G1466" s="29">
        <v>27</v>
      </c>
      <c r="H1466" s="28">
        <v>0</v>
      </c>
      <c r="I1466" s="30">
        <f>ROUND(G1466*H1466,P4)</f>
        <v>0</v>
      </c>
      <c r="L1466" s="30">
        <v>0</v>
      </c>
      <c r="M1466" s="24">
        <f>ROUND(G1466*L1466,P4)</f>
        <v>0</v>
      </c>
      <c r="N1466" s="25" t="s">
        <v>103</v>
      </c>
      <c r="O1466" s="31">
        <f>M1466*AA1466</f>
        <v>0</v>
      </c>
      <c r="P1466" s="1">
        <v>3</v>
      </c>
      <c r="AA1466" s="1">
        <f>IF(P1466=1,$O$3,IF(P1466=2,$O$4,$O$5))</f>
        <v>0</v>
      </c>
    </row>
    <row r="1467">
      <c r="A1467" s="1" t="s">
        <v>106</v>
      </c>
      <c r="E1467" s="27" t="s">
        <v>103</v>
      </c>
    </row>
    <row r="1468" ht="63.75">
      <c r="A1468" s="1" t="s">
        <v>107</v>
      </c>
      <c r="E1468" s="32" t="s">
        <v>3346</v>
      </c>
    </row>
    <row r="1469" ht="25.5">
      <c r="A1469" s="1" t="s">
        <v>109</v>
      </c>
      <c r="E1469" s="27" t="s">
        <v>3347</v>
      </c>
    </row>
    <row r="1470">
      <c r="A1470" s="1" t="s">
        <v>101</v>
      </c>
      <c r="B1470" s="1">
        <v>404</v>
      </c>
      <c r="C1470" s="26" t="s">
        <v>3348</v>
      </c>
      <c r="D1470" t="s">
        <v>103</v>
      </c>
      <c r="E1470" s="27" t="s">
        <v>3349</v>
      </c>
      <c r="F1470" s="28" t="s">
        <v>105</v>
      </c>
      <c r="G1470" s="29">
        <v>1</v>
      </c>
      <c r="H1470" s="28">
        <v>0</v>
      </c>
      <c r="I1470" s="30">
        <f>ROUND(G1470*H1470,P4)</f>
        <v>0</v>
      </c>
      <c r="L1470" s="30">
        <v>0</v>
      </c>
      <c r="M1470" s="24">
        <f>ROUND(G1470*L1470,P4)</f>
        <v>0</v>
      </c>
      <c r="N1470" s="25" t="s">
        <v>103</v>
      </c>
      <c r="O1470" s="31">
        <f>M1470*AA1470</f>
        <v>0</v>
      </c>
      <c r="P1470" s="1">
        <v>3</v>
      </c>
      <c r="AA1470" s="1">
        <f>IF(P1470=1,$O$3,IF(P1470=2,$O$4,$O$5))</f>
        <v>0</v>
      </c>
    </row>
    <row r="1471">
      <c r="A1471" s="1" t="s">
        <v>106</v>
      </c>
      <c r="E1471" s="27" t="s">
        <v>103</v>
      </c>
    </row>
    <row r="1472" ht="63.75">
      <c r="A1472" s="1" t="s">
        <v>107</v>
      </c>
      <c r="E1472" s="32" t="s">
        <v>3350</v>
      </c>
    </row>
    <row r="1473" ht="25.5">
      <c r="A1473" s="1" t="s">
        <v>109</v>
      </c>
      <c r="E1473" s="27" t="s">
        <v>3351</v>
      </c>
    </row>
    <row r="1474">
      <c r="A1474" s="1" t="s">
        <v>101</v>
      </c>
      <c r="B1474" s="1">
        <v>405</v>
      </c>
      <c r="C1474" s="26" t="s">
        <v>3352</v>
      </c>
      <c r="D1474" t="s">
        <v>103</v>
      </c>
      <c r="E1474" s="27" t="s">
        <v>3353</v>
      </c>
      <c r="F1474" s="28" t="s">
        <v>105</v>
      </c>
      <c r="G1474" s="29">
        <v>14</v>
      </c>
      <c r="H1474" s="28">
        <v>0</v>
      </c>
      <c r="I1474" s="30">
        <f>ROUND(G1474*H1474,P4)</f>
        <v>0</v>
      </c>
      <c r="L1474" s="30">
        <v>0</v>
      </c>
      <c r="M1474" s="24">
        <f>ROUND(G1474*L1474,P4)</f>
        <v>0</v>
      </c>
      <c r="N1474" s="25" t="s">
        <v>103</v>
      </c>
      <c r="O1474" s="31">
        <f>M1474*AA1474</f>
        <v>0</v>
      </c>
      <c r="P1474" s="1">
        <v>3</v>
      </c>
      <c r="AA1474" s="1">
        <f>IF(P1474=1,$O$3,IF(P1474=2,$O$4,$O$5))</f>
        <v>0</v>
      </c>
    </row>
    <row r="1475">
      <c r="A1475" s="1" t="s">
        <v>106</v>
      </c>
      <c r="E1475" s="27" t="s">
        <v>103</v>
      </c>
    </row>
    <row r="1476" ht="63.75">
      <c r="A1476" s="1" t="s">
        <v>107</v>
      </c>
      <c r="E1476" s="32" t="s">
        <v>3354</v>
      </c>
    </row>
    <row r="1477" ht="25.5">
      <c r="A1477" s="1" t="s">
        <v>109</v>
      </c>
      <c r="E1477" s="27" t="s">
        <v>3355</v>
      </c>
    </row>
    <row r="1478">
      <c r="A1478" s="1" t="s">
        <v>101</v>
      </c>
      <c r="B1478" s="1">
        <v>406</v>
      </c>
      <c r="C1478" s="26" t="s">
        <v>3356</v>
      </c>
      <c r="D1478" t="s">
        <v>103</v>
      </c>
      <c r="E1478" s="27" t="s">
        <v>3357</v>
      </c>
      <c r="F1478" s="28" t="s">
        <v>105</v>
      </c>
      <c r="G1478" s="29">
        <v>1</v>
      </c>
      <c r="H1478" s="28">
        <v>0</v>
      </c>
      <c r="I1478" s="30">
        <f>ROUND(G1478*H1478,P4)</f>
        <v>0</v>
      </c>
      <c r="L1478" s="30">
        <v>0</v>
      </c>
      <c r="M1478" s="24">
        <f>ROUND(G1478*L1478,P4)</f>
        <v>0</v>
      </c>
      <c r="N1478" s="25" t="s">
        <v>103</v>
      </c>
      <c r="O1478" s="31">
        <f>M1478*AA1478</f>
        <v>0</v>
      </c>
      <c r="P1478" s="1">
        <v>3</v>
      </c>
      <c r="AA1478" s="1">
        <f>IF(P1478=1,$O$3,IF(P1478=2,$O$4,$O$5))</f>
        <v>0</v>
      </c>
    </row>
    <row r="1479">
      <c r="A1479" s="1" t="s">
        <v>106</v>
      </c>
      <c r="E1479" s="27" t="s">
        <v>103</v>
      </c>
    </row>
    <row r="1480" ht="63.75">
      <c r="A1480" s="1" t="s">
        <v>107</v>
      </c>
      <c r="E1480" s="32" t="s">
        <v>3358</v>
      </c>
    </row>
    <row r="1481" ht="25.5">
      <c r="A1481" s="1" t="s">
        <v>109</v>
      </c>
      <c r="E1481" s="27" t="s">
        <v>3359</v>
      </c>
    </row>
    <row r="1482">
      <c r="A1482" s="1" t="s">
        <v>101</v>
      </c>
      <c r="B1482" s="1">
        <v>407</v>
      </c>
      <c r="C1482" s="26" t="s">
        <v>3360</v>
      </c>
      <c r="D1482" t="s">
        <v>103</v>
      </c>
      <c r="E1482" s="27" t="s">
        <v>3361</v>
      </c>
      <c r="F1482" s="28" t="s">
        <v>105</v>
      </c>
      <c r="G1482" s="29">
        <v>22</v>
      </c>
      <c r="H1482" s="28">
        <v>0</v>
      </c>
      <c r="I1482" s="30">
        <f>ROUND(G1482*H1482,P4)</f>
        <v>0</v>
      </c>
      <c r="L1482" s="30">
        <v>0</v>
      </c>
      <c r="M1482" s="24">
        <f>ROUND(G1482*L1482,P4)</f>
        <v>0</v>
      </c>
      <c r="N1482" s="25" t="s">
        <v>103</v>
      </c>
      <c r="O1482" s="31">
        <f>M1482*AA1482</f>
        <v>0</v>
      </c>
      <c r="P1482" s="1">
        <v>3</v>
      </c>
      <c r="AA1482" s="1">
        <f>IF(P1482=1,$O$3,IF(P1482=2,$O$4,$O$5))</f>
        <v>0</v>
      </c>
    </row>
    <row r="1483">
      <c r="A1483" s="1" t="s">
        <v>106</v>
      </c>
      <c r="E1483" s="27" t="s">
        <v>103</v>
      </c>
    </row>
    <row r="1484" ht="63.75">
      <c r="A1484" s="1" t="s">
        <v>107</v>
      </c>
      <c r="E1484" s="32" t="s">
        <v>3362</v>
      </c>
    </row>
    <row r="1485" ht="25.5">
      <c r="A1485" s="1" t="s">
        <v>109</v>
      </c>
      <c r="E1485" s="27" t="s">
        <v>3363</v>
      </c>
    </row>
    <row r="1486" ht="25.5">
      <c r="A1486" s="1" t="s">
        <v>101</v>
      </c>
      <c r="B1486" s="1">
        <v>408</v>
      </c>
      <c r="C1486" s="26" t="s">
        <v>3364</v>
      </c>
      <c r="D1486" t="s">
        <v>103</v>
      </c>
      <c r="E1486" s="27" t="s">
        <v>3365</v>
      </c>
      <c r="F1486" s="28" t="s">
        <v>105</v>
      </c>
      <c r="G1486" s="29">
        <v>74</v>
      </c>
      <c r="H1486" s="28">
        <v>0</v>
      </c>
      <c r="I1486" s="30">
        <f>ROUND(G1486*H1486,P4)</f>
        <v>0</v>
      </c>
      <c r="L1486" s="30">
        <v>0</v>
      </c>
      <c r="M1486" s="24">
        <f>ROUND(G1486*L1486,P4)</f>
        <v>0</v>
      </c>
      <c r="N1486" s="25" t="s">
        <v>103</v>
      </c>
      <c r="O1486" s="31">
        <f>M1486*AA1486</f>
        <v>0</v>
      </c>
      <c r="P1486" s="1">
        <v>3</v>
      </c>
      <c r="AA1486" s="1">
        <f>IF(P1486=1,$O$3,IF(P1486=2,$O$4,$O$5))</f>
        <v>0</v>
      </c>
    </row>
    <row r="1487">
      <c r="A1487" s="1" t="s">
        <v>106</v>
      </c>
      <c r="E1487" s="27" t="s">
        <v>103</v>
      </c>
    </row>
    <row r="1488" ht="409.5">
      <c r="A1488" s="1" t="s">
        <v>107</v>
      </c>
      <c r="E1488" s="32" t="s">
        <v>3366</v>
      </c>
    </row>
    <row r="1489">
      <c r="A1489" s="1" t="s">
        <v>109</v>
      </c>
      <c r="E1489" s="27" t="s">
        <v>103</v>
      </c>
    </row>
    <row r="1490">
      <c r="A1490" s="1" t="s">
        <v>101</v>
      </c>
      <c r="B1490" s="1">
        <v>409</v>
      </c>
      <c r="C1490" s="26" t="s">
        <v>3367</v>
      </c>
      <c r="D1490" t="s">
        <v>103</v>
      </c>
      <c r="E1490" s="27" t="s">
        <v>3368</v>
      </c>
      <c r="F1490" s="28" t="s">
        <v>105</v>
      </c>
      <c r="G1490" s="29">
        <v>1</v>
      </c>
      <c r="H1490" s="28">
        <v>0</v>
      </c>
      <c r="I1490" s="30">
        <f>ROUND(G1490*H1490,P4)</f>
        <v>0</v>
      </c>
      <c r="L1490" s="30">
        <v>0</v>
      </c>
      <c r="M1490" s="24">
        <f>ROUND(G1490*L1490,P4)</f>
        <v>0</v>
      </c>
      <c r="N1490" s="25" t="s">
        <v>103</v>
      </c>
      <c r="O1490" s="31">
        <f>M1490*AA1490</f>
        <v>0</v>
      </c>
      <c r="P1490" s="1">
        <v>3</v>
      </c>
      <c r="AA1490" s="1">
        <f>IF(P1490=1,$O$3,IF(P1490=2,$O$4,$O$5))</f>
        <v>0</v>
      </c>
    </row>
    <row r="1491">
      <c r="A1491" s="1" t="s">
        <v>106</v>
      </c>
      <c r="E1491" s="27" t="s">
        <v>103</v>
      </c>
    </row>
    <row r="1492" ht="63.75">
      <c r="A1492" s="1" t="s">
        <v>107</v>
      </c>
      <c r="E1492" s="32" t="s">
        <v>2689</v>
      </c>
    </row>
    <row r="1493" ht="25.5">
      <c r="A1493" s="1" t="s">
        <v>109</v>
      </c>
      <c r="E1493" s="27" t="s">
        <v>2690</v>
      </c>
    </row>
    <row r="1494">
      <c r="A1494" s="1" t="s">
        <v>101</v>
      </c>
      <c r="B1494" s="1">
        <v>410</v>
      </c>
      <c r="C1494" s="26" t="s">
        <v>3369</v>
      </c>
      <c r="D1494" t="s">
        <v>103</v>
      </c>
      <c r="E1494" s="27" t="s">
        <v>3370</v>
      </c>
      <c r="F1494" s="28" t="s">
        <v>105</v>
      </c>
      <c r="G1494" s="29">
        <v>2</v>
      </c>
      <c r="H1494" s="28">
        <v>0</v>
      </c>
      <c r="I1494" s="30">
        <f>ROUND(G1494*H1494,P4)</f>
        <v>0</v>
      </c>
      <c r="L1494" s="30">
        <v>0</v>
      </c>
      <c r="M1494" s="24">
        <f>ROUND(G1494*L1494,P4)</f>
        <v>0</v>
      </c>
      <c r="N1494" s="25" t="s">
        <v>103</v>
      </c>
      <c r="O1494" s="31">
        <f>M1494*AA1494</f>
        <v>0</v>
      </c>
      <c r="P1494" s="1">
        <v>3</v>
      </c>
      <c r="AA1494" s="1">
        <f>IF(P1494=1,$O$3,IF(P1494=2,$O$4,$O$5))</f>
        <v>0</v>
      </c>
    </row>
    <row r="1495">
      <c r="A1495" s="1" t="s">
        <v>106</v>
      </c>
      <c r="E1495" s="27" t="s">
        <v>103</v>
      </c>
    </row>
    <row r="1496" ht="63.75">
      <c r="A1496" s="1" t="s">
        <v>107</v>
      </c>
      <c r="E1496" s="32" t="s">
        <v>2693</v>
      </c>
    </row>
    <row r="1497" ht="25.5">
      <c r="A1497" s="1" t="s">
        <v>109</v>
      </c>
      <c r="E1497" s="27" t="s">
        <v>2694</v>
      </c>
    </row>
    <row r="1498">
      <c r="A1498" s="1" t="s">
        <v>101</v>
      </c>
      <c r="B1498" s="1">
        <v>411</v>
      </c>
      <c r="C1498" s="26" t="s">
        <v>3371</v>
      </c>
      <c r="D1498" t="s">
        <v>103</v>
      </c>
      <c r="E1498" s="27" t="s">
        <v>3372</v>
      </c>
      <c r="F1498" s="28" t="s">
        <v>105</v>
      </c>
      <c r="G1498" s="29">
        <v>1</v>
      </c>
      <c r="H1498" s="28">
        <v>0</v>
      </c>
      <c r="I1498" s="30">
        <f>ROUND(G1498*H1498,P4)</f>
        <v>0</v>
      </c>
      <c r="L1498" s="30">
        <v>0</v>
      </c>
      <c r="M1498" s="24">
        <f>ROUND(G1498*L1498,P4)</f>
        <v>0</v>
      </c>
      <c r="N1498" s="25" t="s">
        <v>103</v>
      </c>
      <c r="O1498" s="31">
        <f>M1498*AA1498</f>
        <v>0</v>
      </c>
      <c r="P1498" s="1">
        <v>3</v>
      </c>
      <c r="AA1498" s="1">
        <f>IF(P1498=1,$O$3,IF(P1498=2,$O$4,$O$5))</f>
        <v>0</v>
      </c>
    </row>
    <row r="1499">
      <c r="A1499" s="1" t="s">
        <v>106</v>
      </c>
      <c r="E1499" s="27" t="s">
        <v>103</v>
      </c>
    </row>
    <row r="1500" ht="63.75">
      <c r="A1500" s="1" t="s">
        <v>107</v>
      </c>
      <c r="E1500" s="32" t="s">
        <v>2685</v>
      </c>
    </row>
    <row r="1501" ht="25.5">
      <c r="A1501" s="1" t="s">
        <v>109</v>
      </c>
      <c r="E1501" s="27" t="s">
        <v>2686</v>
      </c>
    </row>
    <row r="1502">
      <c r="A1502" s="1" t="s">
        <v>101</v>
      </c>
      <c r="B1502" s="1">
        <v>412</v>
      </c>
      <c r="C1502" s="26" t="s">
        <v>3373</v>
      </c>
      <c r="D1502" t="s">
        <v>103</v>
      </c>
      <c r="E1502" s="27" t="s">
        <v>3374</v>
      </c>
      <c r="F1502" s="28" t="s">
        <v>105</v>
      </c>
      <c r="G1502" s="29">
        <v>2</v>
      </c>
      <c r="H1502" s="28">
        <v>0</v>
      </c>
      <c r="I1502" s="30">
        <f>ROUND(G1502*H1502,P4)</f>
        <v>0</v>
      </c>
      <c r="L1502" s="30">
        <v>0</v>
      </c>
      <c r="M1502" s="24">
        <f>ROUND(G1502*L1502,P4)</f>
        <v>0</v>
      </c>
      <c r="N1502" s="25" t="s">
        <v>103</v>
      </c>
      <c r="O1502" s="31">
        <f>M1502*AA1502</f>
        <v>0</v>
      </c>
      <c r="P1502" s="1">
        <v>3</v>
      </c>
      <c r="AA1502" s="1">
        <f>IF(P1502=1,$O$3,IF(P1502=2,$O$4,$O$5))</f>
        <v>0</v>
      </c>
    </row>
    <row r="1503">
      <c r="A1503" s="1" t="s">
        <v>106</v>
      </c>
      <c r="E1503" s="27" t="s">
        <v>103</v>
      </c>
    </row>
    <row r="1504" ht="63.75">
      <c r="A1504" s="1" t="s">
        <v>107</v>
      </c>
      <c r="E1504" s="32" t="s">
        <v>3375</v>
      </c>
    </row>
    <row r="1505" ht="25.5">
      <c r="A1505" s="1" t="s">
        <v>109</v>
      </c>
      <c r="E1505" s="27" t="s">
        <v>3376</v>
      </c>
    </row>
    <row r="1506">
      <c r="A1506" s="1" t="s">
        <v>101</v>
      </c>
      <c r="B1506" s="1">
        <v>413</v>
      </c>
      <c r="C1506" s="26" t="s">
        <v>3377</v>
      </c>
      <c r="D1506" t="s">
        <v>103</v>
      </c>
      <c r="E1506" s="27" t="s">
        <v>3378</v>
      </c>
      <c r="F1506" s="28" t="s">
        <v>105</v>
      </c>
      <c r="G1506" s="29">
        <v>23</v>
      </c>
      <c r="H1506" s="28">
        <v>0</v>
      </c>
      <c r="I1506" s="30">
        <f>ROUND(G1506*H1506,P4)</f>
        <v>0</v>
      </c>
      <c r="L1506" s="30">
        <v>0</v>
      </c>
      <c r="M1506" s="24">
        <f>ROUND(G1506*L1506,P4)</f>
        <v>0</v>
      </c>
      <c r="N1506" s="25" t="s">
        <v>103</v>
      </c>
      <c r="O1506" s="31">
        <f>M1506*AA1506</f>
        <v>0</v>
      </c>
      <c r="P1506" s="1">
        <v>3</v>
      </c>
      <c r="AA1506" s="1">
        <f>IF(P1506=1,$O$3,IF(P1506=2,$O$4,$O$5))</f>
        <v>0</v>
      </c>
    </row>
    <row r="1507">
      <c r="A1507" s="1" t="s">
        <v>106</v>
      </c>
      <c r="E1507" s="27" t="s">
        <v>103</v>
      </c>
    </row>
    <row r="1508" ht="63.75">
      <c r="A1508" s="1" t="s">
        <v>107</v>
      </c>
      <c r="E1508" s="32" t="s">
        <v>3379</v>
      </c>
    </row>
    <row r="1509" ht="25.5">
      <c r="A1509" s="1" t="s">
        <v>109</v>
      </c>
      <c r="E1509" s="27" t="s">
        <v>3380</v>
      </c>
    </row>
    <row r="1510">
      <c r="A1510" s="1" t="s">
        <v>101</v>
      </c>
      <c r="B1510" s="1">
        <v>414</v>
      </c>
      <c r="C1510" s="26" t="s">
        <v>3381</v>
      </c>
      <c r="D1510" t="s">
        <v>103</v>
      </c>
      <c r="E1510" s="27" t="s">
        <v>3382</v>
      </c>
      <c r="F1510" s="28" t="s">
        <v>105</v>
      </c>
      <c r="G1510" s="29">
        <v>1</v>
      </c>
      <c r="H1510" s="28">
        <v>0</v>
      </c>
      <c r="I1510" s="30">
        <f>ROUND(G1510*H1510,P4)</f>
        <v>0</v>
      </c>
      <c r="L1510" s="30">
        <v>0</v>
      </c>
      <c r="M1510" s="24">
        <f>ROUND(G1510*L1510,P4)</f>
        <v>0</v>
      </c>
      <c r="N1510" s="25" t="s">
        <v>103</v>
      </c>
      <c r="O1510" s="31">
        <f>M1510*AA1510</f>
        <v>0</v>
      </c>
      <c r="P1510" s="1">
        <v>3</v>
      </c>
      <c r="AA1510" s="1">
        <f>IF(P1510=1,$O$3,IF(P1510=2,$O$4,$O$5))</f>
        <v>0</v>
      </c>
    </row>
    <row r="1511">
      <c r="A1511" s="1" t="s">
        <v>106</v>
      </c>
      <c r="E1511" s="27" t="s">
        <v>103</v>
      </c>
    </row>
    <row r="1512" ht="63.75">
      <c r="A1512" s="1" t="s">
        <v>107</v>
      </c>
      <c r="E1512" s="32" t="s">
        <v>3383</v>
      </c>
    </row>
    <row r="1513" ht="25.5">
      <c r="A1513" s="1" t="s">
        <v>109</v>
      </c>
      <c r="E1513" s="27" t="s">
        <v>3384</v>
      </c>
    </row>
    <row r="1514">
      <c r="A1514" s="1" t="s">
        <v>101</v>
      </c>
      <c r="B1514" s="1">
        <v>415</v>
      </c>
      <c r="C1514" s="26" t="s">
        <v>3385</v>
      </c>
      <c r="D1514" t="s">
        <v>103</v>
      </c>
      <c r="E1514" s="27" t="s">
        <v>3386</v>
      </c>
      <c r="F1514" s="28" t="s">
        <v>105</v>
      </c>
      <c r="G1514" s="29">
        <v>1</v>
      </c>
      <c r="H1514" s="28">
        <v>0</v>
      </c>
      <c r="I1514" s="30">
        <f>ROUND(G1514*H1514,P4)</f>
        <v>0</v>
      </c>
      <c r="L1514" s="30">
        <v>0</v>
      </c>
      <c r="M1514" s="24">
        <f>ROUND(G1514*L1514,P4)</f>
        <v>0</v>
      </c>
      <c r="N1514" s="25" t="s">
        <v>103</v>
      </c>
      <c r="O1514" s="31">
        <f>M1514*AA1514</f>
        <v>0</v>
      </c>
      <c r="P1514" s="1">
        <v>3</v>
      </c>
      <c r="AA1514" s="1">
        <f>IF(P1514=1,$O$3,IF(P1514=2,$O$4,$O$5))</f>
        <v>0</v>
      </c>
    </row>
    <row r="1515">
      <c r="A1515" s="1" t="s">
        <v>106</v>
      </c>
      <c r="E1515" s="27" t="s">
        <v>103</v>
      </c>
    </row>
    <row r="1516" ht="63.75">
      <c r="A1516" s="1" t="s">
        <v>107</v>
      </c>
      <c r="E1516" s="32" t="s">
        <v>3387</v>
      </c>
    </row>
    <row r="1517" ht="25.5">
      <c r="A1517" s="1" t="s">
        <v>109</v>
      </c>
      <c r="E1517" s="27" t="s">
        <v>3388</v>
      </c>
    </row>
    <row r="1518">
      <c r="A1518" s="1" t="s">
        <v>101</v>
      </c>
      <c r="B1518" s="1">
        <v>416</v>
      </c>
      <c r="C1518" s="26" t="s">
        <v>3389</v>
      </c>
      <c r="D1518" t="s">
        <v>103</v>
      </c>
      <c r="E1518" s="27" t="s">
        <v>3390</v>
      </c>
      <c r="F1518" s="28" t="s">
        <v>105</v>
      </c>
      <c r="G1518" s="29">
        <v>1</v>
      </c>
      <c r="H1518" s="28">
        <v>0</v>
      </c>
      <c r="I1518" s="30">
        <f>ROUND(G1518*H1518,P4)</f>
        <v>0</v>
      </c>
      <c r="L1518" s="30">
        <v>0</v>
      </c>
      <c r="M1518" s="24">
        <f>ROUND(G1518*L1518,P4)</f>
        <v>0</v>
      </c>
      <c r="N1518" s="25" t="s">
        <v>103</v>
      </c>
      <c r="O1518" s="31">
        <f>M1518*AA1518</f>
        <v>0</v>
      </c>
      <c r="P1518" s="1">
        <v>3</v>
      </c>
      <c r="AA1518" s="1">
        <f>IF(P1518=1,$O$3,IF(P1518=2,$O$4,$O$5))</f>
        <v>0</v>
      </c>
    </row>
    <row r="1519">
      <c r="A1519" s="1" t="s">
        <v>106</v>
      </c>
      <c r="E1519" s="27" t="s">
        <v>103</v>
      </c>
    </row>
    <row r="1520" ht="63.75">
      <c r="A1520" s="1" t="s">
        <v>107</v>
      </c>
      <c r="E1520" s="32" t="s">
        <v>3391</v>
      </c>
    </row>
    <row r="1521" ht="25.5">
      <c r="A1521" s="1" t="s">
        <v>109</v>
      </c>
      <c r="E1521" s="27" t="s">
        <v>3392</v>
      </c>
    </row>
    <row r="1522">
      <c r="A1522" s="1" t="s">
        <v>101</v>
      </c>
      <c r="B1522" s="1">
        <v>417</v>
      </c>
      <c r="C1522" s="26" t="s">
        <v>3393</v>
      </c>
      <c r="D1522" t="s">
        <v>103</v>
      </c>
      <c r="E1522" s="27" t="s">
        <v>3394</v>
      </c>
      <c r="F1522" s="28" t="s">
        <v>105</v>
      </c>
      <c r="G1522" s="29">
        <v>2</v>
      </c>
      <c r="H1522" s="28">
        <v>0</v>
      </c>
      <c r="I1522" s="30">
        <f>ROUND(G1522*H1522,P4)</f>
        <v>0</v>
      </c>
      <c r="L1522" s="30">
        <v>0</v>
      </c>
      <c r="M1522" s="24">
        <f>ROUND(G1522*L1522,P4)</f>
        <v>0</v>
      </c>
      <c r="N1522" s="25" t="s">
        <v>103</v>
      </c>
      <c r="O1522" s="31">
        <f>M1522*AA1522</f>
        <v>0</v>
      </c>
      <c r="P1522" s="1">
        <v>3</v>
      </c>
      <c r="AA1522" s="1">
        <f>IF(P1522=1,$O$3,IF(P1522=2,$O$4,$O$5))</f>
        <v>0</v>
      </c>
    </row>
    <row r="1523">
      <c r="A1523" s="1" t="s">
        <v>106</v>
      </c>
      <c r="E1523" s="27" t="s">
        <v>103</v>
      </c>
    </row>
    <row r="1524" ht="63.75">
      <c r="A1524" s="1" t="s">
        <v>107</v>
      </c>
      <c r="E1524" s="32" t="s">
        <v>3395</v>
      </c>
    </row>
    <row r="1525" ht="25.5">
      <c r="A1525" s="1" t="s">
        <v>109</v>
      </c>
      <c r="E1525" s="27" t="s">
        <v>3396</v>
      </c>
    </row>
    <row r="1526">
      <c r="A1526" s="1" t="s">
        <v>101</v>
      </c>
      <c r="B1526" s="1">
        <v>418</v>
      </c>
      <c r="C1526" s="26" t="s">
        <v>3397</v>
      </c>
      <c r="D1526" t="s">
        <v>103</v>
      </c>
      <c r="E1526" s="27" t="s">
        <v>3398</v>
      </c>
      <c r="F1526" s="28" t="s">
        <v>105</v>
      </c>
      <c r="G1526" s="29">
        <v>9</v>
      </c>
      <c r="H1526" s="28">
        <v>0</v>
      </c>
      <c r="I1526" s="30">
        <f>ROUND(G1526*H1526,P4)</f>
        <v>0</v>
      </c>
      <c r="L1526" s="30">
        <v>0</v>
      </c>
      <c r="M1526" s="24">
        <f>ROUND(G1526*L1526,P4)</f>
        <v>0</v>
      </c>
      <c r="N1526" s="25" t="s">
        <v>103</v>
      </c>
      <c r="O1526" s="31">
        <f>M1526*AA1526</f>
        <v>0</v>
      </c>
      <c r="P1526" s="1">
        <v>3</v>
      </c>
      <c r="AA1526" s="1">
        <f>IF(P1526=1,$O$3,IF(P1526=2,$O$4,$O$5))</f>
        <v>0</v>
      </c>
    </row>
    <row r="1527">
      <c r="A1527" s="1" t="s">
        <v>106</v>
      </c>
      <c r="E1527" s="27" t="s">
        <v>103</v>
      </c>
    </row>
    <row r="1528" ht="63.75">
      <c r="A1528" s="1" t="s">
        <v>107</v>
      </c>
      <c r="E1528" s="32" t="s">
        <v>3399</v>
      </c>
    </row>
    <row r="1529" ht="25.5">
      <c r="A1529" s="1" t="s">
        <v>109</v>
      </c>
      <c r="E1529" s="27" t="s">
        <v>3400</v>
      </c>
    </row>
    <row r="1530">
      <c r="A1530" s="1" t="s">
        <v>101</v>
      </c>
      <c r="B1530" s="1">
        <v>419</v>
      </c>
      <c r="C1530" s="26" t="s">
        <v>3401</v>
      </c>
      <c r="D1530" t="s">
        <v>103</v>
      </c>
      <c r="E1530" s="27" t="s">
        <v>3402</v>
      </c>
      <c r="F1530" s="28" t="s">
        <v>105</v>
      </c>
      <c r="G1530" s="29">
        <v>20</v>
      </c>
      <c r="H1530" s="28">
        <v>0</v>
      </c>
      <c r="I1530" s="30">
        <f>ROUND(G1530*H1530,P4)</f>
        <v>0</v>
      </c>
      <c r="L1530" s="30">
        <v>0</v>
      </c>
      <c r="M1530" s="24">
        <f>ROUND(G1530*L1530,P4)</f>
        <v>0</v>
      </c>
      <c r="N1530" s="25" t="s">
        <v>103</v>
      </c>
      <c r="O1530" s="31">
        <f>M1530*AA1530</f>
        <v>0</v>
      </c>
      <c r="P1530" s="1">
        <v>3</v>
      </c>
      <c r="AA1530" s="1">
        <f>IF(P1530=1,$O$3,IF(P1530=2,$O$4,$O$5))</f>
        <v>0</v>
      </c>
    </row>
    <row r="1531">
      <c r="A1531" s="1" t="s">
        <v>106</v>
      </c>
      <c r="E1531" s="27" t="s">
        <v>103</v>
      </c>
    </row>
    <row r="1532" ht="63.75">
      <c r="A1532" s="1" t="s">
        <v>107</v>
      </c>
      <c r="E1532" s="32" t="s">
        <v>3403</v>
      </c>
    </row>
    <row r="1533" ht="25.5">
      <c r="A1533" s="1" t="s">
        <v>109</v>
      </c>
      <c r="E1533" s="27" t="s">
        <v>3404</v>
      </c>
    </row>
    <row r="1534">
      <c r="A1534" s="1" t="s">
        <v>101</v>
      </c>
      <c r="B1534" s="1">
        <v>420</v>
      </c>
      <c r="C1534" s="26" t="s">
        <v>3405</v>
      </c>
      <c r="D1534" t="s">
        <v>103</v>
      </c>
      <c r="E1534" s="27" t="s">
        <v>3406</v>
      </c>
      <c r="F1534" s="28" t="s">
        <v>105</v>
      </c>
      <c r="G1534" s="29">
        <v>2</v>
      </c>
      <c r="H1534" s="28">
        <v>0</v>
      </c>
      <c r="I1534" s="30">
        <f>ROUND(G1534*H1534,P4)</f>
        <v>0</v>
      </c>
      <c r="L1534" s="30">
        <v>0</v>
      </c>
      <c r="M1534" s="24">
        <f>ROUND(G1534*L1534,P4)</f>
        <v>0</v>
      </c>
      <c r="N1534" s="25" t="s">
        <v>103</v>
      </c>
      <c r="O1534" s="31">
        <f>M1534*AA1534</f>
        <v>0</v>
      </c>
      <c r="P1534" s="1">
        <v>3</v>
      </c>
      <c r="AA1534" s="1">
        <f>IF(P1534=1,$O$3,IF(P1534=2,$O$4,$O$5))</f>
        <v>0</v>
      </c>
    </row>
    <row r="1535">
      <c r="A1535" s="1" t="s">
        <v>106</v>
      </c>
      <c r="E1535" s="27" t="s">
        <v>103</v>
      </c>
    </row>
    <row r="1536" ht="63.75">
      <c r="A1536" s="1" t="s">
        <v>107</v>
      </c>
      <c r="E1536" s="32" t="s">
        <v>3407</v>
      </c>
    </row>
    <row r="1537" ht="25.5">
      <c r="A1537" s="1" t="s">
        <v>109</v>
      </c>
      <c r="E1537" s="27" t="s">
        <v>3408</v>
      </c>
    </row>
    <row r="1538">
      <c r="A1538" s="1" t="s">
        <v>101</v>
      </c>
      <c r="B1538" s="1">
        <v>421</v>
      </c>
      <c r="C1538" s="26" t="s">
        <v>3409</v>
      </c>
      <c r="D1538" t="s">
        <v>103</v>
      </c>
      <c r="E1538" s="27" t="s">
        <v>3410</v>
      </c>
      <c r="F1538" s="28" t="s">
        <v>105</v>
      </c>
      <c r="G1538" s="29">
        <v>1</v>
      </c>
      <c r="H1538" s="28">
        <v>0</v>
      </c>
      <c r="I1538" s="30">
        <f>ROUND(G1538*H1538,P4)</f>
        <v>0</v>
      </c>
      <c r="L1538" s="30">
        <v>0</v>
      </c>
      <c r="M1538" s="24">
        <f>ROUND(G1538*L1538,P4)</f>
        <v>0</v>
      </c>
      <c r="N1538" s="25" t="s">
        <v>103</v>
      </c>
      <c r="O1538" s="31">
        <f>M1538*AA1538</f>
        <v>0</v>
      </c>
      <c r="P1538" s="1">
        <v>3</v>
      </c>
      <c r="AA1538" s="1">
        <f>IF(P1538=1,$O$3,IF(P1538=2,$O$4,$O$5))</f>
        <v>0</v>
      </c>
    </row>
    <row r="1539">
      <c r="A1539" s="1" t="s">
        <v>106</v>
      </c>
      <c r="E1539" s="27" t="s">
        <v>103</v>
      </c>
    </row>
    <row r="1540" ht="63.75">
      <c r="A1540" s="1" t="s">
        <v>107</v>
      </c>
      <c r="E1540" s="32" t="s">
        <v>3411</v>
      </c>
    </row>
    <row r="1541" ht="25.5">
      <c r="A1541" s="1" t="s">
        <v>109</v>
      </c>
      <c r="E1541" s="27" t="s">
        <v>3412</v>
      </c>
    </row>
    <row r="1542">
      <c r="A1542" s="1" t="s">
        <v>101</v>
      </c>
      <c r="B1542" s="1">
        <v>422</v>
      </c>
      <c r="C1542" s="26" t="s">
        <v>3413</v>
      </c>
      <c r="D1542" t="s">
        <v>103</v>
      </c>
      <c r="E1542" s="27" t="s">
        <v>3414</v>
      </c>
      <c r="F1542" s="28" t="s">
        <v>105</v>
      </c>
      <c r="G1542" s="29">
        <v>5</v>
      </c>
      <c r="H1542" s="28">
        <v>0</v>
      </c>
      <c r="I1542" s="30">
        <f>ROUND(G1542*H1542,P4)</f>
        <v>0</v>
      </c>
      <c r="L1542" s="30">
        <v>0</v>
      </c>
      <c r="M1542" s="24">
        <f>ROUND(G1542*L1542,P4)</f>
        <v>0</v>
      </c>
      <c r="N1542" s="25" t="s">
        <v>103</v>
      </c>
      <c r="O1542" s="31">
        <f>M1542*AA1542</f>
        <v>0</v>
      </c>
      <c r="P1542" s="1">
        <v>3</v>
      </c>
      <c r="AA1542" s="1">
        <f>IF(P1542=1,$O$3,IF(P1542=2,$O$4,$O$5))</f>
        <v>0</v>
      </c>
    </row>
    <row r="1543">
      <c r="A1543" s="1" t="s">
        <v>106</v>
      </c>
      <c r="E1543" s="27" t="s">
        <v>103</v>
      </c>
    </row>
    <row r="1544" ht="63.75">
      <c r="A1544" s="1" t="s">
        <v>107</v>
      </c>
      <c r="E1544" s="32" t="s">
        <v>3415</v>
      </c>
    </row>
    <row r="1545" ht="25.5">
      <c r="A1545" s="1" t="s">
        <v>109</v>
      </c>
      <c r="E1545" s="27" t="s">
        <v>3416</v>
      </c>
    </row>
    <row r="1546">
      <c r="A1546" s="1" t="s">
        <v>101</v>
      </c>
      <c r="B1546" s="1">
        <v>423</v>
      </c>
      <c r="C1546" s="26" t="s">
        <v>3417</v>
      </c>
      <c r="D1546" t="s">
        <v>103</v>
      </c>
      <c r="E1546" s="27" t="s">
        <v>3418</v>
      </c>
      <c r="F1546" s="28" t="s">
        <v>105</v>
      </c>
      <c r="G1546" s="29">
        <v>3</v>
      </c>
      <c r="H1546" s="28">
        <v>0</v>
      </c>
      <c r="I1546" s="30">
        <f>ROUND(G1546*H1546,P4)</f>
        <v>0</v>
      </c>
      <c r="L1546" s="30">
        <v>0</v>
      </c>
      <c r="M1546" s="24">
        <f>ROUND(G1546*L1546,P4)</f>
        <v>0</v>
      </c>
      <c r="N1546" s="25" t="s">
        <v>103</v>
      </c>
      <c r="O1546" s="31">
        <f>M1546*AA1546</f>
        <v>0</v>
      </c>
      <c r="P1546" s="1">
        <v>3</v>
      </c>
      <c r="AA1546" s="1">
        <f>IF(P1546=1,$O$3,IF(P1546=2,$O$4,$O$5))</f>
        <v>0</v>
      </c>
    </row>
    <row r="1547">
      <c r="A1547" s="1" t="s">
        <v>106</v>
      </c>
      <c r="E1547" s="27" t="s">
        <v>103</v>
      </c>
    </row>
    <row r="1548" ht="63.75">
      <c r="A1548" s="1" t="s">
        <v>107</v>
      </c>
      <c r="E1548" s="32" t="s">
        <v>3419</v>
      </c>
    </row>
    <row r="1549" ht="38.25">
      <c r="A1549" s="1" t="s">
        <v>109</v>
      </c>
      <c r="E1549" s="27" t="s">
        <v>3420</v>
      </c>
    </row>
    <row r="1550" ht="25.5">
      <c r="A1550" s="1" t="s">
        <v>101</v>
      </c>
      <c r="B1550" s="1">
        <v>424</v>
      </c>
      <c r="C1550" s="26" t="s">
        <v>3421</v>
      </c>
      <c r="D1550" t="s">
        <v>103</v>
      </c>
      <c r="E1550" s="27" t="s">
        <v>3422</v>
      </c>
      <c r="F1550" s="28" t="s">
        <v>105</v>
      </c>
      <c r="G1550" s="29">
        <v>11</v>
      </c>
      <c r="H1550" s="28">
        <v>0</v>
      </c>
      <c r="I1550" s="30">
        <f>ROUND(G1550*H1550,P4)</f>
        <v>0</v>
      </c>
      <c r="L1550" s="30">
        <v>0</v>
      </c>
      <c r="M1550" s="24">
        <f>ROUND(G1550*L1550,P4)</f>
        <v>0</v>
      </c>
      <c r="N1550" s="25" t="s">
        <v>103</v>
      </c>
      <c r="O1550" s="31">
        <f>M1550*AA1550</f>
        <v>0</v>
      </c>
      <c r="P1550" s="1">
        <v>3</v>
      </c>
      <c r="AA1550" s="1">
        <f>IF(P1550=1,$O$3,IF(P1550=2,$O$4,$O$5))</f>
        <v>0</v>
      </c>
    </row>
    <row r="1551">
      <c r="A1551" s="1" t="s">
        <v>106</v>
      </c>
      <c r="E1551" s="27" t="s">
        <v>103</v>
      </c>
    </row>
    <row r="1552" ht="255">
      <c r="A1552" s="1" t="s">
        <v>107</v>
      </c>
      <c r="E1552" s="32" t="s">
        <v>3423</v>
      </c>
    </row>
    <row r="1553">
      <c r="A1553" s="1" t="s">
        <v>109</v>
      </c>
      <c r="E1553" s="27" t="s">
        <v>103</v>
      </c>
    </row>
    <row r="1554">
      <c r="A1554" s="1" t="s">
        <v>101</v>
      </c>
      <c r="B1554" s="1">
        <v>425</v>
      </c>
      <c r="C1554" s="26" t="s">
        <v>3424</v>
      </c>
      <c r="D1554" t="s">
        <v>103</v>
      </c>
      <c r="E1554" s="27" t="s">
        <v>3425</v>
      </c>
      <c r="F1554" s="28" t="s">
        <v>105</v>
      </c>
      <c r="G1554" s="29">
        <v>3</v>
      </c>
      <c r="H1554" s="28">
        <v>0</v>
      </c>
      <c r="I1554" s="30">
        <f>ROUND(G1554*H1554,P4)</f>
        <v>0</v>
      </c>
      <c r="L1554" s="30">
        <v>0</v>
      </c>
      <c r="M1554" s="24">
        <f>ROUND(G1554*L1554,P4)</f>
        <v>0</v>
      </c>
      <c r="N1554" s="25" t="s">
        <v>103</v>
      </c>
      <c r="O1554" s="31">
        <f>M1554*AA1554</f>
        <v>0</v>
      </c>
      <c r="P1554" s="1">
        <v>3</v>
      </c>
      <c r="AA1554" s="1">
        <f>IF(P1554=1,$O$3,IF(P1554=2,$O$4,$O$5))</f>
        <v>0</v>
      </c>
    </row>
    <row r="1555">
      <c r="A1555" s="1" t="s">
        <v>106</v>
      </c>
      <c r="E1555" s="27" t="s">
        <v>103</v>
      </c>
    </row>
    <row r="1556" ht="63.75">
      <c r="A1556" s="1" t="s">
        <v>107</v>
      </c>
      <c r="E1556" s="32" t="s">
        <v>2662</v>
      </c>
    </row>
    <row r="1557" ht="25.5">
      <c r="A1557" s="1" t="s">
        <v>109</v>
      </c>
      <c r="E1557" s="27" t="s">
        <v>2663</v>
      </c>
    </row>
    <row r="1558">
      <c r="A1558" s="1" t="s">
        <v>101</v>
      </c>
      <c r="B1558" s="1">
        <v>426</v>
      </c>
      <c r="C1558" s="26" t="s">
        <v>3426</v>
      </c>
      <c r="D1558" t="s">
        <v>103</v>
      </c>
      <c r="E1558" s="27" t="s">
        <v>3427</v>
      </c>
      <c r="F1558" s="28" t="s">
        <v>105</v>
      </c>
      <c r="G1558" s="29">
        <v>1</v>
      </c>
      <c r="H1558" s="28">
        <v>0</v>
      </c>
      <c r="I1558" s="30">
        <f>ROUND(G1558*H1558,P4)</f>
        <v>0</v>
      </c>
      <c r="L1558" s="30">
        <v>0</v>
      </c>
      <c r="M1558" s="24">
        <f>ROUND(G1558*L1558,P4)</f>
        <v>0</v>
      </c>
      <c r="N1558" s="25" t="s">
        <v>103</v>
      </c>
      <c r="O1558" s="31">
        <f>M1558*AA1558</f>
        <v>0</v>
      </c>
      <c r="P1558" s="1">
        <v>3</v>
      </c>
      <c r="AA1558" s="1">
        <f>IF(P1558=1,$O$3,IF(P1558=2,$O$4,$O$5))</f>
        <v>0</v>
      </c>
    </row>
    <row r="1559">
      <c r="A1559" s="1" t="s">
        <v>106</v>
      </c>
      <c r="E1559" s="27" t="s">
        <v>103</v>
      </c>
    </row>
    <row r="1560" ht="63.75">
      <c r="A1560" s="1" t="s">
        <v>107</v>
      </c>
      <c r="E1560" s="32" t="s">
        <v>2666</v>
      </c>
    </row>
    <row r="1561" ht="25.5">
      <c r="A1561" s="1" t="s">
        <v>109</v>
      </c>
      <c r="E1561" s="27" t="s">
        <v>2667</v>
      </c>
    </row>
    <row r="1562">
      <c r="A1562" s="1" t="s">
        <v>101</v>
      </c>
      <c r="B1562" s="1">
        <v>427</v>
      </c>
      <c r="C1562" s="26" t="s">
        <v>3428</v>
      </c>
      <c r="D1562" t="s">
        <v>103</v>
      </c>
      <c r="E1562" s="27" t="s">
        <v>3429</v>
      </c>
      <c r="F1562" s="28" t="s">
        <v>105</v>
      </c>
      <c r="G1562" s="29">
        <v>1</v>
      </c>
      <c r="H1562" s="28">
        <v>0</v>
      </c>
      <c r="I1562" s="30">
        <f>ROUND(G1562*H1562,P4)</f>
        <v>0</v>
      </c>
      <c r="L1562" s="30">
        <v>0</v>
      </c>
      <c r="M1562" s="24">
        <f>ROUND(G1562*L1562,P4)</f>
        <v>0</v>
      </c>
      <c r="N1562" s="25" t="s">
        <v>103</v>
      </c>
      <c r="O1562" s="31">
        <f>M1562*AA1562</f>
        <v>0</v>
      </c>
      <c r="P1562" s="1">
        <v>3</v>
      </c>
      <c r="AA1562" s="1">
        <f>IF(P1562=1,$O$3,IF(P1562=2,$O$4,$O$5))</f>
        <v>0</v>
      </c>
    </row>
    <row r="1563">
      <c r="A1563" s="1" t="s">
        <v>106</v>
      </c>
      <c r="E1563" s="27" t="s">
        <v>103</v>
      </c>
    </row>
    <row r="1564" ht="63.75">
      <c r="A1564" s="1" t="s">
        <v>107</v>
      </c>
      <c r="E1564" s="32" t="s">
        <v>3430</v>
      </c>
    </row>
    <row r="1565" ht="25.5">
      <c r="A1565" s="1" t="s">
        <v>109</v>
      </c>
      <c r="E1565" s="27" t="s">
        <v>3431</v>
      </c>
    </row>
    <row r="1566">
      <c r="A1566" s="1" t="s">
        <v>101</v>
      </c>
      <c r="B1566" s="1">
        <v>428</v>
      </c>
      <c r="C1566" s="26" t="s">
        <v>3432</v>
      </c>
      <c r="D1566" t="s">
        <v>103</v>
      </c>
      <c r="E1566" s="27" t="s">
        <v>3433</v>
      </c>
      <c r="F1566" s="28" t="s">
        <v>105</v>
      </c>
      <c r="G1566" s="29">
        <v>2</v>
      </c>
      <c r="H1566" s="28">
        <v>0</v>
      </c>
      <c r="I1566" s="30">
        <f>ROUND(G1566*H1566,P4)</f>
        <v>0</v>
      </c>
      <c r="L1566" s="30">
        <v>0</v>
      </c>
      <c r="M1566" s="24">
        <f>ROUND(G1566*L1566,P4)</f>
        <v>0</v>
      </c>
      <c r="N1566" s="25" t="s">
        <v>103</v>
      </c>
      <c r="O1566" s="31">
        <f>M1566*AA1566</f>
        <v>0</v>
      </c>
      <c r="P1566" s="1">
        <v>3</v>
      </c>
      <c r="AA1566" s="1">
        <f>IF(P1566=1,$O$3,IF(P1566=2,$O$4,$O$5))</f>
        <v>0</v>
      </c>
    </row>
    <row r="1567">
      <c r="A1567" s="1" t="s">
        <v>106</v>
      </c>
      <c r="E1567" s="27" t="s">
        <v>103</v>
      </c>
    </row>
    <row r="1568" ht="63.75">
      <c r="A1568" s="1" t="s">
        <v>107</v>
      </c>
      <c r="E1568" s="32" t="s">
        <v>3434</v>
      </c>
    </row>
    <row r="1569" ht="25.5">
      <c r="A1569" s="1" t="s">
        <v>109</v>
      </c>
      <c r="E1569" s="27" t="s">
        <v>3435</v>
      </c>
    </row>
    <row r="1570">
      <c r="A1570" s="1" t="s">
        <v>101</v>
      </c>
      <c r="B1570" s="1">
        <v>429</v>
      </c>
      <c r="C1570" s="26" t="s">
        <v>3436</v>
      </c>
      <c r="D1570" t="s">
        <v>103</v>
      </c>
      <c r="E1570" s="27" t="s">
        <v>3437</v>
      </c>
      <c r="F1570" s="28" t="s">
        <v>105</v>
      </c>
      <c r="G1570" s="29">
        <v>1</v>
      </c>
      <c r="H1570" s="28">
        <v>0</v>
      </c>
      <c r="I1570" s="30">
        <f>ROUND(G1570*H1570,P4)</f>
        <v>0</v>
      </c>
      <c r="L1570" s="30">
        <v>0</v>
      </c>
      <c r="M1570" s="24">
        <f>ROUND(G1570*L1570,P4)</f>
        <v>0</v>
      </c>
      <c r="N1570" s="25" t="s">
        <v>103</v>
      </c>
      <c r="O1570" s="31">
        <f>M1570*AA1570</f>
        <v>0</v>
      </c>
      <c r="P1570" s="1">
        <v>3</v>
      </c>
      <c r="AA1570" s="1">
        <f>IF(P1570=1,$O$3,IF(P1570=2,$O$4,$O$5))</f>
        <v>0</v>
      </c>
    </row>
    <row r="1571">
      <c r="A1571" s="1" t="s">
        <v>106</v>
      </c>
      <c r="E1571" s="27" t="s">
        <v>103</v>
      </c>
    </row>
    <row r="1572" ht="63.75">
      <c r="A1572" s="1" t="s">
        <v>107</v>
      </c>
      <c r="E1572" s="32" t="s">
        <v>3438</v>
      </c>
    </row>
    <row r="1573" ht="25.5">
      <c r="A1573" s="1" t="s">
        <v>109</v>
      </c>
      <c r="E1573" s="27" t="s">
        <v>3439</v>
      </c>
    </row>
    <row r="1574">
      <c r="A1574" s="1" t="s">
        <v>101</v>
      </c>
      <c r="B1574" s="1">
        <v>430</v>
      </c>
      <c r="C1574" s="26" t="s">
        <v>3440</v>
      </c>
      <c r="D1574" t="s">
        <v>103</v>
      </c>
      <c r="E1574" s="27" t="s">
        <v>3441</v>
      </c>
      <c r="F1574" s="28" t="s">
        <v>105</v>
      </c>
      <c r="G1574" s="29">
        <v>3</v>
      </c>
      <c r="H1574" s="28">
        <v>0</v>
      </c>
      <c r="I1574" s="30">
        <f>ROUND(G1574*H1574,P4)</f>
        <v>0</v>
      </c>
      <c r="L1574" s="30">
        <v>0</v>
      </c>
      <c r="M1574" s="24">
        <f>ROUND(G1574*L1574,P4)</f>
        <v>0</v>
      </c>
      <c r="N1574" s="25" t="s">
        <v>103</v>
      </c>
      <c r="O1574" s="31">
        <f>M1574*AA1574</f>
        <v>0</v>
      </c>
      <c r="P1574" s="1">
        <v>3</v>
      </c>
      <c r="AA1574" s="1">
        <f>IF(P1574=1,$O$3,IF(P1574=2,$O$4,$O$5))</f>
        <v>0</v>
      </c>
    </row>
    <row r="1575">
      <c r="A1575" s="1" t="s">
        <v>106</v>
      </c>
      <c r="E1575" s="27" t="s">
        <v>103</v>
      </c>
    </row>
    <row r="1576" ht="63.75">
      <c r="A1576" s="1" t="s">
        <v>107</v>
      </c>
      <c r="E1576" s="32" t="s">
        <v>3442</v>
      </c>
    </row>
    <row r="1577" ht="25.5">
      <c r="A1577" s="1" t="s">
        <v>109</v>
      </c>
      <c r="E1577" s="27" t="s">
        <v>3443</v>
      </c>
    </row>
    <row r="1578" ht="25.5">
      <c r="A1578" s="1" t="s">
        <v>101</v>
      </c>
      <c r="B1578" s="1">
        <v>431</v>
      </c>
      <c r="C1578" s="26" t="s">
        <v>3444</v>
      </c>
      <c r="D1578" t="s">
        <v>103</v>
      </c>
      <c r="E1578" s="27" t="s">
        <v>3445</v>
      </c>
      <c r="F1578" s="28" t="s">
        <v>105</v>
      </c>
      <c r="G1578" s="29">
        <v>1</v>
      </c>
      <c r="H1578" s="28">
        <v>0</v>
      </c>
      <c r="I1578" s="30">
        <f>ROUND(G1578*H1578,P4)</f>
        <v>0</v>
      </c>
      <c r="L1578" s="30">
        <v>0</v>
      </c>
      <c r="M1578" s="24">
        <f>ROUND(G1578*L1578,P4)</f>
        <v>0</v>
      </c>
      <c r="N1578" s="25" t="s">
        <v>103</v>
      </c>
      <c r="O1578" s="31">
        <f>M1578*AA1578</f>
        <v>0</v>
      </c>
      <c r="P1578" s="1">
        <v>3</v>
      </c>
      <c r="AA1578" s="1">
        <f>IF(P1578=1,$O$3,IF(P1578=2,$O$4,$O$5))</f>
        <v>0</v>
      </c>
    </row>
    <row r="1579">
      <c r="A1579" s="1" t="s">
        <v>106</v>
      </c>
      <c r="E1579" s="27" t="s">
        <v>103</v>
      </c>
    </row>
    <row r="1580" ht="63.75">
      <c r="A1580" s="1" t="s">
        <v>107</v>
      </c>
      <c r="E1580" s="32" t="s">
        <v>2732</v>
      </c>
    </row>
    <row r="1581">
      <c r="A1581" s="1" t="s">
        <v>109</v>
      </c>
      <c r="E1581" s="27" t="s">
        <v>103</v>
      </c>
    </row>
    <row r="1582">
      <c r="A1582" s="1" t="s">
        <v>101</v>
      </c>
      <c r="B1582" s="1">
        <v>432</v>
      </c>
      <c r="C1582" s="26" t="s">
        <v>3446</v>
      </c>
      <c r="D1582" t="s">
        <v>103</v>
      </c>
      <c r="E1582" s="27" t="s">
        <v>3447</v>
      </c>
      <c r="F1582" s="28" t="s">
        <v>105</v>
      </c>
      <c r="G1582" s="29">
        <v>1</v>
      </c>
      <c r="H1582" s="28">
        <v>0</v>
      </c>
      <c r="I1582" s="30">
        <f>ROUND(G1582*H1582,P4)</f>
        <v>0</v>
      </c>
      <c r="L1582" s="30">
        <v>0</v>
      </c>
      <c r="M1582" s="24">
        <f>ROUND(G1582*L1582,P4)</f>
        <v>0</v>
      </c>
      <c r="N1582" s="25" t="s">
        <v>103</v>
      </c>
      <c r="O1582" s="31">
        <f>M1582*AA1582</f>
        <v>0</v>
      </c>
      <c r="P1582" s="1">
        <v>3</v>
      </c>
      <c r="AA1582" s="1">
        <f>IF(P1582=1,$O$3,IF(P1582=2,$O$4,$O$5))</f>
        <v>0</v>
      </c>
    </row>
    <row r="1583">
      <c r="A1583" s="1" t="s">
        <v>106</v>
      </c>
      <c r="E1583" s="27" t="s">
        <v>103</v>
      </c>
    </row>
    <row r="1584" ht="63.75">
      <c r="A1584" s="1" t="s">
        <v>107</v>
      </c>
      <c r="E1584" s="32" t="s">
        <v>2732</v>
      </c>
    </row>
    <row r="1585" ht="25.5">
      <c r="A1585" s="1" t="s">
        <v>109</v>
      </c>
      <c r="E1585" s="27" t="s">
        <v>2733</v>
      </c>
    </row>
    <row r="1586" ht="25.5">
      <c r="A1586" s="1" t="s">
        <v>101</v>
      </c>
      <c r="B1586" s="1">
        <v>433</v>
      </c>
      <c r="C1586" s="26" t="s">
        <v>3448</v>
      </c>
      <c r="D1586" t="s">
        <v>103</v>
      </c>
      <c r="E1586" s="27" t="s">
        <v>3449</v>
      </c>
      <c r="F1586" s="28" t="s">
        <v>105</v>
      </c>
      <c r="G1586" s="29">
        <v>1</v>
      </c>
      <c r="H1586" s="28">
        <v>0</v>
      </c>
      <c r="I1586" s="30">
        <f>ROUND(G1586*H1586,P4)</f>
        <v>0</v>
      </c>
      <c r="L1586" s="30">
        <v>0</v>
      </c>
      <c r="M1586" s="24">
        <f>ROUND(G1586*L1586,P4)</f>
        <v>0</v>
      </c>
      <c r="N1586" s="25" t="s">
        <v>103</v>
      </c>
      <c r="O1586" s="31">
        <f>M1586*AA1586</f>
        <v>0</v>
      </c>
      <c r="P1586" s="1">
        <v>3</v>
      </c>
      <c r="AA1586" s="1">
        <f>IF(P1586=1,$O$3,IF(P1586=2,$O$4,$O$5))</f>
        <v>0</v>
      </c>
    </row>
    <row r="1587">
      <c r="A1587" s="1" t="s">
        <v>106</v>
      </c>
      <c r="E1587" s="27" t="s">
        <v>103</v>
      </c>
    </row>
    <row r="1588" ht="63.75">
      <c r="A1588" s="1" t="s">
        <v>107</v>
      </c>
      <c r="E1588" s="32" t="s">
        <v>2728</v>
      </c>
    </row>
    <row r="1589">
      <c r="A1589" s="1" t="s">
        <v>109</v>
      </c>
      <c r="E1589" s="27" t="s">
        <v>103</v>
      </c>
    </row>
    <row r="1590">
      <c r="A1590" s="1" t="s">
        <v>101</v>
      </c>
      <c r="B1590" s="1">
        <v>434</v>
      </c>
      <c r="C1590" s="26" t="s">
        <v>3450</v>
      </c>
      <c r="D1590" t="s">
        <v>103</v>
      </c>
      <c r="E1590" s="27" t="s">
        <v>3451</v>
      </c>
      <c r="F1590" s="28" t="s">
        <v>105</v>
      </c>
      <c r="G1590" s="29">
        <v>1</v>
      </c>
      <c r="H1590" s="28">
        <v>0</v>
      </c>
      <c r="I1590" s="30">
        <f>ROUND(G1590*H1590,P4)</f>
        <v>0</v>
      </c>
      <c r="L1590" s="30">
        <v>0</v>
      </c>
      <c r="M1590" s="24">
        <f>ROUND(G1590*L1590,P4)</f>
        <v>0</v>
      </c>
      <c r="N1590" s="25" t="s">
        <v>103</v>
      </c>
      <c r="O1590" s="31">
        <f>M1590*AA1590</f>
        <v>0</v>
      </c>
      <c r="P1590" s="1">
        <v>3</v>
      </c>
      <c r="AA1590" s="1">
        <f>IF(P1590=1,$O$3,IF(P1590=2,$O$4,$O$5))</f>
        <v>0</v>
      </c>
    </row>
    <row r="1591">
      <c r="A1591" s="1" t="s">
        <v>106</v>
      </c>
      <c r="E1591" s="27" t="s">
        <v>103</v>
      </c>
    </row>
    <row r="1592" ht="63.75">
      <c r="A1592" s="1" t="s">
        <v>107</v>
      </c>
      <c r="E1592" s="32" t="s">
        <v>2728</v>
      </c>
    </row>
    <row r="1593" ht="25.5">
      <c r="A1593" s="1" t="s">
        <v>109</v>
      </c>
      <c r="E1593" s="27" t="s">
        <v>2729</v>
      </c>
    </row>
    <row r="1594" ht="25.5">
      <c r="A1594" s="1" t="s">
        <v>101</v>
      </c>
      <c r="B1594" s="1">
        <v>435</v>
      </c>
      <c r="C1594" s="26" t="s">
        <v>3452</v>
      </c>
      <c r="D1594" t="s">
        <v>103</v>
      </c>
      <c r="E1594" s="27" t="s">
        <v>3453</v>
      </c>
      <c r="F1594" s="28" t="s">
        <v>105</v>
      </c>
      <c r="G1594" s="29">
        <v>12</v>
      </c>
      <c r="H1594" s="28">
        <v>0</v>
      </c>
      <c r="I1594" s="30">
        <f>ROUND(G1594*H1594,P4)</f>
        <v>0</v>
      </c>
      <c r="L1594" s="30">
        <v>0</v>
      </c>
      <c r="M1594" s="24">
        <f>ROUND(G1594*L1594,P4)</f>
        <v>0</v>
      </c>
      <c r="N1594" s="25" t="s">
        <v>103</v>
      </c>
      <c r="O1594" s="31">
        <f>M1594*AA1594</f>
        <v>0</v>
      </c>
      <c r="P1594" s="1">
        <v>3</v>
      </c>
      <c r="AA1594" s="1">
        <f>IF(P1594=1,$O$3,IF(P1594=2,$O$4,$O$5))</f>
        <v>0</v>
      </c>
    </row>
    <row r="1595">
      <c r="A1595" s="1" t="s">
        <v>106</v>
      </c>
      <c r="E1595" s="27" t="s">
        <v>103</v>
      </c>
    </row>
    <row r="1596" ht="216.75">
      <c r="A1596" s="1" t="s">
        <v>107</v>
      </c>
      <c r="E1596" s="32" t="s">
        <v>3454</v>
      </c>
    </row>
    <row r="1597">
      <c r="A1597" s="1" t="s">
        <v>109</v>
      </c>
      <c r="E1597" s="27" t="s">
        <v>103</v>
      </c>
    </row>
    <row r="1598">
      <c r="A1598" s="1" t="s">
        <v>101</v>
      </c>
      <c r="B1598" s="1">
        <v>436</v>
      </c>
      <c r="C1598" s="26" t="s">
        <v>3455</v>
      </c>
      <c r="D1598" t="s">
        <v>103</v>
      </c>
      <c r="E1598" s="27" t="s">
        <v>3456</v>
      </c>
      <c r="F1598" s="28" t="s">
        <v>105</v>
      </c>
      <c r="G1598" s="29">
        <v>3</v>
      </c>
      <c r="H1598" s="28">
        <v>0</v>
      </c>
      <c r="I1598" s="30">
        <f>ROUND(G1598*H1598,P4)</f>
        <v>0</v>
      </c>
      <c r="L1598" s="30">
        <v>0</v>
      </c>
      <c r="M1598" s="24">
        <f>ROUND(G1598*L1598,P4)</f>
        <v>0</v>
      </c>
      <c r="N1598" s="25" t="s">
        <v>103</v>
      </c>
      <c r="O1598" s="31">
        <f>M1598*AA1598</f>
        <v>0</v>
      </c>
      <c r="P1598" s="1">
        <v>3</v>
      </c>
      <c r="AA1598" s="1">
        <f>IF(P1598=1,$O$3,IF(P1598=2,$O$4,$O$5))</f>
        <v>0</v>
      </c>
    </row>
    <row r="1599">
      <c r="A1599" s="1" t="s">
        <v>106</v>
      </c>
      <c r="E1599" s="27" t="s">
        <v>103</v>
      </c>
    </row>
    <row r="1600" ht="63.75">
      <c r="A1600" s="1" t="s">
        <v>107</v>
      </c>
      <c r="E1600" s="32" t="s">
        <v>3457</v>
      </c>
    </row>
    <row r="1601" ht="25.5">
      <c r="A1601" s="1" t="s">
        <v>109</v>
      </c>
      <c r="E1601" s="27" t="s">
        <v>3458</v>
      </c>
    </row>
    <row r="1602">
      <c r="A1602" s="1" t="s">
        <v>101</v>
      </c>
      <c r="B1602" s="1">
        <v>437</v>
      </c>
      <c r="C1602" s="26" t="s">
        <v>3459</v>
      </c>
      <c r="D1602" t="s">
        <v>103</v>
      </c>
      <c r="E1602" s="27" t="s">
        <v>3460</v>
      </c>
      <c r="F1602" s="28" t="s">
        <v>105</v>
      </c>
      <c r="G1602" s="29">
        <v>3</v>
      </c>
      <c r="H1602" s="28">
        <v>0</v>
      </c>
      <c r="I1602" s="30">
        <f>ROUND(G1602*H1602,P4)</f>
        <v>0</v>
      </c>
      <c r="L1602" s="30">
        <v>0</v>
      </c>
      <c r="M1602" s="24">
        <f>ROUND(G1602*L1602,P4)</f>
        <v>0</v>
      </c>
      <c r="N1602" s="25" t="s">
        <v>103</v>
      </c>
      <c r="O1602" s="31">
        <f>M1602*AA1602</f>
        <v>0</v>
      </c>
      <c r="P1602" s="1">
        <v>3</v>
      </c>
      <c r="AA1602" s="1">
        <f>IF(P1602=1,$O$3,IF(P1602=2,$O$4,$O$5))</f>
        <v>0</v>
      </c>
    </row>
    <row r="1603">
      <c r="A1603" s="1" t="s">
        <v>106</v>
      </c>
      <c r="E1603" s="27" t="s">
        <v>103</v>
      </c>
    </row>
    <row r="1604" ht="63.75">
      <c r="A1604" s="1" t="s">
        <v>107</v>
      </c>
      <c r="E1604" s="32" t="s">
        <v>3461</v>
      </c>
    </row>
    <row r="1605" ht="25.5">
      <c r="A1605" s="1" t="s">
        <v>109</v>
      </c>
      <c r="E1605" s="27" t="s">
        <v>3462</v>
      </c>
    </row>
    <row r="1606">
      <c r="A1606" s="1" t="s">
        <v>101</v>
      </c>
      <c r="B1606" s="1">
        <v>438</v>
      </c>
      <c r="C1606" s="26" t="s">
        <v>3463</v>
      </c>
      <c r="D1606" t="s">
        <v>103</v>
      </c>
      <c r="E1606" s="27" t="s">
        <v>3464</v>
      </c>
      <c r="F1606" s="28" t="s">
        <v>105</v>
      </c>
      <c r="G1606" s="29">
        <v>3</v>
      </c>
      <c r="H1606" s="28">
        <v>0</v>
      </c>
      <c r="I1606" s="30">
        <f>ROUND(G1606*H1606,P4)</f>
        <v>0</v>
      </c>
      <c r="L1606" s="30">
        <v>0</v>
      </c>
      <c r="M1606" s="24">
        <f>ROUND(G1606*L1606,P4)</f>
        <v>0</v>
      </c>
      <c r="N1606" s="25" t="s">
        <v>103</v>
      </c>
      <c r="O1606" s="31">
        <f>M1606*AA1606</f>
        <v>0</v>
      </c>
      <c r="P1606" s="1">
        <v>3</v>
      </c>
      <c r="AA1606" s="1">
        <f>IF(P1606=1,$O$3,IF(P1606=2,$O$4,$O$5))</f>
        <v>0</v>
      </c>
    </row>
    <row r="1607">
      <c r="A1607" s="1" t="s">
        <v>106</v>
      </c>
      <c r="E1607" s="27" t="s">
        <v>103</v>
      </c>
    </row>
    <row r="1608" ht="63.75">
      <c r="A1608" s="1" t="s">
        <v>107</v>
      </c>
      <c r="E1608" s="32" t="s">
        <v>3465</v>
      </c>
    </row>
    <row r="1609" ht="25.5">
      <c r="A1609" s="1" t="s">
        <v>109</v>
      </c>
      <c r="E1609" s="27" t="s">
        <v>3466</v>
      </c>
    </row>
    <row r="1610">
      <c r="A1610" s="1" t="s">
        <v>101</v>
      </c>
      <c r="B1610" s="1">
        <v>439</v>
      </c>
      <c r="C1610" s="26" t="s">
        <v>3467</v>
      </c>
      <c r="D1610" t="s">
        <v>103</v>
      </c>
      <c r="E1610" s="27" t="s">
        <v>3468</v>
      </c>
      <c r="F1610" s="28" t="s">
        <v>105</v>
      </c>
      <c r="G1610" s="29">
        <v>1</v>
      </c>
      <c r="H1610" s="28">
        <v>0</v>
      </c>
      <c r="I1610" s="30">
        <f>ROUND(G1610*H1610,P4)</f>
        <v>0</v>
      </c>
      <c r="L1610" s="30">
        <v>0</v>
      </c>
      <c r="M1610" s="24">
        <f>ROUND(G1610*L1610,P4)</f>
        <v>0</v>
      </c>
      <c r="N1610" s="25" t="s">
        <v>103</v>
      </c>
      <c r="O1610" s="31">
        <f>M1610*AA1610</f>
        <v>0</v>
      </c>
      <c r="P1610" s="1">
        <v>3</v>
      </c>
      <c r="AA1610" s="1">
        <f>IF(P1610=1,$O$3,IF(P1610=2,$O$4,$O$5))</f>
        <v>0</v>
      </c>
    </row>
    <row r="1611">
      <c r="A1611" s="1" t="s">
        <v>106</v>
      </c>
      <c r="E1611" s="27" t="s">
        <v>103</v>
      </c>
    </row>
    <row r="1612" ht="63.75">
      <c r="A1612" s="1" t="s">
        <v>107</v>
      </c>
      <c r="E1612" s="32" t="s">
        <v>3469</v>
      </c>
    </row>
    <row r="1613" ht="25.5">
      <c r="A1613" s="1" t="s">
        <v>109</v>
      </c>
      <c r="E1613" s="27" t="s">
        <v>3470</v>
      </c>
    </row>
    <row r="1614">
      <c r="A1614" s="1" t="s">
        <v>101</v>
      </c>
      <c r="B1614" s="1">
        <v>440</v>
      </c>
      <c r="C1614" s="26" t="s">
        <v>3471</v>
      </c>
      <c r="D1614" t="s">
        <v>103</v>
      </c>
      <c r="E1614" s="27" t="s">
        <v>3472</v>
      </c>
      <c r="F1614" s="28" t="s">
        <v>105</v>
      </c>
      <c r="G1614" s="29">
        <v>2</v>
      </c>
      <c r="H1614" s="28">
        <v>0</v>
      </c>
      <c r="I1614" s="30">
        <f>ROUND(G1614*H1614,P4)</f>
        <v>0</v>
      </c>
      <c r="L1614" s="30">
        <v>0</v>
      </c>
      <c r="M1614" s="24">
        <f>ROUND(G1614*L1614,P4)</f>
        <v>0</v>
      </c>
      <c r="N1614" s="25" t="s">
        <v>103</v>
      </c>
      <c r="O1614" s="31">
        <f>M1614*AA1614</f>
        <v>0</v>
      </c>
      <c r="P1614" s="1">
        <v>3</v>
      </c>
      <c r="AA1614" s="1">
        <f>IF(P1614=1,$O$3,IF(P1614=2,$O$4,$O$5))</f>
        <v>0</v>
      </c>
    </row>
    <row r="1615">
      <c r="A1615" s="1" t="s">
        <v>106</v>
      </c>
      <c r="E1615" s="27" t="s">
        <v>103</v>
      </c>
    </row>
    <row r="1616" ht="63.75">
      <c r="A1616" s="1" t="s">
        <v>107</v>
      </c>
      <c r="E1616" s="32" t="s">
        <v>3473</v>
      </c>
    </row>
    <row r="1617" ht="25.5">
      <c r="A1617" s="1" t="s">
        <v>109</v>
      </c>
      <c r="E1617" s="27" t="s">
        <v>3474</v>
      </c>
    </row>
    <row r="1618" ht="25.5">
      <c r="A1618" s="1" t="s">
        <v>101</v>
      </c>
      <c r="B1618" s="1">
        <v>441</v>
      </c>
      <c r="C1618" s="26" t="s">
        <v>3475</v>
      </c>
      <c r="D1618" t="s">
        <v>103</v>
      </c>
      <c r="E1618" s="27" t="s">
        <v>3476</v>
      </c>
      <c r="F1618" s="28" t="s">
        <v>105</v>
      </c>
      <c r="G1618" s="29">
        <v>1</v>
      </c>
      <c r="H1618" s="28">
        <v>0</v>
      </c>
      <c r="I1618" s="30">
        <f>ROUND(G1618*H1618,P4)</f>
        <v>0</v>
      </c>
      <c r="L1618" s="30">
        <v>0</v>
      </c>
      <c r="M1618" s="24">
        <f>ROUND(G1618*L1618,P4)</f>
        <v>0</v>
      </c>
      <c r="N1618" s="25" t="s">
        <v>103</v>
      </c>
      <c r="O1618" s="31">
        <f>M1618*AA1618</f>
        <v>0</v>
      </c>
      <c r="P1618" s="1">
        <v>3</v>
      </c>
      <c r="AA1618" s="1">
        <f>IF(P1618=1,$O$3,IF(P1618=2,$O$4,$O$5))</f>
        <v>0</v>
      </c>
    </row>
    <row r="1619">
      <c r="A1619" s="1" t="s">
        <v>106</v>
      </c>
      <c r="E1619" s="27" t="s">
        <v>103</v>
      </c>
    </row>
    <row r="1620" ht="63.75">
      <c r="A1620" s="1" t="s">
        <v>107</v>
      </c>
      <c r="E1620" s="32" t="s">
        <v>3477</v>
      </c>
    </row>
    <row r="1621">
      <c r="A1621" s="1" t="s">
        <v>109</v>
      </c>
      <c r="E1621" s="27" t="s">
        <v>103</v>
      </c>
    </row>
    <row r="1622">
      <c r="A1622" s="1" t="s">
        <v>101</v>
      </c>
      <c r="B1622" s="1">
        <v>442</v>
      </c>
      <c r="C1622" s="26" t="s">
        <v>3478</v>
      </c>
      <c r="D1622" t="s">
        <v>103</v>
      </c>
      <c r="E1622" s="27" t="s">
        <v>3479</v>
      </c>
      <c r="F1622" s="28" t="s">
        <v>105</v>
      </c>
      <c r="G1622" s="29">
        <v>1</v>
      </c>
      <c r="H1622" s="28">
        <v>0</v>
      </c>
      <c r="I1622" s="30">
        <f>ROUND(G1622*H1622,P4)</f>
        <v>0</v>
      </c>
      <c r="L1622" s="30">
        <v>0</v>
      </c>
      <c r="M1622" s="24">
        <f>ROUND(G1622*L1622,P4)</f>
        <v>0</v>
      </c>
      <c r="N1622" s="25" t="s">
        <v>103</v>
      </c>
      <c r="O1622" s="31">
        <f>M1622*AA1622</f>
        <v>0</v>
      </c>
      <c r="P1622" s="1">
        <v>3</v>
      </c>
      <c r="AA1622" s="1">
        <f>IF(P1622=1,$O$3,IF(P1622=2,$O$4,$O$5))</f>
        <v>0</v>
      </c>
    </row>
    <row r="1623">
      <c r="A1623" s="1" t="s">
        <v>106</v>
      </c>
      <c r="E1623" s="27" t="s">
        <v>103</v>
      </c>
    </row>
    <row r="1624" ht="63.75">
      <c r="A1624" s="1" t="s">
        <v>107</v>
      </c>
      <c r="E1624" s="32" t="s">
        <v>3477</v>
      </c>
    </row>
    <row r="1625" ht="25.5">
      <c r="A1625" s="1" t="s">
        <v>109</v>
      </c>
      <c r="E1625" s="27" t="s">
        <v>3480</v>
      </c>
    </row>
    <row r="1626" ht="25.5">
      <c r="A1626" s="1" t="s">
        <v>101</v>
      </c>
      <c r="B1626" s="1">
        <v>443</v>
      </c>
      <c r="C1626" s="26" t="s">
        <v>3481</v>
      </c>
      <c r="D1626" t="s">
        <v>103</v>
      </c>
      <c r="E1626" s="27" t="s">
        <v>3482</v>
      </c>
      <c r="F1626" s="28" t="s">
        <v>105</v>
      </c>
      <c r="G1626" s="29">
        <v>1</v>
      </c>
      <c r="H1626" s="28">
        <v>0</v>
      </c>
      <c r="I1626" s="30">
        <f>ROUND(G1626*H1626,P4)</f>
        <v>0</v>
      </c>
      <c r="L1626" s="30">
        <v>0</v>
      </c>
      <c r="M1626" s="24">
        <f>ROUND(G1626*L1626,P4)</f>
        <v>0</v>
      </c>
      <c r="N1626" s="25" t="s">
        <v>103</v>
      </c>
      <c r="O1626" s="31">
        <f>M1626*AA1626</f>
        <v>0</v>
      </c>
      <c r="P1626" s="1">
        <v>3</v>
      </c>
      <c r="AA1626" s="1">
        <f>IF(P1626=1,$O$3,IF(P1626=2,$O$4,$O$5))</f>
        <v>0</v>
      </c>
    </row>
    <row r="1627">
      <c r="A1627" s="1" t="s">
        <v>106</v>
      </c>
      <c r="E1627" s="27" t="s">
        <v>103</v>
      </c>
    </row>
    <row r="1628" ht="63.75">
      <c r="A1628" s="1" t="s">
        <v>107</v>
      </c>
      <c r="E1628" s="32" t="s">
        <v>2697</v>
      </c>
    </row>
    <row r="1629">
      <c r="A1629" s="1" t="s">
        <v>109</v>
      </c>
      <c r="E1629" s="27" t="s">
        <v>103</v>
      </c>
    </row>
    <row r="1630">
      <c r="A1630" s="1" t="s">
        <v>101</v>
      </c>
      <c r="B1630" s="1">
        <v>444</v>
      </c>
      <c r="C1630" s="26" t="s">
        <v>3483</v>
      </c>
      <c r="D1630" t="s">
        <v>103</v>
      </c>
      <c r="E1630" s="27" t="s">
        <v>3484</v>
      </c>
      <c r="F1630" s="28" t="s">
        <v>105</v>
      </c>
      <c r="G1630" s="29">
        <v>1</v>
      </c>
      <c r="H1630" s="28">
        <v>0</v>
      </c>
      <c r="I1630" s="30">
        <f>ROUND(G1630*H1630,P4)</f>
        <v>0</v>
      </c>
      <c r="L1630" s="30">
        <v>0</v>
      </c>
      <c r="M1630" s="24">
        <f>ROUND(G1630*L1630,P4)</f>
        <v>0</v>
      </c>
      <c r="N1630" s="25" t="s">
        <v>103</v>
      </c>
      <c r="O1630" s="31">
        <f>M1630*AA1630</f>
        <v>0</v>
      </c>
      <c r="P1630" s="1">
        <v>3</v>
      </c>
      <c r="AA1630" s="1">
        <f>IF(P1630=1,$O$3,IF(P1630=2,$O$4,$O$5))</f>
        <v>0</v>
      </c>
    </row>
    <row r="1631">
      <c r="A1631" s="1" t="s">
        <v>106</v>
      </c>
      <c r="E1631" s="27" t="s">
        <v>103</v>
      </c>
    </row>
    <row r="1632" ht="63.75">
      <c r="A1632" s="1" t="s">
        <v>107</v>
      </c>
      <c r="E1632" s="32" t="s">
        <v>2697</v>
      </c>
    </row>
    <row r="1633" ht="25.5">
      <c r="A1633" s="1" t="s">
        <v>109</v>
      </c>
      <c r="E1633" s="27" t="s">
        <v>2698</v>
      </c>
    </row>
    <row r="1634" ht="25.5">
      <c r="A1634" s="1" t="s">
        <v>101</v>
      </c>
      <c r="B1634" s="1">
        <v>445</v>
      </c>
      <c r="C1634" s="26" t="s">
        <v>3485</v>
      </c>
      <c r="D1634" t="s">
        <v>103</v>
      </c>
      <c r="E1634" s="27" t="s">
        <v>3486</v>
      </c>
      <c r="F1634" s="28" t="s">
        <v>105</v>
      </c>
      <c r="G1634" s="29">
        <v>3</v>
      </c>
      <c r="H1634" s="28">
        <v>0</v>
      </c>
      <c r="I1634" s="30">
        <f>ROUND(G1634*H1634,P4)</f>
        <v>0</v>
      </c>
      <c r="L1634" s="30">
        <v>0</v>
      </c>
      <c r="M1634" s="24">
        <f>ROUND(G1634*L1634,P4)</f>
        <v>0</v>
      </c>
      <c r="N1634" s="25" t="s">
        <v>103</v>
      </c>
      <c r="O1634" s="31">
        <f>M1634*AA1634</f>
        <v>0</v>
      </c>
      <c r="P1634" s="1">
        <v>3</v>
      </c>
      <c r="AA1634" s="1">
        <f>IF(P1634=1,$O$3,IF(P1634=2,$O$4,$O$5))</f>
        <v>0</v>
      </c>
    </row>
    <row r="1635">
      <c r="A1635" s="1" t="s">
        <v>106</v>
      </c>
      <c r="E1635" s="27" t="s">
        <v>103</v>
      </c>
    </row>
    <row r="1636" ht="63.75">
      <c r="A1636" s="1" t="s">
        <v>107</v>
      </c>
      <c r="E1636" s="32" t="s">
        <v>2701</v>
      </c>
    </row>
    <row r="1637">
      <c r="A1637" s="1" t="s">
        <v>109</v>
      </c>
      <c r="E1637" s="27" t="s">
        <v>103</v>
      </c>
    </row>
    <row r="1638">
      <c r="A1638" s="1" t="s">
        <v>101</v>
      </c>
      <c r="B1638" s="1">
        <v>446</v>
      </c>
      <c r="C1638" s="26" t="s">
        <v>3487</v>
      </c>
      <c r="D1638" t="s">
        <v>103</v>
      </c>
      <c r="E1638" s="27" t="s">
        <v>3488</v>
      </c>
      <c r="F1638" s="28" t="s">
        <v>105</v>
      </c>
      <c r="G1638" s="29">
        <v>3</v>
      </c>
      <c r="H1638" s="28">
        <v>0</v>
      </c>
      <c r="I1638" s="30">
        <f>ROUND(G1638*H1638,P4)</f>
        <v>0</v>
      </c>
      <c r="L1638" s="30">
        <v>0</v>
      </c>
      <c r="M1638" s="24">
        <f>ROUND(G1638*L1638,P4)</f>
        <v>0</v>
      </c>
      <c r="N1638" s="25" t="s">
        <v>103</v>
      </c>
      <c r="O1638" s="31">
        <f>M1638*AA1638</f>
        <v>0</v>
      </c>
      <c r="P1638" s="1">
        <v>3</v>
      </c>
      <c r="AA1638" s="1">
        <f>IF(P1638=1,$O$3,IF(P1638=2,$O$4,$O$5))</f>
        <v>0</v>
      </c>
    </row>
    <row r="1639">
      <c r="A1639" s="1" t="s">
        <v>106</v>
      </c>
      <c r="E1639" s="27" t="s">
        <v>103</v>
      </c>
    </row>
    <row r="1640" ht="63.75">
      <c r="A1640" s="1" t="s">
        <v>107</v>
      </c>
      <c r="E1640" s="32" t="s">
        <v>2701</v>
      </c>
    </row>
    <row r="1641" ht="25.5">
      <c r="A1641" s="1" t="s">
        <v>109</v>
      </c>
      <c r="E1641" s="27" t="s">
        <v>2702</v>
      </c>
    </row>
    <row r="1642" ht="38.25">
      <c r="A1642" s="1" t="s">
        <v>101</v>
      </c>
      <c r="B1642" s="1">
        <v>447</v>
      </c>
      <c r="C1642" s="26" t="s">
        <v>3489</v>
      </c>
      <c r="D1642" t="s">
        <v>103</v>
      </c>
      <c r="E1642" s="27" t="s">
        <v>3490</v>
      </c>
      <c r="F1642" s="28" t="s">
        <v>105</v>
      </c>
      <c r="G1642" s="29">
        <v>3</v>
      </c>
      <c r="H1642" s="28">
        <v>0</v>
      </c>
      <c r="I1642" s="30">
        <f>ROUND(G1642*H1642,P4)</f>
        <v>0</v>
      </c>
      <c r="L1642" s="30">
        <v>0</v>
      </c>
      <c r="M1642" s="24">
        <f>ROUND(G1642*L1642,P4)</f>
        <v>0</v>
      </c>
      <c r="N1642" s="25" t="s">
        <v>103</v>
      </c>
      <c r="O1642" s="31">
        <f>M1642*AA1642</f>
        <v>0</v>
      </c>
      <c r="P1642" s="1">
        <v>3</v>
      </c>
      <c r="AA1642" s="1">
        <f>IF(P1642=1,$O$3,IF(P1642=2,$O$4,$O$5))</f>
        <v>0</v>
      </c>
    </row>
    <row r="1643">
      <c r="A1643" s="1" t="s">
        <v>106</v>
      </c>
      <c r="E1643" s="27" t="s">
        <v>103</v>
      </c>
    </row>
    <row r="1644" ht="63.75">
      <c r="A1644" s="1" t="s">
        <v>107</v>
      </c>
      <c r="E1644" s="32" t="s">
        <v>3491</v>
      </c>
    </row>
    <row r="1645">
      <c r="A1645" s="1" t="s">
        <v>109</v>
      </c>
      <c r="E1645" s="27" t="s">
        <v>103</v>
      </c>
    </row>
    <row r="1646">
      <c r="A1646" s="1" t="s">
        <v>101</v>
      </c>
      <c r="B1646" s="1">
        <v>448</v>
      </c>
      <c r="C1646" s="26" t="s">
        <v>3492</v>
      </c>
      <c r="D1646" t="s">
        <v>103</v>
      </c>
      <c r="E1646" s="27" t="s">
        <v>3493</v>
      </c>
      <c r="F1646" s="28" t="s">
        <v>105</v>
      </c>
      <c r="G1646" s="29">
        <v>2</v>
      </c>
      <c r="H1646" s="28">
        <v>0</v>
      </c>
      <c r="I1646" s="30">
        <f>ROUND(G1646*H1646,P4)</f>
        <v>0</v>
      </c>
      <c r="L1646" s="30">
        <v>0</v>
      </c>
      <c r="M1646" s="24">
        <f>ROUND(G1646*L1646,P4)</f>
        <v>0</v>
      </c>
      <c r="N1646" s="25" t="s">
        <v>103</v>
      </c>
      <c r="O1646" s="31">
        <f>M1646*AA1646</f>
        <v>0</v>
      </c>
      <c r="P1646" s="1">
        <v>3</v>
      </c>
      <c r="AA1646" s="1">
        <f>IF(P1646=1,$O$3,IF(P1646=2,$O$4,$O$5))</f>
        <v>0</v>
      </c>
    </row>
    <row r="1647">
      <c r="A1647" s="1" t="s">
        <v>106</v>
      </c>
      <c r="E1647" s="27" t="s">
        <v>103</v>
      </c>
    </row>
    <row r="1648" ht="63.75">
      <c r="A1648" s="1" t="s">
        <v>107</v>
      </c>
      <c r="E1648" s="32" t="s">
        <v>3494</v>
      </c>
    </row>
    <row r="1649" ht="25.5">
      <c r="A1649" s="1" t="s">
        <v>109</v>
      </c>
      <c r="E1649" s="27" t="s">
        <v>3495</v>
      </c>
    </row>
    <row r="1650">
      <c r="A1650" s="1" t="s">
        <v>101</v>
      </c>
      <c r="B1650" s="1">
        <v>449</v>
      </c>
      <c r="C1650" s="26" t="s">
        <v>3496</v>
      </c>
      <c r="D1650" t="s">
        <v>103</v>
      </c>
      <c r="E1650" s="27" t="s">
        <v>3497</v>
      </c>
      <c r="F1650" s="28" t="s">
        <v>105</v>
      </c>
      <c r="G1650" s="29">
        <v>3</v>
      </c>
      <c r="H1650" s="28">
        <v>0</v>
      </c>
      <c r="I1650" s="30">
        <f>ROUND(G1650*H1650,P4)</f>
        <v>0</v>
      </c>
      <c r="L1650" s="30">
        <v>0</v>
      </c>
      <c r="M1650" s="24">
        <f>ROUND(G1650*L1650,P4)</f>
        <v>0</v>
      </c>
      <c r="N1650" s="25" t="s">
        <v>103</v>
      </c>
      <c r="O1650" s="31">
        <f>M1650*AA1650</f>
        <v>0</v>
      </c>
      <c r="P1650" s="1">
        <v>3</v>
      </c>
      <c r="AA1650" s="1">
        <f>IF(P1650=1,$O$3,IF(P1650=2,$O$4,$O$5))</f>
        <v>0</v>
      </c>
    </row>
    <row r="1651">
      <c r="A1651" s="1" t="s">
        <v>106</v>
      </c>
      <c r="E1651" s="27" t="s">
        <v>103</v>
      </c>
    </row>
    <row r="1652" ht="63.75">
      <c r="A1652" s="1" t="s">
        <v>107</v>
      </c>
      <c r="E1652" s="32" t="s">
        <v>3491</v>
      </c>
    </row>
    <row r="1653" ht="25.5">
      <c r="A1653" s="1" t="s">
        <v>109</v>
      </c>
      <c r="E1653" s="27" t="s">
        <v>3498</v>
      </c>
    </row>
    <row r="1654" ht="38.25">
      <c r="A1654" s="1" t="s">
        <v>101</v>
      </c>
      <c r="B1654" s="1">
        <v>450</v>
      </c>
      <c r="C1654" s="26" t="s">
        <v>3499</v>
      </c>
      <c r="D1654" t="s">
        <v>103</v>
      </c>
      <c r="E1654" s="27" t="s">
        <v>3500</v>
      </c>
      <c r="F1654" s="28" t="s">
        <v>105</v>
      </c>
      <c r="G1654" s="29">
        <v>29</v>
      </c>
      <c r="H1654" s="28">
        <v>0</v>
      </c>
      <c r="I1654" s="30">
        <f>ROUND(G1654*H1654,P4)</f>
        <v>0</v>
      </c>
      <c r="L1654" s="30">
        <v>0</v>
      </c>
      <c r="M1654" s="24">
        <f>ROUND(G1654*L1654,P4)</f>
        <v>0</v>
      </c>
      <c r="N1654" s="25" t="s">
        <v>103</v>
      </c>
      <c r="O1654" s="31">
        <f>M1654*AA1654</f>
        <v>0</v>
      </c>
      <c r="P1654" s="1">
        <v>3</v>
      </c>
      <c r="AA1654" s="1">
        <f>IF(P1654=1,$O$3,IF(P1654=2,$O$4,$O$5))</f>
        <v>0</v>
      </c>
    </row>
    <row r="1655">
      <c r="A1655" s="1" t="s">
        <v>106</v>
      </c>
      <c r="E1655" s="27" t="s">
        <v>103</v>
      </c>
    </row>
    <row r="1656" ht="102">
      <c r="A1656" s="1" t="s">
        <v>107</v>
      </c>
      <c r="E1656" s="32" t="s">
        <v>3501</v>
      </c>
    </row>
    <row r="1657">
      <c r="A1657" s="1" t="s">
        <v>109</v>
      </c>
      <c r="E1657" s="27" t="s">
        <v>103</v>
      </c>
    </row>
    <row r="1658">
      <c r="A1658" s="1" t="s">
        <v>101</v>
      </c>
      <c r="B1658" s="1">
        <v>451</v>
      </c>
      <c r="C1658" s="26" t="s">
        <v>3502</v>
      </c>
      <c r="D1658" t="s">
        <v>103</v>
      </c>
      <c r="E1658" s="27" t="s">
        <v>3503</v>
      </c>
      <c r="F1658" s="28" t="s">
        <v>105</v>
      </c>
      <c r="G1658" s="29">
        <v>13</v>
      </c>
      <c r="H1658" s="28">
        <v>0</v>
      </c>
      <c r="I1658" s="30">
        <f>ROUND(G1658*H1658,P4)</f>
        <v>0</v>
      </c>
      <c r="L1658" s="30">
        <v>0</v>
      </c>
      <c r="M1658" s="24">
        <f>ROUND(G1658*L1658,P4)</f>
        <v>0</v>
      </c>
      <c r="N1658" s="25" t="s">
        <v>103</v>
      </c>
      <c r="O1658" s="31">
        <f>M1658*AA1658</f>
        <v>0</v>
      </c>
      <c r="P1658" s="1">
        <v>3</v>
      </c>
      <c r="AA1658" s="1">
        <f>IF(P1658=1,$O$3,IF(P1658=2,$O$4,$O$5))</f>
        <v>0</v>
      </c>
    </row>
    <row r="1659">
      <c r="A1659" s="1" t="s">
        <v>106</v>
      </c>
      <c r="E1659" s="27" t="s">
        <v>103</v>
      </c>
    </row>
    <row r="1660" ht="63.75">
      <c r="A1660" s="1" t="s">
        <v>107</v>
      </c>
      <c r="E1660" s="32" t="s">
        <v>3504</v>
      </c>
    </row>
    <row r="1661" ht="25.5">
      <c r="A1661" s="1" t="s">
        <v>109</v>
      </c>
      <c r="E1661" s="27" t="s">
        <v>3505</v>
      </c>
    </row>
    <row r="1662">
      <c r="A1662" s="1" t="s">
        <v>101</v>
      </c>
      <c r="B1662" s="1">
        <v>452</v>
      </c>
      <c r="C1662" s="26" t="s">
        <v>3506</v>
      </c>
      <c r="D1662" t="s">
        <v>103</v>
      </c>
      <c r="E1662" s="27" t="s">
        <v>3507</v>
      </c>
      <c r="F1662" s="28" t="s">
        <v>105</v>
      </c>
      <c r="G1662" s="29">
        <v>16</v>
      </c>
      <c r="H1662" s="28">
        <v>0</v>
      </c>
      <c r="I1662" s="30">
        <f>ROUND(G1662*H1662,P4)</f>
        <v>0</v>
      </c>
      <c r="L1662" s="30">
        <v>0</v>
      </c>
      <c r="M1662" s="24">
        <f>ROUND(G1662*L1662,P4)</f>
        <v>0</v>
      </c>
      <c r="N1662" s="25" t="s">
        <v>103</v>
      </c>
      <c r="O1662" s="31">
        <f>M1662*AA1662</f>
        <v>0</v>
      </c>
      <c r="P1662" s="1">
        <v>3</v>
      </c>
      <c r="AA1662" s="1">
        <f>IF(P1662=1,$O$3,IF(P1662=2,$O$4,$O$5))</f>
        <v>0</v>
      </c>
    </row>
    <row r="1663">
      <c r="A1663" s="1" t="s">
        <v>106</v>
      </c>
      <c r="E1663" s="27" t="s">
        <v>103</v>
      </c>
    </row>
    <row r="1664" ht="63.75">
      <c r="A1664" s="1" t="s">
        <v>107</v>
      </c>
      <c r="E1664" s="32" t="s">
        <v>3508</v>
      </c>
    </row>
    <row r="1665" ht="25.5">
      <c r="A1665" s="1" t="s">
        <v>109</v>
      </c>
      <c r="E1665" s="27" t="s">
        <v>3509</v>
      </c>
    </row>
    <row r="1666" ht="25.5">
      <c r="A1666" s="1" t="s">
        <v>101</v>
      </c>
      <c r="B1666" s="1">
        <v>453</v>
      </c>
      <c r="C1666" s="26" t="s">
        <v>3510</v>
      </c>
      <c r="D1666" t="s">
        <v>103</v>
      </c>
      <c r="E1666" s="27" t="s">
        <v>3511</v>
      </c>
      <c r="F1666" s="28" t="s">
        <v>105</v>
      </c>
      <c r="G1666" s="29">
        <v>8</v>
      </c>
      <c r="H1666" s="28">
        <v>0</v>
      </c>
      <c r="I1666" s="30">
        <f>ROUND(G1666*H1666,P4)</f>
        <v>0</v>
      </c>
      <c r="L1666" s="30">
        <v>0</v>
      </c>
      <c r="M1666" s="24">
        <f>ROUND(G1666*L1666,P4)</f>
        <v>0</v>
      </c>
      <c r="N1666" s="25" t="s">
        <v>103</v>
      </c>
      <c r="O1666" s="31">
        <f>M1666*AA1666</f>
        <v>0</v>
      </c>
      <c r="P1666" s="1">
        <v>3</v>
      </c>
      <c r="AA1666" s="1">
        <f>IF(P1666=1,$O$3,IF(P1666=2,$O$4,$O$5))</f>
        <v>0</v>
      </c>
    </row>
    <row r="1667">
      <c r="A1667" s="1" t="s">
        <v>106</v>
      </c>
      <c r="E1667" s="27" t="s">
        <v>103</v>
      </c>
    </row>
    <row r="1668" ht="140.25">
      <c r="A1668" s="1" t="s">
        <v>107</v>
      </c>
      <c r="E1668" s="32" t="s">
        <v>3512</v>
      </c>
    </row>
    <row r="1669">
      <c r="A1669" s="1" t="s">
        <v>109</v>
      </c>
      <c r="E1669" s="27" t="s">
        <v>103</v>
      </c>
    </row>
    <row r="1670">
      <c r="A1670" s="1" t="s">
        <v>101</v>
      </c>
      <c r="B1670" s="1">
        <v>454</v>
      </c>
      <c r="C1670" s="26" t="s">
        <v>3513</v>
      </c>
      <c r="D1670" t="s">
        <v>103</v>
      </c>
      <c r="E1670" s="27" t="s">
        <v>3514</v>
      </c>
      <c r="F1670" s="28" t="s">
        <v>105</v>
      </c>
      <c r="G1670" s="29">
        <v>3</v>
      </c>
      <c r="H1670" s="28">
        <v>0</v>
      </c>
      <c r="I1670" s="30">
        <f>ROUND(G1670*H1670,P4)</f>
        <v>0</v>
      </c>
      <c r="L1670" s="30">
        <v>0</v>
      </c>
      <c r="M1670" s="24">
        <f>ROUND(G1670*L1670,P4)</f>
        <v>0</v>
      </c>
      <c r="N1670" s="25" t="s">
        <v>103</v>
      </c>
      <c r="O1670" s="31">
        <f>M1670*AA1670</f>
        <v>0</v>
      </c>
      <c r="P1670" s="1">
        <v>3</v>
      </c>
      <c r="AA1670" s="1">
        <f>IF(P1670=1,$O$3,IF(P1670=2,$O$4,$O$5))</f>
        <v>0</v>
      </c>
    </row>
    <row r="1671">
      <c r="A1671" s="1" t="s">
        <v>106</v>
      </c>
      <c r="E1671" s="27" t="s">
        <v>103</v>
      </c>
    </row>
    <row r="1672" ht="63.75">
      <c r="A1672" s="1" t="s">
        <v>107</v>
      </c>
      <c r="E1672" s="32" t="s">
        <v>3457</v>
      </c>
    </row>
    <row r="1673" ht="25.5">
      <c r="A1673" s="1" t="s">
        <v>109</v>
      </c>
      <c r="E1673" s="27" t="s">
        <v>3458</v>
      </c>
    </row>
    <row r="1674">
      <c r="A1674" s="1" t="s">
        <v>101</v>
      </c>
      <c r="B1674" s="1">
        <v>455</v>
      </c>
      <c r="C1674" s="26" t="s">
        <v>3515</v>
      </c>
      <c r="D1674" t="s">
        <v>103</v>
      </c>
      <c r="E1674" s="27" t="s">
        <v>3516</v>
      </c>
      <c r="F1674" s="28" t="s">
        <v>105</v>
      </c>
      <c r="G1674" s="29">
        <v>3</v>
      </c>
      <c r="H1674" s="28">
        <v>0</v>
      </c>
      <c r="I1674" s="30">
        <f>ROUND(G1674*H1674,P4)</f>
        <v>0</v>
      </c>
      <c r="L1674" s="30">
        <v>0</v>
      </c>
      <c r="M1674" s="24">
        <f>ROUND(G1674*L1674,P4)</f>
        <v>0</v>
      </c>
      <c r="N1674" s="25" t="s">
        <v>103</v>
      </c>
      <c r="O1674" s="31">
        <f>M1674*AA1674</f>
        <v>0</v>
      </c>
      <c r="P1674" s="1">
        <v>3</v>
      </c>
      <c r="AA1674" s="1">
        <f>IF(P1674=1,$O$3,IF(P1674=2,$O$4,$O$5))</f>
        <v>0</v>
      </c>
    </row>
    <row r="1675">
      <c r="A1675" s="1" t="s">
        <v>106</v>
      </c>
      <c r="E1675" s="27" t="s">
        <v>103</v>
      </c>
    </row>
    <row r="1676" ht="63.75">
      <c r="A1676" s="1" t="s">
        <v>107</v>
      </c>
      <c r="E1676" s="32" t="s">
        <v>3461</v>
      </c>
    </row>
    <row r="1677" ht="25.5">
      <c r="A1677" s="1" t="s">
        <v>109</v>
      </c>
      <c r="E1677" s="27" t="s">
        <v>3462</v>
      </c>
    </row>
    <row r="1678">
      <c r="A1678" s="1" t="s">
        <v>101</v>
      </c>
      <c r="B1678" s="1">
        <v>456</v>
      </c>
      <c r="C1678" s="26" t="s">
        <v>3517</v>
      </c>
      <c r="D1678" t="s">
        <v>103</v>
      </c>
      <c r="E1678" s="27" t="s">
        <v>3518</v>
      </c>
      <c r="F1678" s="28" t="s">
        <v>105</v>
      </c>
      <c r="G1678" s="29">
        <v>2</v>
      </c>
      <c r="H1678" s="28">
        <v>0</v>
      </c>
      <c r="I1678" s="30">
        <f>ROUND(G1678*H1678,P4)</f>
        <v>0</v>
      </c>
      <c r="L1678" s="30">
        <v>0</v>
      </c>
      <c r="M1678" s="24">
        <f>ROUND(G1678*L1678,P4)</f>
        <v>0</v>
      </c>
      <c r="N1678" s="25" t="s">
        <v>103</v>
      </c>
      <c r="O1678" s="31">
        <f>M1678*AA1678</f>
        <v>0</v>
      </c>
      <c r="P1678" s="1">
        <v>3</v>
      </c>
      <c r="AA1678" s="1">
        <f>IF(P1678=1,$O$3,IF(P1678=2,$O$4,$O$5))</f>
        <v>0</v>
      </c>
    </row>
    <row r="1679">
      <c r="A1679" s="1" t="s">
        <v>106</v>
      </c>
      <c r="E1679" s="27" t="s">
        <v>103</v>
      </c>
    </row>
    <row r="1680" ht="63.75">
      <c r="A1680" s="1" t="s">
        <v>107</v>
      </c>
      <c r="E1680" s="32" t="s">
        <v>3473</v>
      </c>
    </row>
    <row r="1681" ht="25.5">
      <c r="A1681" s="1" t="s">
        <v>109</v>
      </c>
      <c r="E1681" s="27" t="s">
        <v>3474</v>
      </c>
    </row>
    <row r="1682" ht="25.5">
      <c r="A1682" s="1" t="s">
        <v>101</v>
      </c>
      <c r="B1682" s="1">
        <v>457</v>
      </c>
      <c r="C1682" s="26" t="s">
        <v>3519</v>
      </c>
      <c r="D1682" t="s">
        <v>103</v>
      </c>
      <c r="E1682" s="27" t="s">
        <v>3520</v>
      </c>
      <c r="F1682" s="28" t="s">
        <v>105</v>
      </c>
      <c r="G1682" s="29">
        <v>4</v>
      </c>
      <c r="H1682" s="28">
        <v>0</v>
      </c>
      <c r="I1682" s="30">
        <f>ROUND(G1682*H1682,P4)</f>
        <v>0</v>
      </c>
      <c r="L1682" s="30">
        <v>0</v>
      </c>
      <c r="M1682" s="24">
        <f>ROUND(G1682*L1682,P4)</f>
        <v>0</v>
      </c>
      <c r="N1682" s="25" t="s">
        <v>103</v>
      </c>
      <c r="O1682" s="31">
        <f>M1682*AA1682</f>
        <v>0</v>
      </c>
      <c r="P1682" s="1">
        <v>3</v>
      </c>
      <c r="AA1682" s="1">
        <f>IF(P1682=1,$O$3,IF(P1682=2,$O$4,$O$5))</f>
        <v>0</v>
      </c>
    </row>
    <row r="1683">
      <c r="A1683" s="1" t="s">
        <v>106</v>
      </c>
      <c r="E1683" s="27" t="s">
        <v>103</v>
      </c>
    </row>
    <row r="1684" ht="102">
      <c r="A1684" s="1" t="s">
        <v>107</v>
      </c>
      <c r="E1684" s="32" t="s">
        <v>3521</v>
      </c>
    </row>
    <row r="1685">
      <c r="A1685" s="1" t="s">
        <v>109</v>
      </c>
      <c r="E1685" s="27" t="s">
        <v>103</v>
      </c>
    </row>
    <row r="1686">
      <c r="A1686" s="1" t="s">
        <v>101</v>
      </c>
      <c r="B1686" s="1">
        <v>458</v>
      </c>
      <c r="C1686" s="26" t="s">
        <v>3522</v>
      </c>
      <c r="D1686" t="s">
        <v>103</v>
      </c>
      <c r="E1686" s="27" t="s">
        <v>3523</v>
      </c>
      <c r="F1686" s="28" t="s">
        <v>105</v>
      </c>
      <c r="G1686" s="29">
        <v>3</v>
      </c>
      <c r="H1686" s="28">
        <v>0</v>
      </c>
      <c r="I1686" s="30">
        <f>ROUND(G1686*H1686,P4)</f>
        <v>0</v>
      </c>
      <c r="L1686" s="30">
        <v>0</v>
      </c>
      <c r="M1686" s="24">
        <f>ROUND(G1686*L1686,P4)</f>
        <v>0</v>
      </c>
      <c r="N1686" s="25" t="s">
        <v>103</v>
      </c>
      <c r="O1686" s="31">
        <f>M1686*AA1686</f>
        <v>0</v>
      </c>
      <c r="P1686" s="1">
        <v>3</v>
      </c>
      <c r="AA1686" s="1">
        <f>IF(P1686=1,$O$3,IF(P1686=2,$O$4,$O$5))</f>
        <v>0</v>
      </c>
    </row>
    <row r="1687">
      <c r="A1687" s="1" t="s">
        <v>106</v>
      </c>
      <c r="E1687" s="27" t="s">
        <v>103</v>
      </c>
    </row>
    <row r="1688" ht="63.75">
      <c r="A1688" s="1" t="s">
        <v>107</v>
      </c>
      <c r="E1688" s="32" t="s">
        <v>3465</v>
      </c>
    </row>
    <row r="1689" ht="25.5">
      <c r="A1689" s="1" t="s">
        <v>109</v>
      </c>
      <c r="E1689" s="27" t="s">
        <v>3466</v>
      </c>
    </row>
    <row r="1690">
      <c r="A1690" s="1" t="s">
        <v>101</v>
      </c>
      <c r="B1690" s="1">
        <v>459</v>
      </c>
      <c r="C1690" s="26" t="s">
        <v>3524</v>
      </c>
      <c r="D1690" t="s">
        <v>103</v>
      </c>
      <c r="E1690" s="27" t="s">
        <v>3525</v>
      </c>
      <c r="F1690" s="28" t="s">
        <v>105</v>
      </c>
      <c r="G1690" s="29">
        <v>1</v>
      </c>
      <c r="H1690" s="28">
        <v>0</v>
      </c>
      <c r="I1690" s="30">
        <f>ROUND(G1690*H1690,P4)</f>
        <v>0</v>
      </c>
      <c r="L1690" s="30">
        <v>0</v>
      </c>
      <c r="M1690" s="24">
        <f>ROUND(G1690*L1690,P4)</f>
        <v>0</v>
      </c>
      <c r="N1690" s="25" t="s">
        <v>103</v>
      </c>
      <c r="O1690" s="31">
        <f>M1690*AA1690</f>
        <v>0</v>
      </c>
      <c r="P1690" s="1">
        <v>3</v>
      </c>
      <c r="AA1690" s="1">
        <f>IF(P1690=1,$O$3,IF(P1690=2,$O$4,$O$5))</f>
        <v>0</v>
      </c>
    </row>
    <row r="1691">
      <c r="A1691" s="1" t="s">
        <v>106</v>
      </c>
      <c r="E1691" s="27" t="s">
        <v>103</v>
      </c>
    </row>
    <row r="1692" ht="63.75">
      <c r="A1692" s="1" t="s">
        <v>107</v>
      </c>
      <c r="E1692" s="32" t="s">
        <v>3469</v>
      </c>
    </row>
    <row r="1693" ht="25.5">
      <c r="A1693" s="1" t="s">
        <v>109</v>
      </c>
      <c r="E1693" s="27" t="s">
        <v>3470</v>
      </c>
    </row>
    <row r="1694" ht="25.5">
      <c r="A1694" s="1" t="s">
        <v>101</v>
      </c>
      <c r="B1694" s="1">
        <v>460</v>
      </c>
      <c r="C1694" s="26" t="s">
        <v>3526</v>
      </c>
      <c r="D1694" t="s">
        <v>103</v>
      </c>
      <c r="E1694" s="27" t="s">
        <v>3527</v>
      </c>
      <c r="F1694" s="28" t="s">
        <v>105</v>
      </c>
      <c r="G1694" s="29">
        <v>1</v>
      </c>
      <c r="H1694" s="28">
        <v>0</v>
      </c>
      <c r="I1694" s="30">
        <f>ROUND(G1694*H1694,P4)</f>
        <v>0</v>
      </c>
      <c r="L1694" s="30">
        <v>0</v>
      </c>
      <c r="M1694" s="24">
        <f>ROUND(G1694*L1694,P4)</f>
        <v>0</v>
      </c>
      <c r="N1694" s="25" t="s">
        <v>103</v>
      </c>
      <c r="O1694" s="31">
        <f>M1694*AA1694</f>
        <v>0</v>
      </c>
      <c r="P1694" s="1">
        <v>3</v>
      </c>
      <c r="AA1694" s="1">
        <f>IF(P1694=1,$O$3,IF(P1694=2,$O$4,$O$5))</f>
        <v>0</v>
      </c>
    </row>
    <row r="1695">
      <c r="A1695" s="1" t="s">
        <v>106</v>
      </c>
      <c r="E1695" s="27" t="s">
        <v>103</v>
      </c>
    </row>
    <row r="1696" ht="63.75">
      <c r="A1696" s="1" t="s">
        <v>107</v>
      </c>
      <c r="E1696" s="32" t="s">
        <v>3477</v>
      </c>
    </row>
    <row r="1697">
      <c r="A1697" s="1" t="s">
        <v>109</v>
      </c>
      <c r="E1697" s="27" t="s">
        <v>103</v>
      </c>
    </row>
    <row r="1698">
      <c r="A1698" s="1" t="s">
        <v>101</v>
      </c>
      <c r="B1698" s="1">
        <v>461</v>
      </c>
      <c r="C1698" s="26" t="s">
        <v>3528</v>
      </c>
      <c r="D1698" t="s">
        <v>103</v>
      </c>
      <c r="E1698" s="27" t="s">
        <v>3529</v>
      </c>
      <c r="F1698" s="28" t="s">
        <v>105</v>
      </c>
      <c r="G1698" s="29">
        <v>1</v>
      </c>
      <c r="H1698" s="28">
        <v>0</v>
      </c>
      <c r="I1698" s="30">
        <f>ROUND(G1698*H1698,P4)</f>
        <v>0</v>
      </c>
      <c r="L1698" s="30">
        <v>0</v>
      </c>
      <c r="M1698" s="24">
        <f>ROUND(G1698*L1698,P4)</f>
        <v>0</v>
      </c>
      <c r="N1698" s="25" t="s">
        <v>103</v>
      </c>
      <c r="O1698" s="31">
        <f>M1698*AA1698</f>
        <v>0</v>
      </c>
      <c r="P1698" s="1">
        <v>3</v>
      </c>
      <c r="AA1698" s="1">
        <f>IF(P1698=1,$O$3,IF(P1698=2,$O$4,$O$5))</f>
        <v>0</v>
      </c>
    </row>
    <row r="1699">
      <c r="A1699" s="1" t="s">
        <v>106</v>
      </c>
      <c r="E1699" s="27" t="s">
        <v>103</v>
      </c>
    </row>
    <row r="1700" ht="63.75">
      <c r="A1700" s="1" t="s">
        <v>107</v>
      </c>
      <c r="E1700" s="32" t="s">
        <v>3477</v>
      </c>
    </row>
    <row r="1701" ht="25.5">
      <c r="A1701" s="1" t="s">
        <v>109</v>
      </c>
      <c r="E1701" s="27" t="s">
        <v>3480</v>
      </c>
    </row>
    <row r="1702" ht="25.5">
      <c r="A1702" s="1" t="s">
        <v>101</v>
      </c>
      <c r="B1702" s="1">
        <v>462</v>
      </c>
      <c r="C1702" s="26" t="s">
        <v>3530</v>
      </c>
      <c r="D1702" t="s">
        <v>103</v>
      </c>
      <c r="E1702" s="27" t="s">
        <v>3531</v>
      </c>
      <c r="F1702" s="28" t="s">
        <v>121</v>
      </c>
      <c r="G1702" s="29">
        <v>6.8200000000000003</v>
      </c>
      <c r="H1702" s="28">
        <v>0</v>
      </c>
      <c r="I1702" s="30">
        <f>ROUND(G1702*H1702,P4)</f>
        <v>0</v>
      </c>
      <c r="L1702" s="30">
        <v>0</v>
      </c>
      <c r="M1702" s="24">
        <f>ROUND(G1702*L1702,P4)</f>
        <v>0</v>
      </c>
      <c r="N1702" s="25" t="s">
        <v>103</v>
      </c>
      <c r="O1702" s="31">
        <f>M1702*AA1702</f>
        <v>0</v>
      </c>
      <c r="P1702" s="1">
        <v>3</v>
      </c>
      <c r="AA1702" s="1">
        <f>IF(P1702=1,$O$3,IF(P1702=2,$O$4,$O$5))</f>
        <v>0</v>
      </c>
    </row>
    <row r="1703">
      <c r="A1703" s="1" t="s">
        <v>106</v>
      </c>
      <c r="E1703" s="27" t="s">
        <v>103</v>
      </c>
    </row>
    <row r="1704" ht="63.75">
      <c r="A1704" s="1" t="s">
        <v>107</v>
      </c>
      <c r="E1704" s="32" t="s">
        <v>3532</v>
      </c>
    </row>
    <row r="1705">
      <c r="A1705" s="1" t="s">
        <v>109</v>
      </c>
      <c r="E1705" s="27" t="s">
        <v>103</v>
      </c>
    </row>
    <row r="1706">
      <c r="A1706" s="1" t="s">
        <v>101</v>
      </c>
      <c r="B1706" s="1">
        <v>463</v>
      </c>
      <c r="C1706" s="26" t="s">
        <v>3533</v>
      </c>
      <c r="D1706" t="s">
        <v>103</v>
      </c>
      <c r="E1706" s="27" t="s">
        <v>3534</v>
      </c>
      <c r="F1706" s="28" t="s">
        <v>121</v>
      </c>
      <c r="G1706" s="29">
        <v>6.8200000000000003</v>
      </c>
      <c r="H1706" s="28">
        <v>0</v>
      </c>
      <c r="I1706" s="30">
        <f>ROUND(G1706*H1706,P4)</f>
        <v>0</v>
      </c>
      <c r="L1706" s="30">
        <v>0</v>
      </c>
      <c r="M1706" s="24">
        <f>ROUND(G1706*L1706,P4)</f>
        <v>0</v>
      </c>
      <c r="N1706" s="25" t="s">
        <v>103</v>
      </c>
      <c r="O1706" s="31">
        <f>M1706*AA1706</f>
        <v>0</v>
      </c>
      <c r="P1706" s="1">
        <v>3</v>
      </c>
      <c r="AA1706" s="1">
        <f>IF(P1706=1,$O$3,IF(P1706=2,$O$4,$O$5))</f>
        <v>0</v>
      </c>
    </row>
    <row r="1707">
      <c r="A1707" s="1" t="s">
        <v>106</v>
      </c>
      <c r="E1707" s="27" t="s">
        <v>103</v>
      </c>
    </row>
    <row r="1708">
      <c r="A1708" s="1" t="s">
        <v>107</v>
      </c>
    </row>
    <row r="1709" ht="25.5">
      <c r="A1709" s="1" t="s">
        <v>109</v>
      </c>
      <c r="E1709" s="27" t="s">
        <v>3535</v>
      </c>
    </row>
    <row r="1710" ht="25.5">
      <c r="A1710" s="1" t="s">
        <v>101</v>
      </c>
      <c r="B1710" s="1">
        <v>464</v>
      </c>
      <c r="C1710" s="26" t="s">
        <v>3536</v>
      </c>
      <c r="D1710" t="s">
        <v>103</v>
      </c>
      <c r="E1710" s="27" t="s">
        <v>3537</v>
      </c>
      <c r="F1710" s="28" t="s">
        <v>292</v>
      </c>
      <c r="G1710" s="29">
        <v>16.158000000000001</v>
      </c>
      <c r="H1710" s="28">
        <v>0</v>
      </c>
      <c r="I1710" s="30">
        <f>ROUND(G1710*H1710,P4)</f>
        <v>0</v>
      </c>
      <c r="L1710" s="30">
        <v>0</v>
      </c>
      <c r="M1710" s="24">
        <f>ROUND(G1710*L1710,P4)</f>
        <v>0</v>
      </c>
      <c r="N1710" s="25" t="s">
        <v>103</v>
      </c>
      <c r="O1710" s="31">
        <f>M1710*AA1710</f>
        <v>0</v>
      </c>
      <c r="P1710" s="1">
        <v>3</v>
      </c>
      <c r="AA1710" s="1">
        <f>IF(P1710=1,$O$3,IF(P1710=2,$O$4,$O$5))</f>
        <v>0</v>
      </c>
    </row>
    <row r="1711">
      <c r="A1711" s="1" t="s">
        <v>106</v>
      </c>
      <c r="E1711" s="27" t="s">
        <v>103</v>
      </c>
    </row>
    <row r="1712">
      <c r="A1712" s="1" t="s">
        <v>107</v>
      </c>
    </row>
    <row r="1713">
      <c r="A1713" s="1" t="s">
        <v>109</v>
      </c>
      <c r="E1713" s="27" t="s">
        <v>103</v>
      </c>
    </row>
    <row r="1714">
      <c r="A1714" s="1" t="s">
        <v>101</v>
      </c>
      <c r="B1714" s="1">
        <v>465</v>
      </c>
      <c r="C1714" s="26" t="s">
        <v>3538</v>
      </c>
      <c r="D1714" t="s">
        <v>103</v>
      </c>
      <c r="E1714" s="27" t="s">
        <v>3539</v>
      </c>
      <c r="F1714" s="28" t="s">
        <v>105</v>
      </c>
      <c r="G1714" s="29">
        <v>1</v>
      </c>
      <c r="H1714" s="28">
        <v>0</v>
      </c>
      <c r="I1714" s="30">
        <f>ROUND(G1714*H1714,P4)</f>
        <v>0</v>
      </c>
      <c r="L1714" s="30">
        <v>0</v>
      </c>
      <c r="M1714" s="24">
        <f>ROUND(G1714*L1714,P4)</f>
        <v>0</v>
      </c>
      <c r="N1714" s="25" t="s">
        <v>103</v>
      </c>
      <c r="O1714" s="31">
        <f>M1714*AA1714</f>
        <v>0</v>
      </c>
      <c r="P1714" s="1">
        <v>3</v>
      </c>
      <c r="AA1714" s="1">
        <f>IF(P1714=1,$O$3,IF(P1714=2,$O$4,$O$5))</f>
        <v>0</v>
      </c>
    </row>
    <row r="1715">
      <c r="A1715" s="1" t="s">
        <v>106</v>
      </c>
      <c r="E1715" s="27" t="s">
        <v>103</v>
      </c>
    </row>
    <row r="1716">
      <c r="A1716" s="1" t="s">
        <v>107</v>
      </c>
    </row>
    <row r="1717" ht="76.5">
      <c r="A1717" s="1" t="s">
        <v>109</v>
      </c>
      <c r="E1717" s="27" t="s">
        <v>3540</v>
      </c>
    </row>
    <row r="1718">
      <c r="A1718" s="1" t="s">
        <v>101</v>
      </c>
      <c r="B1718" s="1">
        <v>466</v>
      </c>
      <c r="C1718" s="26" t="s">
        <v>3541</v>
      </c>
      <c r="D1718" t="s">
        <v>103</v>
      </c>
      <c r="E1718" s="27" t="s">
        <v>3542</v>
      </c>
      <c r="F1718" s="28" t="s">
        <v>105</v>
      </c>
      <c r="G1718" s="29">
        <v>1</v>
      </c>
      <c r="H1718" s="28">
        <v>0</v>
      </c>
      <c r="I1718" s="30">
        <f>ROUND(G1718*H1718,P4)</f>
        <v>0</v>
      </c>
      <c r="L1718" s="30">
        <v>0</v>
      </c>
      <c r="M1718" s="24">
        <f>ROUND(G1718*L1718,P4)</f>
        <v>0</v>
      </c>
      <c r="N1718" s="25" t="s">
        <v>103</v>
      </c>
      <c r="O1718" s="31">
        <f>M1718*AA1718</f>
        <v>0</v>
      </c>
      <c r="P1718" s="1">
        <v>3</v>
      </c>
      <c r="AA1718" s="1">
        <f>IF(P1718=1,$O$3,IF(P1718=2,$O$4,$O$5))</f>
        <v>0</v>
      </c>
    </row>
    <row r="1719">
      <c r="A1719" s="1" t="s">
        <v>106</v>
      </c>
      <c r="E1719" s="27" t="s">
        <v>103</v>
      </c>
    </row>
    <row r="1720">
      <c r="A1720" s="1" t="s">
        <v>107</v>
      </c>
    </row>
    <row r="1721" ht="63.75">
      <c r="A1721" s="1" t="s">
        <v>109</v>
      </c>
      <c r="E1721" s="27" t="s">
        <v>3543</v>
      </c>
    </row>
    <row r="1722">
      <c r="A1722" s="1" t="s">
        <v>101</v>
      </c>
      <c r="B1722" s="1">
        <v>467</v>
      </c>
      <c r="C1722" s="26" t="s">
        <v>3544</v>
      </c>
      <c r="D1722" t="s">
        <v>103</v>
      </c>
      <c r="E1722" s="27" t="s">
        <v>3545</v>
      </c>
      <c r="F1722" s="28" t="s">
        <v>105</v>
      </c>
      <c r="G1722" s="29">
        <v>1</v>
      </c>
      <c r="H1722" s="28">
        <v>0</v>
      </c>
      <c r="I1722" s="30">
        <f>ROUND(G1722*H1722,P4)</f>
        <v>0</v>
      </c>
      <c r="L1722" s="30">
        <v>0</v>
      </c>
      <c r="M1722" s="24">
        <f>ROUND(G1722*L1722,P4)</f>
        <v>0</v>
      </c>
      <c r="N1722" s="25" t="s">
        <v>103</v>
      </c>
      <c r="O1722" s="31">
        <f>M1722*AA1722</f>
        <v>0</v>
      </c>
      <c r="P1722" s="1">
        <v>3</v>
      </c>
      <c r="AA1722" s="1">
        <f>IF(P1722=1,$O$3,IF(P1722=2,$O$4,$O$5))</f>
        <v>0</v>
      </c>
    </row>
    <row r="1723">
      <c r="A1723" s="1" t="s">
        <v>106</v>
      </c>
      <c r="E1723" s="27" t="s">
        <v>103</v>
      </c>
    </row>
    <row r="1724">
      <c r="A1724" s="1" t="s">
        <v>107</v>
      </c>
    </row>
    <row r="1725" ht="63.75">
      <c r="A1725" s="1" t="s">
        <v>109</v>
      </c>
      <c r="E1725" s="27" t="s">
        <v>3546</v>
      </c>
    </row>
    <row r="1726">
      <c r="A1726" s="1" t="s">
        <v>101</v>
      </c>
      <c r="B1726" s="1">
        <v>468</v>
      </c>
      <c r="C1726" s="26" t="s">
        <v>3547</v>
      </c>
      <c r="D1726" t="s">
        <v>103</v>
      </c>
      <c r="E1726" s="27" t="s">
        <v>3548</v>
      </c>
      <c r="F1726" s="28" t="s">
        <v>105</v>
      </c>
      <c r="G1726" s="29">
        <v>1</v>
      </c>
      <c r="H1726" s="28">
        <v>0</v>
      </c>
      <c r="I1726" s="30">
        <f>ROUND(G1726*H1726,P4)</f>
        <v>0</v>
      </c>
      <c r="L1726" s="30">
        <v>0</v>
      </c>
      <c r="M1726" s="24">
        <f>ROUND(G1726*L1726,P4)</f>
        <v>0</v>
      </c>
      <c r="N1726" s="25" t="s">
        <v>103</v>
      </c>
      <c r="O1726" s="31">
        <f>M1726*AA1726</f>
        <v>0</v>
      </c>
      <c r="P1726" s="1">
        <v>3</v>
      </c>
      <c r="AA1726" s="1">
        <f>IF(P1726=1,$O$3,IF(P1726=2,$O$4,$O$5))</f>
        <v>0</v>
      </c>
    </row>
    <row r="1727">
      <c r="A1727" s="1" t="s">
        <v>106</v>
      </c>
      <c r="E1727" s="27" t="s">
        <v>103</v>
      </c>
    </row>
    <row r="1728">
      <c r="A1728" s="1" t="s">
        <v>107</v>
      </c>
    </row>
    <row r="1729" ht="63.75">
      <c r="A1729" s="1" t="s">
        <v>109</v>
      </c>
      <c r="E1729" s="27" t="s">
        <v>3549</v>
      </c>
    </row>
    <row r="1730">
      <c r="A1730" s="1" t="s">
        <v>101</v>
      </c>
      <c r="B1730" s="1">
        <v>469</v>
      </c>
      <c r="C1730" s="26" t="s">
        <v>3550</v>
      </c>
      <c r="D1730" t="s">
        <v>103</v>
      </c>
      <c r="E1730" s="27" t="s">
        <v>3551</v>
      </c>
      <c r="F1730" s="28" t="s">
        <v>105</v>
      </c>
      <c r="G1730" s="29">
        <v>3</v>
      </c>
      <c r="H1730" s="28">
        <v>0</v>
      </c>
      <c r="I1730" s="30">
        <f>ROUND(G1730*H1730,P4)</f>
        <v>0</v>
      </c>
      <c r="L1730" s="30">
        <v>0</v>
      </c>
      <c r="M1730" s="24">
        <f>ROUND(G1730*L1730,P4)</f>
        <v>0</v>
      </c>
      <c r="N1730" s="25" t="s">
        <v>103</v>
      </c>
      <c r="O1730" s="31">
        <f>M1730*AA1730</f>
        <v>0</v>
      </c>
      <c r="P1730" s="1">
        <v>3</v>
      </c>
      <c r="AA1730" s="1">
        <f>IF(P1730=1,$O$3,IF(P1730=2,$O$4,$O$5))</f>
        <v>0</v>
      </c>
    </row>
    <row r="1731">
      <c r="A1731" s="1" t="s">
        <v>106</v>
      </c>
      <c r="E1731" s="27" t="s">
        <v>103</v>
      </c>
    </row>
    <row r="1732">
      <c r="A1732" s="1" t="s">
        <v>107</v>
      </c>
    </row>
    <row r="1733" ht="63.75">
      <c r="A1733" s="1" t="s">
        <v>109</v>
      </c>
      <c r="E1733" s="27" t="s">
        <v>3552</v>
      </c>
    </row>
    <row r="1734">
      <c r="A1734" s="1" t="s">
        <v>101</v>
      </c>
      <c r="B1734" s="1">
        <v>470</v>
      </c>
      <c r="C1734" s="26" t="s">
        <v>3553</v>
      </c>
      <c r="D1734" t="s">
        <v>103</v>
      </c>
      <c r="E1734" s="27" t="s">
        <v>3554</v>
      </c>
      <c r="F1734" s="28" t="s">
        <v>105</v>
      </c>
      <c r="G1734" s="29">
        <v>3</v>
      </c>
      <c r="H1734" s="28">
        <v>0</v>
      </c>
      <c r="I1734" s="30">
        <f>ROUND(G1734*H1734,P4)</f>
        <v>0</v>
      </c>
      <c r="L1734" s="30">
        <v>0</v>
      </c>
      <c r="M1734" s="24">
        <f>ROUND(G1734*L1734,P4)</f>
        <v>0</v>
      </c>
      <c r="N1734" s="25" t="s">
        <v>103</v>
      </c>
      <c r="O1734" s="31">
        <f>M1734*AA1734</f>
        <v>0</v>
      </c>
      <c r="P1734" s="1">
        <v>3</v>
      </c>
      <c r="AA1734" s="1">
        <f>IF(P1734=1,$O$3,IF(P1734=2,$O$4,$O$5))</f>
        <v>0</v>
      </c>
    </row>
    <row r="1735">
      <c r="A1735" s="1" t="s">
        <v>106</v>
      </c>
      <c r="E1735" s="27" t="s">
        <v>103</v>
      </c>
    </row>
    <row r="1736">
      <c r="A1736" s="1" t="s">
        <v>107</v>
      </c>
    </row>
    <row r="1737" ht="76.5">
      <c r="A1737" s="1" t="s">
        <v>109</v>
      </c>
      <c r="E1737" s="27" t="s">
        <v>3555</v>
      </c>
    </row>
    <row r="1738">
      <c r="A1738" s="1" t="s">
        <v>98</v>
      </c>
      <c r="C1738" s="22" t="s">
        <v>1447</v>
      </c>
      <c r="E1738" s="23" t="s">
        <v>1448</v>
      </c>
      <c r="L1738" s="24">
        <f>SUMIFS(L1739:L2086,A1739:A2086,"P")</f>
        <v>0</v>
      </c>
      <c r="M1738" s="24">
        <f>SUMIFS(M1739:M2086,A1739:A2086,"P")</f>
        <v>0</v>
      </c>
      <c r="N1738" s="25"/>
    </row>
    <row r="1739" ht="25.5">
      <c r="A1739" s="1" t="s">
        <v>101</v>
      </c>
      <c r="B1739" s="1">
        <v>471</v>
      </c>
      <c r="C1739" s="26" t="s">
        <v>3556</v>
      </c>
      <c r="D1739" t="s">
        <v>103</v>
      </c>
      <c r="E1739" s="27" t="s">
        <v>3557</v>
      </c>
      <c r="F1739" s="28" t="s">
        <v>1188</v>
      </c>
      <c r="G1739" s="29">
        <v>92.819999999999993</v>
      </c>
      <c r="H1739" s="28">
        <v>0</v>
      </c>
      <c r="I1739" s="30">
        <f>ROUND(G1739*H1739,P4)</f>
        <v>0</v>
      </c>
      <c r="L1739" s="30">
        <v>0</v>
      </c>
      <c r="M1739" s="24">
        <f>ROUND(G1739*L1739,P4)</f>
        <v>0</v>
      </c>
      <c r="N1739" s="25" t="s">
        <v>103</v>
      </c>
      <c r="O1739" s="31">
        <f>M1739*AA1739</f>
        <v>0</v>
      </c>
      <c r="P1739" s="1">
        <v>3</v>
      </c>
      <c r="AA1739" s="1">
        <f>IF(P1739=1,$O$3,IF(P1739=2,$O$4,$O$5))</f>
        <v>0</v>
      </c>
    </row>
    <row r="1740">
      <c r="A1740" s="1" t="s">
        <v>106</v>
      </c>
      <c r="E1740" s="27" t="s">
        <v>103</v>
      </c>
    </row>
    <row r="1741" ht="369.75">
      <c r="A1741" s="1" t="s">
        <v>107</v>
      </c>
      <c r="E1741" s="32" t="s">
        <v>3558</v>
      </c>
    </row>
    <row r="1742">
      <c r="A1742" s="1" t="s">
        <v>109</v>
      </c>
      <c r="E1742" s="27" t="s">
        <v>103</v>
      </c>
    </row>
    <row r="1743">
      <c r="A1743" s="1" t="s">
        <v>101</v>
      </c>
      <c r="B1743" s="1">
        <v>472</v>
      </c>
      <c r="C1743" s="26" t="s">
        <v>3559</v>
      </c>
      <c r="D1743" t="s">
        <v>103</v>
      </c>
      <c r="E1743" s="27" t="s">
        <v>3560</v>
      </c>
      <c r="F1743" s="28" t="s">
        <v>105</v>
      </c>
      <c r="G1743" s="29">
        <v>1</v>
      </c>
      <c r="H1743" s="28">
        <v>0</v>
      </c>
      <c r="I1743" s="30">
        <f>ROUND(G1743*H1743,P4)</f>
        <v>0</v>
      </c>
      <c r="L1743" s="30">
        <v>0</v>
      </c>
      <c r="M1743" s="24">
        <f>ROUND(G1743*L1743,P4)</f>
        <v>0</v>
      </c>
      <c r="N1743" s="25" t="s">
        <v>103</v>
      </c>
      <c r="O1743" s="31">
        <f>M1743*AA1743</f>
        <v>0</v>
      </c>
      <c r="P1743" s="1">
        <v>3</v>
      </c>
      <c r="AA1743" s="1">
        <f>IF(P1743=1,$O$3,IF(P1743=2,$O$4,$O$5))</f>
        <v>0</v>
      </c>
    </row>
    <row r="1744">
      <c r="A1744" s="1" t="s">
        <v>106</v>
      </c>
      <c r="E1744" s="27" t="s">
        <v>103</v>
      </c>
    </row>
    <row r="1745" ht="63.75">
      <c r="A1745" s="1" t="s">
        <v>107</v>
      </c>
      <c r="E1745" s="32" t="s">
        <v>3561</v>
      </c>
    </row>
    <row r="1746" ht="25.5">
      <c r="A1746" s="1" t="s">
        <v>109</v>
      </c>
      <c r="E1746" s="27" t="s">
        <v>3562</v>
      </c>
    </row>
    <row r="1747">
      <c r="A1747" s="1" t="s">
        <v>101</v>
      </c>
      <c r="B1747" s="1">
        <v>473</v>
      </c>
      <c r="C1747" s="26" t="s">
        <v>3563</v>
      </c>
      <c r="D1747" t="s">
        <v>103</v>
      </c>
      <c r="E1747" s="27" t="s">
        <v>3564</v>
      </c>
      <c r="F1747" s="28" t="s">
        <v>105</v>
      </c>
      <c r="G1747" s="29">
        <v>2</v>
      </c>
      <c r="H1747" s="28">
        <v>0</v>
      </c>
      <c r="I1747" s="30">
        <f>ROUND(G1747*H1747,P4)</f>
        <v>0</v>
      </c>
      <c r="L1747" s="30">
        <v>0</v>
      </c>
      <c r="M1747" s="24">
        <f>ROUND(G1747*L1747,P4)</f>
        <v>0</v>
      </c>
      <c r="N1747" s="25" t="s">
        <v>103</v>
      </c>
      <c r="O1747" s="31">
        <f>M1747*AA1747</f>
        <v>0</v>
      </c>
      <c r="P1747" s="1">
        <v>3</v>
      </c>
      <c r="AA1747" s="1">
        <f>IF(P1747=1,$O$3,IF(P1747=2,$O$4,$O$5))</f>
        <v>0</v>
      </c>
    </row>
    <row r="1748">
      <c r="A1748" s="1" t="s">
        <v>106</v>
      </c>
      <c r="E1748" s="27" t="s">
        <v>103</v>
      </c>
    </row>
    <row r="1749" ht="63.75">
      <c r="A1749" s="1" t="s">
        <v>107</v>
      </c>
      <c r="E1749" s="32" t="s">
        <v>3565</v>
      </c>
    </row>
    <row r="1750" ht="25.5">
      <c r="A1750" s="1" t="s">
        <v>109</v>
      </c>
      <c r="E1750" s="27" t="s">
        <v>3566</v>
      </c>
    </row>
    <row r="1751">
      <c r="A1751" s="1" t="s">
        <v>101</v>
      </c>
      <c r="B1751" s="1">
        <v>474</v>
      </c>
      <c r="C1751" s="26" t="s">
        <v>3567</v>
      </c>
      <c r="D1751" t="s">
        <v>103</v>
      </c>
      <c r="E1751" s="27" t="s">
        <v>3568</v>
      </c>
      <c r="F1751" s="28" t="s">
        <v>105</v>
      </c>
      <c r="G1751" s="29">
        <v>1</v>
      </c>
      <c r="H1751" s="28">
        <v>0</v>
      </c>
      <c r="I1751" s="30">
        <f>ROUND(G1751*H1751,P4)</f>
        <v>0</v>
      </c>
      <c r="L1751" s="30">
        <v>0</v>
      </c>
      <c r="M1751" s="24">
        <f>ROUND(G1751*L1751,P4)</f>
        <v>0</v>
      </c>
      <c r="N1751" s="25" t="s">
        <v>103</v>
      </c>
      <c r="O1751" s="31">
        <f>M1751*AA1751</f>
        <v>0</v>
      </c>
      <c r="P1751" s="1">
        <v>3</v>
      </c>
      <c r="AA1751" s="1">
        <f>IF(P1751=1,$O$3,IF(P1751=2,$O$4,$O$5))</f>
        <v>0</v>
      </c>
    </row>
    <row r="1752">
      <c r="A1752" s="1" t="s">
        <v>106</v>
      </c>
      <c r="E1752" s="27" t="s">
        <v>103</v>
      </c>
    </row>
    <row r="1753" ht="63.75">
      <c r="A1753" s="1" t="s">
        <v>107</v>
      </c>
      <c r="E1753" s="32" t="s">
        <v>3569</v>
      </c>
    </row>
    <row r="1754" ht="25.5">
      <c r="A1754" s="1" t="s">
        <v>109</v>
      </c>
      <c r="E1754" s="27" t="s">
        <v>3570</v>
      </c>
    </row>
    <row r="1755">
      <c r="A1755" s="1" t="s">
        <v>101</v>
      </c>
      <c r="B1755" s="1">
        <v>475</v>
      </c>
      <c r="C1755" s="26" t="s">
        <v>3571</v>
      </c>
      <c r="D1755" t="s">
        <v>103</v>
      </c>
      <c r="E1755" s="27" t="s">
        <v>3572</v>
      </c>
      <c r="F1755" s="28" t="s">
        <v>105</v>
      </c>
      <c r="G1755" s="29">
        <v>1</v>
      </c>
      <c r="H1755" s="28">
        <v>0</v>
      </c>
      <c r="I1755" s="30">
        <f>ROUND(G1755*H1755,P4)</f>
        <v>0</v>
      </c>
      <c r="L1755" s="30">
        <v>0</v>
      </c>
      <c r="M1755" s="24">
        <f>ROUND(G1755*L1755,P4)</f>
        <v>0</v>
      </c>
      <c r="N1755" s="25" t="s">
        <v>103</v>
      </c>
      <c r="O1755" s="31">
        <f>M1755*AA1755</f>
        <v>0</v>
      </c>
      <c r="P1755" s="1">
        <v>3</v>
      </c>
      <c r="AA1755" s="1">
        <f>IF(P1755=1,$O$3,IF(P1755=2,$O$4,$O$5))</f>
        <v>0</v>
      </c>
    </row>
    <row r="1756">
      <c r="A1756" s="1" t="s">
        <v>106</v>
      </c>
      <c r="E1756" s="27" t="s">
        <v>103</v>
      </c>
    </row>
    <row r="1757" ht="63.75">
      <c r="A1757" s="1" t="s">
        <v>107</v>
      </c>
      <c r="E1757" s="32" t="s">
        <v>3573</v>
      </c>
    </row>
    <row r="1758" ht="25.5">
      <c r="A1758" s="1" t="s">
        <v>109</v>
      </c>
      <c r="E1758" s="27" t="s">
        <v>3574</v>
      </c>
    </row>
    <row r="1759">
      <c r="A1759" s="1" t="s">
        <v>101</v>
      </c>
      <c r="B1759" s="1">
        <v>476</v>
      </c>
      <c r="C1759" s="26" t="s">
        <v>3575</v>
      </c>
      <c r="D1759" t="s">
        <v>103</v>
      </c>
      <c r="E1759" s="27" t="s">
        <v>3576</v>
      </c>
      <c r="F1759" s="28" t="s">
        <v>105</v>
      </c>
      <c r="G1759" s="29">
        <v>1</v>
      </c>
      <c r="H1759" s="28">
        <v>0</v>
      </c>
      <c r="I1759" s="30">
        <f>ROUND(G1759*H1759,P4)</f>
        <v>0</v>
      </c>
      <c r="L1759" s="30">
        <v>0</v>
      </c>
      <c r="M1759" s="24">
        <f>ROUND(G1759*L1759,P4)</f>
        <v>0</v>
      </c>
      <c r="N1759" s="25" t="s">
        <v>103</v>
      </c>
      <c r="O1759" s="31">
        <f>M1759*AA1759</f>
        <v>0</v>
      </c>
      <c r="P1759" s="1">
        <v>3</v>
      </c>
      <c r="AA1759" s="1">
        <f>IF(P1759=1,$O$3,IF(P1759=2,$O$4,$O$5))</f>
        <v>0</v>
      </c>
    </row>
    <row r="1760">
      <c r="A1760" s="1" t="s">
        <v>106</v>
      </c>
      <c r="E1760" s="27" t="s">
        <v>103</v>
      </c>
    </row>
    <row r="1761" ht="63.75">
      <c r="A1761" s="1" t="s">
        <v>107</v>
      </c>
      <c r="E1761" s="32" t="s">
        <v>3577</v>
      </c>
    </row>
    <row r="1762" ht="25.5">
      <c r="A1762" s="1" t="s">
        <v>109</v>
      </c>
      <c r="E1762" s="27" t="s">
        <v>3578</v>
      </c>
    </row>
    <row r="1763">
      <c r="A1763" s="1" t="s">
        <v>101</v>
      </c>
      <c r="B1763" s="1">
        <v>477</v>
      </c>
      <c r="C1763" s="26" t="s">
        <v>3579</v>
      </c>
      <c r="D1763" t="s">
        <v>103</v>
      </c>
      <c r="E1763" s="27" t="s">
        <v>3580</v>
      </c>
      <c r="F1763" s="28" t="s">
        <v>105</v>
      </c>
      <c r="G1763" s="29">
        <v>1</v>
      </c>
      <c r="H1763" s="28">
        <v>0</v>
      </c>
      <c r="I1763" s="30">
        <f>ROUND(G1763*H1763,P4)</f>
        <v>0</v>
      </c>
      <c r="L1763" s="30">
        <v>0</v>
      </c>
      <c r="M1763" s="24">
        <f>ROUND(G1763*L1763,P4)</f>
        <v>0</v>
      </c>
      <c r="N1763" s="25" t="s">
        <v>103</v>
      </c>
      <c r="O1763" s="31">
        <f>M1763*AA1763</f>
        <v>0</v>
      </c>
      <c r="P1763" s="1">
        <v>3</v>
      </c>
      <c r="AA1763" s="1">
        <f>IF(P1763=1,$O$3,IF(P1763=2,$O$4,$O$5))</f>
        <v>0</v>
      </c>
    </row>
    <row r="1764">
      <c r="A1764" s="1" t="s">
        <v>106</v>
      </c>
      <c r="E1764" s="27" t="s">
        <v>103</v>
      </c>
    </row>
    <row r="1765" ht="63.75">
      <c r="A1765" s="1" t="s">
        <v>107</v>
      </c>
      <c r="E1765" s="32" t="s">
        <v>3581</v>
      </c>
    </row>
    <row r="1766" ht="25.5">
      <c r="A1766" s="1" t="s">
        <v>109</v>
      </c>
      <c r="E1766" s="27" t="s">
        <v>3582</v>
      </c>
    </row>
    <row r="1767">
      <c r="A1767" s="1" t="s">
        <v>101</v>
      </c>
      <c r="B1767" s="1">
        <v>478</v>
      </c>
      <c r="C1767" s="26" t="s">
        <v>3583</v>
      </c>
      <c r="D1767" t="s">
        <v>103</v>
      </c>
      <c r="E1767" s="27" t="s">
        <v>3584</v>
      </c>
      <c r="F1767" s="28" t="s">
        <v>105</v>
      </c>
      <c r="G1767" s="29">
        <v>1</v>
      </c>
      <c r="H1767" s="28">
        <v>0</v>
      </c>
      <c r="I1767" s="30">
        <f>ROUND(G1767*H1767,P4)</f>
        <v>0</v>
      </c>
      <c r="L1767" s="30">
        <v>0</v>
      </c>
      <c r="M1767" s="24">
        <f>ROUND(G1767*L1767,P4)</f>
        <v>0</v>
      </c>
      <c r="N1767" s="25" t="s">
        <v>103</v>
      </c>
      <c r="O1767" s="31">
        <f>M1767*AA1767</f>
        <v>0</v>
      </c>
      <c r="P1767" s="1">
        <v>3</v>
      </c>
      <c r="AA1767" s="1">
        <f>IF(P1767=1,$O$3,IF(P1767=2,$O$4,$O$5))</f>
        <v>0</v>
      </c>
    </row>
    <row r="1768">
      <c r="A1768" s="1" t="s">
        <v>106</v>
      </c>
      <c r="E1768" s="27" t="s">
        <v>103</v>
      </c>
    </row>
    <row r="1769" ht="63.75">
      <c r="A1769" s="1" t="s">
        <v>107</v>
      </c>
      <c r="E1769" s="32" t="s">
        <v>3585</v>
      </c>
    </row>
    <row r="1770" ht="25.5">
      <c r="A1770" s="1" t="s">
        <v>109</v>
      </c>
      <c r="E1770" s="27" t="s">
        <v>3586</v>
      </c>
    </row>
    <row r="1771">
      <c r="A1771" s="1" t="s">
        <v>101</v>
      </c>
      <c r="B1771" s="1">
        <v>479</v>
      </c>
      <c r="C1771" s="26" t="s">
        <v>3587</v>
      </c>
      <c r="D1771" t="s">
        <v>103</v>
      </c>
      <c r="E1771" s="27" t="s">
        <v>3588</v>
      </c>
      <c r="F1771" s="28" t="s">
        <v>105</v>
      </c>
      <c r="G1771" s="29">
        <v>1</v>
      </c>
      <c r="H1771" s="28">
        <v>0</v>
      </c>
      <c r="I1771" s="30">
        <f>ROUND(G1771*H1771,P4)</f>
        <v>0</v>
      </c>
      <c r="L1771" s="30">
        <v>0</v>
      </c>
      <c r="M1771" s="24">
        <f>ROUND(G1771*L1771,P4)</f>
        <v>0</v>
      </c>
      <c r="N1771" s="25" t="s">
        <v>103</v>
      </c>
      <c r="O1771" s="31">
        <f>M1771*AA1771</f>
        <v>0</v>
      </c>
      <c r="P1771" s="1">
        <v>3</v>
      </c>
      <c r="AA1771" s="1">
        <f>IF(P1771=1,$O$3,IF(P1771=2,$O$4,$O$5))</f>
        <v>0</v>
      </c>
    </row>
    <row r="1772">
      <c r="A1772" s="1" t="s">
        <v>106</v>
      </c>
      <c r="E1772" s="27" t="s">
        <v>103</v>
      </c>
    </row>
    <row r="1773" ht="63.75">
      <c r="A1773" s="1" t="s">
        <v>107</v>
      </c>
      <c r="E1773" s="32" t="s">
        <v>3589</v>
      </c>
    </row>
    <row r="1774" ht="25.5">
      <c r="A1774" s="1" t="s">
        <v>109</v>
      </c>
      <c r="E1774" s="27" t="s">
        <v>3590</v>
      </c>
    </row>
    <row r="1775">
      <c r="A1775" s="1" t="s">
        <v>101</v>
      </c>
      <c r="B1775" s="1">
        <v>480</v>
      </c>
      <c r="C1775" s="26" t="s">
        <v>3591</v>
      </c>
      <c r="D1775" t="s">
        <v>103</v>
      </c>
      <c r="E1775" s="27" t="s">
        <v>3592</v>
      </c>
      <c r="F1775" s="28" t="s">
        <v>105</v>
      </c>
      <c r="G1775" s="29">
        <v>1</v>
      </c>
      <c r="H1775" s="28">
        <v>0</v>
      </c>
      <c r="I1775" s="30">
        <f>ROUND(G1775*H1775,P4)</f>
        <v>0</v>
      </c>
      <c r="L1775" s="30">
        <v>0</v>
      </c>
      <c r="M1775" s="24">
        <f>ROUND(G1775*L1775,P4)</f>
        <v>0</v>
      </c>
      <c r="N1775" s="25" t="s">
        <v>103</v>
      </c>
      <c r="O1775" s="31">
        <f>M1775*AA1775</f>
        <v>0</v>
      </c>
      <c r="P1775" s="1">
        <v>3</v>
      </c>
      <c r="AA1775" s="1">
        <f>IF(P1775=1,$O$3,IF(P1775=2,$O$4,$O$5))</f>
        <v>0</v>
      </c>
    </row>
    <row r="1776">
      <c r="A1776" s="1" t="s">
        <v>106</v>
      </c>
      <c r="E1776" s="27" t="s">
        <v>103</v>
      </c>
    </row>
    <row r="1777" ht="63.75">
      <c r="A1777" s="1" t="s">
        <v>107</v>
      </c>
      <c r="E1777" s="32" t="s">
        <v>3593</v>
      </c>
    </row>
    <row r="1778" ht="25.5">
      <c r="A1778" s="1" t="s">
        <v>109</v>
      </c>
      <c r="E1778" s="27" t="s">
        <v>3594</v>
      </c>
    </row>
    <row r="1779">
      <c r="A1779" s="1" t="s">
        <v>101</v>
      </c>
      <c r="B1779" s="1">
        <v>481</v>
      </c>
      <c r="C1779" s="26" t="s">
        <v>3595</v>
      </c>
      <c r="D1779" t="s">
        <v>103</v>
      </c>
      <c r="E1779" s="27" t="s">
        <v>3596</v>
      </c>
      <c r="F1779" s="28" t="s">
        <v>121</v>
      </c>
      <c r="G1779" s="29">
        <v>4</v>
      </c>
      <c r="H1779" s="28">
        <v>0</v>
      </c>
      <c r="I1779" s="30">
        <f>ROUND(G1779*H1779,P4)</f>
        <v>0</v>
      </c>
      <c r="L1779" s="30">
        <v>0</v>
      </c>
      <c r="M1779" s="24">
        <f>ROUND(G1779*L1779,P4)</f>
        <v>0</v>
      </c>
      <c r="N1779" s="25" t="s">
        <v>103</v>
      </c>
      <c r="O1779" s="31">
        <f>M1779*AA1779</f>
        <v>0</v>
      </c>
      <c r="P1779" s="1">
        <v>3</v>
      </c>
      <c r="AA1779" s="1">
        <f>IF(P1779=1,$O$3,IF(P1779=2,$O$4,$O$5))</f>
        <v>0</v>
      </c>
    </row>
    <row r="1780">
      <c r="A1780" s="1" t="s">
        <v>106</v>
      </c>
      <c r="E1780" s="27" t="s">
        <v>103</v>
      </c>
    </row>
    <row r="1781" ht="63.75">
      <c r="A1781" s="1" t="s">
        <v>107</v>
      </c>
      <c r="E1781" s="32" t="s">
        <v>3597</v>
      </c>
    </row>
    <row r="1782">
      <c r="A1782" s="1" t="s">
        <v>109</v>
      </c>
      <c r="E1782" s="27" t="s">
        <v>103</v>
      </c>
    </row>
    <row r="1783">
      <c r="A1783" s="1" t="s">
        <v>101</v>
      </c>
      <c r="B1783" s="1">
        <v>482</v>
      </c>
      <c r="C1783" s="26" t="s">
        <v>3598</v>
      </c>
      <c r="D1783" t="s">
        <v>103</v>
      </c>
      <c r="E1783" s="27" t="s">
        <v>3599</v>
      </c>
      <c r="F1783" s="28" t="s">
        <v>121</v>
      </c>
      <c r="G1783" s="29">
        <v>4</v>
      </c>
      <c r="H1783" s="28">
        <v>0</v>
      </c>
      <c r="I1783" s="30">
        <f>ROUND(G1783*H1783,P4)</f>
        <v>0</v>
      </c>
      <c r="L1783" s="30">
        <v>0</v>
      </c>
      <c r="M1783" s="24">
        <f>ROUND(G1783*L1783,P4)</f>
        <v>0</v>
      </c>
      <c r="N1783" s="25" t="s">
        <v>103</v>
      </c>
      <c r="O1783" s="31">
        <f>M1783*AA1783</f>
        <v>0</v>
      </c>
      <c r="P1783" s="1">
        <v>3</v>
      </c>
      <c r="AA1783" s="1">
        <f>IF(P1783=1,$O$3,IF(P1783=2,$O$4,$O$5))</f>
        <v>0</v>
      </c>
    </row>
    <row r="1784">
      <c r="A1784" s="1" t="s">
        <v>106</v>
      </c>
      <c r="E1784" s="27" t="s">
        <v>103</v>
      </c>
    </row>
    <row r="1785">
      <c r="A1785" s="1" t="s">
        <v>107</v>
      </c>
    </row>
    <row r="1786" ht="25.5">
      <c r="A1786" s="1" t="s">
        <v>109</v>
      </c>
      <c r="E1786" s="27" t="s">
        <v>3600</v>
      </c>
    </row>
    <row r="1787">
      <c r="A1787" s="1" t="s">
        <v>101</v>
      </c>
      <c r="B1787" s="1">
        <v>483</v>
      </c>
      <c r="C1787" s="26" t="s">
        <v>3595</v>
      </c>
      <c r="D1787" t="s">
        <v>413</v>
      </c>
      <c r="E1787" s="27" t="s">
        <v>3596</v>
      </c>
      <c r="F1787" s="28" t="s">
        <v>121</v>
      </c>
      <c r="G1787" s="29">
        <v>21.699999999999999</v>
      </c>
      <c r="H1787" s="28">
        <v>0</v>
      </c>
      <c r="I1787" s="30">
        <f>ROUND(G1787*H1787,P4)</f>
        <v>0</v>
      </c>
      <c r="L1787" s="30">
        <v>0</v>
      </c>
      <c r="M1787" s="24">
        <f>ROUND(G1787*L1787,P4)</f>
        <v>0</v>
      </c>
      <c r="N1787" s="25" t="s">
        <v>103</v>
      </c>
      <c r="O1787" s="31">
        <f>M1787*AA1787</f>
        <v>0</v>
      </c>
      <c r="P1787" s="1">
        <v>3</v>
      </c>
      <c r="AA1787" s="1">
        <f>IF(P1787=1,$O$3,IF(P1787=2,$O$4,$O$5))</f>
        <v>0</v>
      </c>
    </row>
    <row r="1788">
      <c r="A1788" s="1" t="s">
        <v>106</v>
      </c>
      <c r="E1788" s="27" t="s">
        <v>103</v>
      </c>
    </row>
    <row r="1789" ht="63.75">
      <c r="A1789" s="1" t="s">
        <v>107</v>
      </c>
      <c r="E1789" s="32" t="s">
        <v>3601</v>
      </c>
    </row>
    <row r="1790">
      <c r="A1790" s="1" t="s">
        <v>109</v>
      </c>
      <c r="E1790" s="27" t="s">
        <v>103</v>
      </c>
    </row>
    <row r="1791">
      <c r="A1791" s="1" t="s">
        <v>101</v>
      </c>
      <c r="B1791" s="1">
        <v>484</v>
      </c>
      <c r="C1791" s="26" t="s">
        <v>3602</v>
      </c>
      <c r="D1791" t="s">
        <v>103</v>
      </c>
      <c r="E1791" s="27" t="s">
        <v>3603</v>
      </c>
      <c r="F1791" s="28" t="s">
        <v>121</v>
      </c>
      <c r="G1791" s="29">
        <v>21.699999999999999</v>
      </c>
      <c r="H1791" s="28">
        <v>0</v>
      </c>
      <c r="I1791" s="30">
        <f>ROUND(G1791*H1791,P4)</f>
        <v>0</v>
      </c>
      <c r="L1791" s="30">
        <v>0</v>
      </c>
      <c r="M1791" s="24">
        <f>ROUND(G1791*L1791,P4)</f>
        <v>0</v>
      </c>
      <c r="N1791" s="25" t="s">
        <v>103</v>
      </c>
      <c r="O1791" s="31">
        <f>M1791*AA1791</f>
        <v>0</v>
      </c>
      <c r="P1791" s="1">
        <v>3</v>
      </c>
      <c r="AA1791" s="1">
        <f>IF(P1791=1,$O$3,IF(P1791=2,$O$4,$O$5))</f>
        <v>0</v>
      </c>
    </row>
    <row r="1792">
      <c r="A1792" s="1" t="s">
        <v>106</v>
      </c>
      <c r="E1792" s="27" t="s">
        <v>103</v>
      </c>
    </row>
    <row r="1793">
      <c r="A1793" s="1" t="s">
        <v>107</v>
      </c>
    </row>
    <row r="1794" ht="25.5">
      <c r="A1794" s="1" t="s">
        <v>109</v>
      </c>
      <c r="E1794" s="27" t="s">
        <v>3604</v>
      </c>
    </row>
    <row r="1795">
      <c r="A1795" s="1" t="s">
        <v>101</v>
      </c>
      <c r="B1795" s="1">
        <v>485</v>
      </c>
      <c r="C1795" s="26" t="s">
        <v>3595</v>
      </c>
      <c r="D1795" t="s">
        <v>466</v>
      </c>
      <c r="E1795" s="27" t="s">
        <v>3596</v>
      </c>
      <c r="F1795" s="28" t="s">
        <v>121</v>
      </c>
      <c r="G1795" s="29">
        <v>28.199999999999999</v>
      </c>
      <c r="H1795" s="28">
        <v>0</v>
      </c>
      <c r="I1795" s="30">
        <f>ROUND(G1795*H1795,P4)</f>
        <v>0</v>
      </c>
      <c r="L1795" s="30">
        <v>0</v>
      </c>
      <c r="M1795" s="24">
        <f>ROUND(G1795*L1795,P4)</f>
        <v>0</v>
      </c>
      <c r="N1795" s="25" t="s">
        <v>103</v>
      </c>
      <c r="O1795" s="31">
        <f>M1795*AA1795</f>
        <v>0</v>
      </c>
      <c r="P1795" s="1">
        <v>3</v>
      </c>
      <c r="AA1795" s="1">
        <f>IF(P1795=1,$O$3,IF(P1795=2,$O$4,$O$5))</f>
        <v>0</v>
      </c>
    </row>
    <row r="1796">
      <c r="A1796" s="1" t="s">
        <v>106</v>
      </c>
      <c r="E1796" s="27" t="s">
        <v>103</v>
      </c>
    </row>
    <row r="1797" ht="25.5">
      <c r="A1797" s="1" t="s">
        <v>107</v>
      </c>
      <c r="E1797" s="32" t="s">
        <v>3605</v>
      </c>
    </row>
    <row r="1798">
      <c r="A1798" s="1" t="s">
        <v>109</v>
      </c>
      <c r="E1798" s="27" t="s">
        <v>103</v>
      </c>
    </row>
    <row r="1799">
      <c r="A1799" s="1" t="s">
        <v>101</v>
      </c>
      <c r="B1799" s="1">
        <v>486</v>
      </c>
      <c r="C1799" s="26" t="s">
        <v>3606</v>
      </c>
      <c r="D1799" t="s">
        <v>103</v>
      </c>
      <c r="E1799" s="27" t="s">
        <v>3607</v>
      </c>
      <c r="F1799" s="28" t="s">
        <v>121</v>
      </c>
      <c r="G1799" s="29">
        <v>28.199999999999999</v>
      </c>
      <c r="H1799" s="28">
        <v>0</v>
      </c>
      <c r="I1799" s="30">
        <f>ROUND(G1799*H1799,P4)</f>
        <v>0</v>
      </c>
      <c r="L1799" s="30">
        <v>0</v>
      </c>
      <c r="M1799" s="24">
        <f>ROUND(G1799*L1799,P4)</f>
        <v>0</v>
      </c>
      <c r="N1799" s="25" t="s">
        <v>103</v>
      </c>
      <c r="O1799" s="31">
        <f>M1799*AA1799</f>
        <v>0</v>
      </c>
      <c r="P1799" s="1">
        <v>3</v>
      </c>
      <c r="AA1799" s="1">
        <f>IF(P1799=1,$O$3,IF(P1799=2,$O$4,$O$5))</f>
        <v>0</v>
      </c>
    </row>
    <row r="1800">
      <c r="A1800" s="1" t="s">
        <v>106</v>
      </c>
      <c r="E1800" s="27" t="s">
        <v>103</v>
      </c>
    </row>
    <row r="1801">
      <c r="A1801" s="1" t="s">
        <v>107</v>
      </c>
    </row>
    <row r="1802" ht="25.5">
      <c r="A1802" s="1" t="s">
        <v>109</v>
      </c>
      <c r="E1802" s="27" t="s">
        <v>3608</v>
      </c>
    </row>
    <row r="1803" ht="25.5">
      <c r="A1803" s="1" t="s">
        <v>101</v>
      </c>
      <c r="B1803" s="1">
        <v>487</v>
      </c>
      <c r="C1803" s="26" t="s">
        <v>3609</v>
      </c>
      <c r="D1803" t="s">
        <v>103</v>
      </c>
      <c r="E1803" s="27" t="s">
        <v>3610</v>
      </c>
      <c r="F1803" s="28" t="s">
        <v>121</v>
      </c>
      <c r="G1803" s="29">
        <v>136.55000000000001</v>
      </c>
      <c r="H1803" s="28">
        <v>0</v>
      </c>
      <c r="I1803" s="30">
        <f>ROUND(G1803*H1803,P4)</f>
        <v>0</v>
      </c>
      <c r="L1803" s="30">
        <v>0</v>
      </c>
      <c r="M1803" s="24">
        <f>ROUND(G1803*L1803,P4)</f>
        <v>0</v>
      </c>
      <c r="N1803" s="25" t="s">
        <v>103</v>
      </c>
      <c r="O1803" s="31">
        <f>M1803*AA1803</f>
        <v>0</v>
      </c>
      <c r="P1803" s="1">
        <v>3</v>
      </c>
      <c r="AA1803" s="1">
        <f>IF(P1803=1,$O$3,IF(P1803=2,$O$4,$O$5))</f>
        <v>0</v>
      </c>
    </row>
    <row r="1804">
      <c r="A1804" s="1" t="s">
        <v>106</v>
      </c>
      <c r="E1804" s="27" t="s">
        <v>103</v>
      </c>
    </row>
    <row r="1805" ht="242.25">
      <c r="A1805" s="1" t="s">
        <v>107</v>
      </c>
      <c r="E1805" s="32" t="s">
        <v>3611</v>
      </c>
    </row>
    <row r="1806">
      <c r="A1806" s="1" t="s">
        <v>109</v>
      </c>
      <c r="E1806" s="27" t="s">
        <v>103</v>
      </c>
    </row>
    <row r="1807">
      <c r="A1807" s="1" t="s">
        <v>101</v>
      </c>
      <c r="B1807" s="1">
        <v>488</v>
      </c>
      <c r="C1807" s="26" t="s">
        <v>3612</v>
      </c>
      <c r="D1807" t="s">
        <v>103</v>
      </c>
      <c r="E1807" s="27" t="s">
        <v>3613</v>
      </c>
      <c r="F1807" s="28" t="s">
        <v>121</v>
      </c>
      <c r="G1807" s="29">
        <v>150.20500000000001</v>
      </c>
      <c r="H1807" s="28">
        <v>0</v>
      </c>
      <c r="I1807" s="30">
        <f>ROUND(G1807*H1807,P4)</f>
        <v>0</v>
      </c>
      <c r="L1807" s="30">
        <v>0</v>
      </c>
      <c r="M1807" s="24">
        <f>ROUND(G1807*L1807,P4)</f>
        <v>0</v>
      </c>
      <c r="N1807" s="25" t="s">
        <v>103</v>
      </c>
      <c r="O1807" s="31">
        <f>M1807*AA1807</f>
        <v>0</v>
      </c>
      <c r="P1807" s="1">
        <v>3</v>
      </c>
      <c r="AA1807" s="1">
        <f>IF(P1807=1,$O$3,IF(P1807=2,$O$4,$O$5))</f>
        <v>0</v>
      </c>
    </row>
    <row r="1808">
      <c r="A1808" s="1" t="s">
        <v>106</v>
      </c>
      <c r="E1808" s="27" t="s">
        <v>103</v>
      </c>
    </row>
    <row r="1809" ht="25.5">
      <c r="A1809" s="1" t="s">
        <v>107</v>
      </c>
      <c r="E1809" s="32" t="s">
        <v>3614</v>
      </c>
    </row>
    <row r="1810" ht="25.5">
      <c r="A1810" s="1" t="s">
        <v>109</v>
      </c>
      <c r="E1810" s="27" t="s">
        <v>3615</v>
      </c>
    </row>
    <row r="1811" ht="25.5">
      <c r="A1811" s="1" t="s">
        <v>101</v>
      </c>
      <c r="B1811" s="1">
        <v>489</v>
      </c>
      <c r="C1811" s="26" t="s">
        <v>3616</v>
      </c>
      <c r="D1811" t="s">
        <v>103</v>
      </c>
      <c r="E1811" s="27" t="s">
        <v>3617</v>
      </c>
      <c r="F1811" s="28" t="s">
        <v>105</v>
      </c>
      <c r="G1811" s="29">
        <v>7</v>
      </c>
      <c r="H1811" s="28">
        <v>0</v>
      </c>
      <c r="I1811" s="30">
        <f>ROUND(G1811*H1811,P4)</f>
        <v>0</v>
      </c>
      <c r="L1811" s="30">
        <v>0</v>
      </c>
      <c r="M1811" s="24">
        <f>ROUND(G1811*L1811,P4)</f>
        <v>0</v>
      </c>
      <c r="N1811" s="25" t="s">
        <v>103</v>
      </c>
      <c r="O1811" s="31">
        <f>M1811*AA1811</f>
        <v>0</v>
      </c>
      <c r="P1811" s="1">
        <v>3</v>
      </c>
      <c r="AA1811" s="1">
        <f>IF(P1811=1,$O$3,IF(P1811=2,$O$4,$O$5))</f>
        <v>0</v>
      </c>
    </row>
    <row r="1812">
      <c r="A1812" s="1" t="s">
        <v>106</v>
      </c>
      <c r="E1812" s="27" t="s">
        <v>103</v>
      </c>
    </row>
    <row r="1813" ht="51">
      <c r="A1813" s="1" t="s">
        <v>107</v>
      </c>
      <c r="E1813" s="32" t="s">
        <v>3618</v>
      </c>
    </row>
    <row r="1814">
      <c r="A1814" s="1" t="s">
        <v>109</v>
      </c>
      <c r="E1814" s="27" t="s">
        <v>103</v>
      </c>
    </row>
    <row r="1815">
      <c r="A1815" s="1" t="s">
        <v>101</v>
      </c>
      <c r="B1815" s="1">
        <v>490</v>
      </c>
      <c r="C1815" s="26" t="s">
        <v>3619</v>
      </c>
      <c r="D1815" t="s">
        <v>103</v>
      </c>
      <c r="E1815" s="27" t="s">
        <v>3620</v>
      </c>
      <c r="F1815" s="28" t="s">
        <v>1188</v>
      </c>
      <c r="G1815" s="29">
        <v>2.6400000000000001</v>
      </c>
      <c r="H1815" s="28">
        <v>0</v>
      </c>
      <c r="I1815" s="30">
        <f>ROUND(G1815*H1815,P4)</f>
        <v>0</v>
      </c>
      <c r="L1815" s="30">
        <v>0</v>
      </c>
      <c r="M1815" s="24">
        <f>ROUND(G1815*L1815,P4)</f>
        <v>0</v>
      </c>
      <c r="N1815" s="25" t="s">
        <v>103</v>
      </c>
      <c r="O1815" s="31">
        <f>M1815*AA1815</f>
        <v>0</v>
      </c>
      <c r="P1815" s="1">
        <v>3</v>
      </c>
      <c r="AA1815" s="1">
        <f>IF(P1815=1,$O$3,IF(P1815=2,$O$4,$O$5))</f>
        <v>0</v>
      </c>
    </row>
    <row r="1816">
      <c r="A1816" s="1" t="s">
        <v>106</v>
      </c>
      <c r="E1816" s="27" t="s">
        <v>103</v>
      </c>
    </row>
    <row r="1817" ht="76.5">
      <c r="A1817" s="1" t="s">
        <v>107</v>
      </c>
      <c r="E1817" s="32" t="s">
        <v>3621</v>
      </c>
    </row>
    <row r="1818" ht="25.5">
      <c r="A1818" s="1" t="s">
        <v>109</v>
      </c>
      <c r="E1818" s="27" t="s">
        <v>3622</v>
      </c>
    </row>
    <row r="1819">
      <c r="A1819" s="1" t="s">
        <v>101</v>
      </c>
      <c r="B1819" s="1">
        <v>491</v>
      </c>
      <c r="C1819" s="26" t="s">
        <v>3623</v>
      </c>
      <c r="D1819" t="s">
        <v>460</v>
      </c>
      <c r="E1819" s="27" t="s">
        <v>3624</v>
      </c>
      <c r="F1819" s="28" t="s">
        <v>1188</v>
      </c>
      <c r="G1819" s="29">
        <v>3.7400000000000002</v>
      </c>
      <c r="H1819" s="28">
        <v>0</v>
      </c>
      <c r="I1819" s="30">
        <f>ROUND(G1819*H1819,P4)</f>
        <v>0</v>
      </c>
      <c r="L1819" s="30">
        <v>0</v>
      </c>
      <c r="M1819" s="24">
        <f>ROUND(G1819*L1819,P4)</f>
        <v>0</v>
      </c>
      <c r="N1819" s="25" t="s">
        <v>103</v>
      </c>
      <c r="O1819" s="31">
        <f>M1819*AA1819</f>
        <v>0</v>
      </c>
      <c r="P1819" s="1">
        <v>3</v>
      </c>
      <c r="AA1819" s="1">
        <f>IF(P1819=1,$O$3,IF(P1819=2,$O$4,$O$5))</f>
        <v>0</v>
      </c>
    </row>
    <row r="1820">
      <c r="A1820" s="1" t="s">
        <v>106</v>
      </c>
      <c r="E1820" s="27" t="s">
        <v>103</v>
      </c>
    </row>
    <row r="1821" ht="89.25">
      <c r="A1821" s="1" t="s">
        <v>107</v>
      </c>
      <c r="E1821" s="32" t="s">
        <v>3625</v>
      </c>
    </row>
    <row r="1822" ht="25.5">
      <c r="A1822" s="1" t="s">
        <v>109</v>
      </c>
      <c r="E1822" s="27" t="s">
        <v>3626</v>
      </c>
    </row>
    <row r="1823" ht="25.5">
      <c r="A1823" s="1" t="s">
        <v>101</v>
      </c>
      <c r="B1823" s="1">
        <v>492</v>
      </c>
      <c r="C1823" s="26" t="s">
        <v>3627</v>
      </c>
      <c r="D1823" t="s">
        <v>103</v>
      </c>
      <c r="E1823" s="27" t="s">
        <v>3628</v>
      </c>
      <c r="F1823" s="28" t="s">
        <v>105</v>
      </c>
      <c r="G1823" s="29">
        <v>13</v>
      </c>
      <c r="H1823" s="28">
        <v>0</v>
      </c>
      <c r="I1823" s="30">
        <f>ROUND(G1823*H1823,P4)</f>
        <v>0</v>
      </c>
      <c r="L1823" s="30">
        <v>0</v>
      </c>
      <c r="M1823" s="24">
        <f>ROUND(G1823*L1823,P4)</f>
        <v>0</v>
      </c>
      <c r="N1823" s="25" t="s">
        <v>103</v>
      </c>
      <c r="O1823" s="31">
        <f>M1823*AA1823</f>
        <v>0</v>
      </c>
      <c r="P1823" s="1">
        <v>3</v>
      </c>
      <c r="AA1823" s="1">
        <f>IF(P1823=1,$O$3,IF(P1823=2,$O$4,$O$5))</f>
        <v>0</v>
      </c>
    </row>
    <row r="1824">
      <c r="A1824" s="1" t="s">
        <v>106</v>
      </c>
      <c r="E1824" s="27" t="s">
        <v>103</v>
      </c>
    </row>
    <row r="1825" ht="51">
      <c r="A1825" s="1" t="s">
        <v>107</v>
      </c>
      <c r="E1825" s="32" t="s">
        <v>3629</v>
      </c>
    </row>
    <row r="1826">
      <c r="A1826" s="1" t="s">
        <v>109</v>
      </c>
      <c r="E1826" s="27" t="s">
        <v>103</v>
      </c>
    </row>
    <row r="1827">
      <c r="A1827" s="1" t="s">
        <v>101</v>
      </c>
      <c r="B1827" s="1">
        <v>493</v>
      </c>
      <c r="C1827" s="26" t="s">
        <v>3619</v>
      </c>
      <c r="D1827" t="s">
        <v>413</v>
      </c>
      <c r="E1827" s="27" t="s">
        <v>3620</v>
      </c>
      <c r="F1827" s="28" t="s">
        <v>1188</v>
      </c>
      <c r="G1827" s="29">
        <v>8.9130000000000003</v>
      </c>
      <c r="H1827" s="28">
        <v>0</v>
      </c>
      <c r="I1827" s="30">
        <f>ROUND(G1827*H1827,P4)</f>
        <v>0</v>
      </c>
      <c r="L1827" s="30">
        <v>0</v>
      </c>
      <c r="M1827" s="24">
        <f>ROUND(G1827*L1827,P4)</f>
        <v>0</v>
      </c>
      <c r="N1827" s="25" t="s">
        <v>103</v>
      </c>
      <c r="O1827" s="31">
        <f>M1827*AA1827</f>
        <v>0</v>
      </c>
      <c r="P1827" s="1">
        <v>3</v>
      </c>
      <c r="AA1827" s="1">
        <f>IF(P1827=1,$O$3,IF(P1827=2,$O$4,$O$5))</f>
        <v>0</v>
      </c>
    </row>
    <row r="1828">
      <c r="A1828" s="1" t="s">
        <v>106</v>
      </c>
      <c r="E1828" s="27" t="s">
        <v>103</v>
      </c>
    </row>
    <row r="1829" ht="102">
      <c r="A1829" s="1" t="s">
        <v>107</v>
      </c>
      <c r="E1829" s="32" t="s">
        <v>3630</v>
      </c>
    </row>
    <row r="1830" ht="25.5">
      <c r="A1830" s="1" t="s">
        <v>109</v>
      </c>
      <c r="E1830" s="27" t="s">
        <v>3622</v>
      </c>
    </row>
    <row r="1831">
      <c r="A1831" s="1" t="s">
        <v>101</v>
      </c>
      <c r="B1831" s="1">
        <v>494</v>
      </c>
      <c r="C1831" s="26" t="s">
        <v>3623</v>
      </c>
      <c r="D1831" t="s">
        <v>466</v>
      </c>
      <c r="E1831" s="27" t="s">
        <v>3624</v>
      </c>
      <c r="F1831" s="28" t="s">
        <v>1188</v>
      </c>
      <c r="G1831" s="29">
        <v>7.9199999999999999</v>
      </c>
      <c r="H1831" s="28">
        <v>0</v>
      </c>
      <c r="I1831" s="30">
        <f>ROUND(G1831*H1831,P4)</f>
        <v>0</v>
      </c>
      <c r="L1831" s="30">
        <v>0</v>
      </c>
      <c r="M1831" s="24">
        <f>ROUND(G1831*L1831,P4)</f>
        <v>0</v>
      </c>
      <c r="N1831" s="25" t="s">
        <v>103</v>
      </c>
      <c r="O1831" s="31">
        <f>M1831*AA1831</f>
        <v>0</v>
      </c>
      <c r="P1831" s="1">
        <v>3</v>
      </c>
      <c r="AA1831" s="1">
        <f>IF(P1831=1,$O$3,IF(P1831=2,$O$4,$O$5))</f>
        <v>0</v>
      </c>
    </row>
    <row r="1832">
      <c r="A1832" s="1" t="s">
        <v>106</v>
      </c>
      <c r="E1832" s="27" t="s">
        <v>103</v>
      </c>
    </row>
    <row r="1833" ht="76.5">
      <c r="A1833" s="1" t="s">
        <v>107</v>
      </c>
      <c r="E1833" s="32" t="s">
        <v>3631</v>
      </c>
    </row>
    <row r="1834" ht="25.5">
      <c r="A1834" s="1" t="s">
        <v>109</v>
      </c>
      <c r="E1834" s="27" t="s">
        <v>3626</v>
      </c>
    </row>
    <row r="1835" ht="25.5">
      <c r="A1835" s="1" t="s">
        <v>101</v>
      </c>
      <c r="B1835" s="1">
        <v>495</v>
      </c>
      <c r="C1835" s="26" t="s">
        <v>3632</v>
      </c>
      <c r="D1835" t="s">
        <v>103</v>
      </c>
      <c r="E1835" s="27" t="s">
        <v>3633</v>
      </c>
      <c r="F1835" s="28" t="s">
        <v>105</v>
      </c>
      <c r="G1835" s="29">
        <v>5</v>
      </c>
      <c r="H1835" s="28">
        <v>0</v>
      </c>
      <c r="I1835" s="30">
        <f>ROUND(G1835*H1835,P4)</f>
        <v>0</v>
      </c>
      <c r="L1835" s="30">
        <v>0</v>
      </c>
      <c r="M1835" s="24">
        <f>ROUND(G1835*L1835,P4)</f>
        <v>0</v>
      </c>
      <c r="N1835" s="25" t="s">
        <v>103</v>
      </c>
      <c r="O1835" s="31">
        <f>M1835*AA1835</f>
        <v>0</v>
      </c>
      <c r="P1835" s="1">
        <v>3</v>
      </c>
      <c r="AA1835" s="1">
        <f>IF(P1835=1,$O$3,IF(P1835=2,$O$4,$O$5))</f>
        <v>0</v>
      </c>
    </row>
    <row r="1836">
      <c r="A1836" s="1" t="s">
        <v>106</v>
      </c>
      <c r="E1836" s="27" t="s">
        <v>103</v>
      </c>
    </row>
    <row r="1837" ht="51">
      <c r="A1837" s="1" t="s">
        <v>107</v>
      </c>
      <c r="E1837" s="32" t="s">
        <v>3634</v>
      </c>
    </row>
    <row r="1838">
      <c r="A1838" s="1" t="s">
        <v>109</v>
      </c>
      <c r="E1838" s="27" t="s">
        <v>103</v>
      </c>
    </row>
    <row r="1839">
      <c r="A1839" s="1" t="s">
        <v>101</v>
      </c>
      <c r="B1839" s="1">
        <v>496</v>
      </c>
      <c r="C1839" s="26" t="s">
        <v>3619</v>
      </c>
      <c r="D1839" t="s">
        <v>460</v>
      </c>
      <c r="E1839" s="27" t="s">
        <v>3620</v>
      </c>
      <c r="F1839" s="28" t="s">
        <v>1188</v>
      </c>
      <c r="G1839" s="29">
        <v>3.5750000000000002</v>
      </c>
      <c r="H1839" s="28">
        <v>0</v>
      </c>
      <c r="I1839" s="30">
        <f>ROUND(G1839*H1839,P4)</f>
        <v>0</v>
      </c>
      <c r="L1839" s="30">
        <v>0</v>
      </c>
      <c r="M1839" s="24">
        <f>ROUND(G1839*L1839,P4)</f>
        <v>0</v>
      </c>
      <c r="N1839" s="25" t="s">
        <v>103</v>
      </c>
      <c r="O1839" s="31">
        <f>M1839*AA1839</f>
        <v>0</v>
      </c>
      <c r="P1839" s="1">
        <v>3</v>
      </c>
      <c r="AA1839" s="1">
        <f>IF(P1839=1,$O$3,IF(P1839=2,$O$4,$O$5))</f>
        <v>0</v>
      </c>
    </row>
    <row r="1840">
      <c r="A1840" s="1" t="s">
        <v>106</v>
      </c>
      <c r="E1840" s="27" t="s">
        <v>103</v>
      </c>
    </row>
    <row r="1841" ht="89.25">
      <c r="A1841" s="1" t="s">
        <v>107</v>
      </c>
      <c r="E1841" s="32" t="s">
        <v>3635</v>
      </c>
    </row>
    <row r="1842" ht="25.5">
      <c r="A1842" s="1" t="s">
        <v>109</v>
      </c>
      <c r="E1842" s="27" t="s">
        <v>3622</v>
      </c>
    </row>
    <row r="1843">
      <c r="A1843" s="1" t="s">
        <v>101</v>
      </c>
      <c r="B1843" s="1">
        <v>497</v>
      </c>
      <c r="C1843" s="26" t="s">
        <v>3623</v>
      </c>
      <c r="D1843" t="s">
        <v>103</v>
      </c>
      <c r="E1843" s="27" t="s">
        <v>3624</v>
      </c>
      <c r="F1843" s="28" t="s">
        <v>1188</v>
      </c>
      <c r="G1843" s="29">
        <v>6.0279999999999996</v>
      </c>
      <c r="H1843" s="28">
        <v>0</v>
      </c>
      <c r="I1843" s="30">
        <f>ROUND(G1843*H1843,P4)</f>
        <v>0</v>
      </c>
      <c r="L1843" s="30">
        <v>0</v>
      </c>
      <c r="M1843" s="24">
        <f>ROUND(G1843*L1843,P4)</f>
        <v>0</v>
      </c>
      <c r="N1843" s="25" t="s">
        <v>103</v>
      </c>
      <c r="O1843" s="31">
        <f>M1843*AA1843</f>
        <v>0</v>
      </c>
      <c r="P1843" s="1">
        <v>3</v>
      </c>
      <c r="AA1843" s="1">
        <f>IF(P1843=1,$O$3,IF(P1843=2,$O$4,$O$5))</f>
        <v>0</v>
      </c>
    </row>
    <row r="1844">
      <c r="A1844" s="1" t="s">
        <v>106</v>
      </c>
      <c r="E1844" s="27" t="s">
        <v>103</v>
      </c>
    </row>
    <row r="1845" ht="89.25">
      <c r="A1845" s="1" t="s">
        <v>107</v>
      </c>
      <c r="E1845" s="32" t="s">
        <v>3636</v>
      </c>
    </row>
    <row r="1846" ht="25.5">
      <c r="A1846" s="1" t="s">
        <v>109</v>
      </c>
      <c r="E1846" s="27" t="s">
        <v>3626</v>
      </c>
    </row>
    <row r="1847">
      <c r="A1847" s="1" t="s">
        <v>101</v>
      </c>
      <c r="B1847" s="1">
        <v>498</v>
      </c>
      <c r="C1847" s="26" t="s">
        <v>3637</v>
      </c>
      <c r="D1847" t="s">
        <v>103</v>
      </c>
      <c r="E1847" s="27" t="s">
        <v>3638</v>
      </c>
      <c r="F1847" s="28" t="s">
        <v>1188</v>
      </c>
      <c r="G1847" s="29">
        <v>3</v>
      </c>
      <c r="H1847" s="28">
        <v>0</v>
      </c>
      <c r="I1847" s="30">
        <f>ROUND(G1847*H1847,P4)</f>
        <v>0</v>
      </c>
      <c r="L1847" s="30">
        <v>0</v>
      </c>
      <c r="M1847" s="24">
        <f>ROUND(G1847*L1847,P4)</f>
        <v>0</v>
      </c>
      <c r="N1847" s="25" t="s">
        <v>103</v>
      </c>
      <c r="O1847" s="31">
        <f>M1847*AA1847</f>
        <v>0</v>
      </c>
      <c r="P1847" s="1">
        <v>3</v>
      </c>
      <c r="AA1847" s="1">
        <f>IF(P1847=1,$O$3,IF(P1847=2,$O$4,$O$5))</f>
        <v>0</v>
      </c>
    </row>
    <row r="1848">
      <c r="A1848" s="1" t="s">
        <v>106</v>
      </c>
      <c r="E1848" s="27" t="s">
        <v>103</v>
      </c>
    </row>
    <row r="1849" ht="51">
      <c r="A1849" s="1" t="s">
        <v>107</v>
      </c>
      <c r="E1849" s="32" t="s">
        <v>3639</v>
      </c>
    </row>
    <row r="1850">
      <c r="A1850" s="1" t="s">
        <v>109</v>
      </c>
      <c r="E1850" s="27" t="s">
        <v>103</v>
      </c>
    </row>
    <row r="1851">
      <c r="A1851" s="1" t="s">
        <v>101</v>
      </c>
      <c r="B1851" s="1">
        <v>499</v>
      </c>
      <c r="C1851" s="26" t="s">
        <v>3619</v>
      </c>
      <c r="D1851" t="s">
        <v>466</v>
      </c>
      <c r="E1851" s="27" t="s">
        <v>3620</v>
      </c>
      <c r="F1851" s="28" t="s">
        <v>1188</v>
      </c>
      <c r="G1851" s="29">
        <v>4.4880000000000004</v>
      </c>
      <c r="H1851" s="28">
        <v>0</v>
      </c>
      <c r="I1851" s="30">
        <f>ROUND(G1851*H1851,P4)</f>
        <v>0</v>
      </c>
      <c r="L1851" s="30">
        <v>0</v>
      </c>
      <c r="M1851" s="24">
        <f>ROUND(G1851*L1851,P4)</f>
        <v>0</v>
      </c>
      <c r="N1851" s="25" t="s">
        <v>103</v>
      </c>
      <c r="O1851" s="31">
        <f>M1851*AA1851</f>
        <v>0</v>
      </c>
      <c r="P1851" s="1">
        <v>3</v>
      </c>
      <c r="AA1851" s="1">
        <f>IF(P1851=1,$O$3,IF(P1851=2,$O$4,$O$5))</f>
        <v>0</v>
      </c>
    </row>
    <row r="1852">
      <c r="A1852" s="1" t="s">
        <v>106</v>
      </c>
      <c r="E1852" s="27" t="s">
        <v>103</v>
      </c>
    </row>
    <row r="1853" ht="76.5">
      <c r="A1853" s="1" t="s">
        <v>107</v>
      </c>
      <c r="E1853" s="32" t="s">
        <v>3640</v>
      </c>
    </row>
    <row r="1854" ht="25.5">
      <c r="A1854" s="1" t="s">
        <v>109</v>
      </c>
      <c r="E1854" s="27" t="s">
        <v>3622</v>
      </c>
    </row>
    <row r="1855">
      <c r="A1855" s="1" t="s">
        <v>101</v>
      </c>
      <c r="B1855" s="1">
        <v>500</v>
      </c>
      <c r="C1855" s="26" t="s">
        <v>3623</v>
      </c>
      <c r="D1855" t="s">
        <v>413</v>
      </c>
      <c r="E1855" s="27" t="s">
        <v>3624</v>
      </c>
      <c r="F1855" s="28" t="s">
        <v>1188</v>
      </c>
      <c r="G1855" s="29">
        <v>5.0599999999999996</v>
      </c>
      <c r="H1855" s="28">
        <v>0</v>
      </c>
      <c r="I1855" s="30">
        <f>ROUND(G1855*H1855,P4)</f>
        <v>0</v>
      </c>
      <c r="L1855" s="30">
        <v>0</v>
      </c>
      <c r="M1855" s="24">
        <f>ROUND(G1855*L1855,P4)</f>
        <v>0</v>
      </c>
      <c r="N1855" s="25" t="s">
        <v>103</v>
      </c>
      <c r="O1855" s="31">
        <f>M1855*AA1855</f>
        <v>0</v>
      </c>
      <c r="P1855" s="1">
        <v>3</v>
      </c>
      <c r="AA1855" s="1">
        <f>IF(P1855=1,$O$3,IF(P1855=2,$O$4,$O$5))</f>
        <v>0</v>
      </c>
    </row>
    <row r="1856">
      <c r="A1856" s="1" t="s">
        <v>106</v>
      </c>
      <c r="E1856" s="27" t="s">
        <v>103</v>
      </c>
    </row>
    <row r="1857" ht="76.5">
      <c r="A1857" s="1" t="s">
        <v>107</v>
      </c>
      <c r="E1857" s="32" t="s">
        <v>3641</v>
      </c>
    </row>
    <row r="1858" ht="25.5">
      <c r="A1858" s="1" t="s">
        <v>109</v>
      </c>
      <c r="E1858" s="27" t="s">
        <v>3626</v>
      </c>
    </row>
    <row r="1859" ht="38.25">
      <c r="A1859" s="1" t="s">
        <v>101</v>
      </c>
      <c r="B1859" s="1">
        <v>501</v>
      </c>
      <c r="C1859" s="26" t="s">
        <v>3642</v>
      </c>
      <c r="D1859" t="s">
        <v>103</v>
      </c>
      <c r="E1859" s="27" t="s">
        <v>3643</v>
      </c>
      <c r="F1859" s="28" t="s">
        <v>1188</v>
      </c>
      <c r="G1859" s="29">
        <v>355</v>
      </c>
      <c r="H1859" s="28">
        <v>0</v>
      </c>
      <c r="I1859" s="30">
        <f>ROUND(G1859*H1859,P4)</f>
        <v>0</v>
      </c>
      <c r="L1859" s="30">
        <v>0</v>
      </c>
      <c r="M1859" s="24">
        <f>ROUND(G1859*L1859,P4)</f>
        <v>0</v>
      </c>
      <c r="N1859" s="25" t="s">
        <v>103</v>
      </c>
      <c r="O1859" s="31">
        <f>M1859*AA1859</f>
        <v>0</v>
      </c>
      <c r="P1859" s="1">
        <v>3</v>
      </c>
      <c r="AA1859" s="1">
        <f>IF(P1859=1,$O$3,IF(P1859=2,$O$4,$O$5))</f>
        <v>0</v>
      </c>
    </row>
    <row r="1860">
      <c r="A1860" s="1" t="s">
        <v>106</v>
      </c>
      <c r="E1860" s="27" t="s">
        <v>103</v>
      </c>
    </row>
    <row r="1861" ht="63.75">
      <c r="A1861" s="1" t="s">
        <v>107</v>
      </c>
      <c r="E1861" s="32" t="s">
        <v>3644</v>
      </c>
    </row>
    <row r="1862">
      <c r="A1862" s="1" t="s">
        <v>109</v>
      </c>
      <c r="E1862" s="27" t="s">
        <v>103</v>
      </c>
    </row>
    <row r="1863">
      <c r="A1863" s="1" t="s">
        <v>101</v>
      </c>
      <c r="B1863" s="1">
        <v>502</v>
      </c>
      <c r="C1863" s="26" t="s">
        <v>3645</v>
      </c>
      <c r="D1863" t="s">
        <v>103</v>
      </c>
      <c r="E1863" s="27" t="s">
        <v>3646</v>
      </c>
      <c r="F1863" s="28" t="s">
        <v>1188</v>
      </c>
      <c r="G1863" s="29">
        <v>12.630000000000001</v>
      </c>
      <c r="H1863" s="28">
        <v>0</v>
      </c>
      <c r="I1863" s="30">
        <f>ROUND(G1863*H1863,P4)</f>
        <v>0</v>
      </c>
      <c r="L1863" s="30">
        <v>0</v>
      </c>
      <c r="M1863" s="24">
        <f>ROUND(G1863*L1863,P4)</f>
        <v>0</v>
      </c>
      <c r="N1863" s="25" t="s">
        <v>103</v>
      </c>
      <c r="O1863" s="31">
        <f>M1863*AA1863</f>
        <v>0</v>
      </c>
      <c r="P1863" s="1">
        <v>3</v>
      </c>
      <c r="AA1863" s="1">
        <f>IF(P1863=1,$O$3,IF(P1863=2,$O$4,$O$5))</f>
        <v>0</v>
      </c>
    </row>
    <row r="1864">
      <c r="A1864" s="1" t="s">
        <v>106</v>
      </c>
      <c r="E1864" s="27" t="s">
        <v>103</v>
      </c>
    </row>
    <row r="1865" ht="63.75">
      <c r="A1865" s="1" t="s">
        <v>107</v>
      </c>
      <c r="E1865" s="32" t="s">
        <v>3647</v>
      </c>
    </row>
    <row r="1866">
      <c r="A1866" s="1" t="s">
        <v>109</v>
      </c>
      <c r="E1866" s="27" t="s">
        <v>103</v>
      </c>
    </row>
    <row r="1867">
      <c r="A1867" s="1" t="s">
        <v>101</v>
      </c>
      <c r="B1867" s="1">
        <v>503</v>
      </c>
      <c r="C1867" s="26" t="s">
        <v>3648</v>
      </c>
      <c r="D1867" t="s">
        <v>413</v>
      </c>
      <c r="E1867" s="27" t="s">
        <v>3649</v>
      </c>
      <c r="F1867" s="28" t="s">
        <v>1188</v>
      </c>
      <c r="G1867" s="29">
        <v>12.630000000000001</v>
      </c>
      <c r="H1867" s="28">
        <v>0</v>
      </c>
      <c r="I1867" s="30">
        <f>ROUND(G1867*H1867,P4)</f>
        <v>0</v>
      </c>
      <c r="L1867" s="30">
        <v>0</v>
      </c>
      <c r="M1867" s="24">
        <f>ROUND(G1867*L1867,P4)</f>
        <v>0</v>
      </c>
      <c r="N1867" s="25" t="s">
        <v>103</v>
      </c>
      <c r="O1867" s="31">
        <f>M1867*AA1867</f>
        <v>0</v>
      </c>
      <c r="P1867" s="1">
        <v>3</v>
      </c>
      <c r="AA1867" s="1">
        <f>IF(P1867=1,$O$3,IF(P1867=2,$O$4,$O$5))</f>
        <v>0</v>
      </c>
    </row>
    <row r="1868">
      <c r="A1868" s="1" t="s">
        <v>106</v>
      </c>
      <c r="E1868" s="27" t="s">
        <v>103</v>
      </c>
    </row>
    <row r="1869">
      <c r="A1869" s="1" t="s">
        <v>107</v>
      </c>
    </row>
    <row r="1870" ht="25.5">
      <c r="A1870" s="1" t="s">
        <v>109</v>
      </c>
      <c r="E1870" s="27" t="s">
        <v>3650</v>
      </c>
    </row>
    <row r="1871">
      <c r="A1871" s="1" t="s">
        <v>101</v>
      </c>
      <c r="B1871" s="1">
        <v>504</v>
      </c>
      <c r="C1871" s="26" t="s">
        <v>3651</v>
      </c>
      <c r="D1871" t="s">
        <v>103</v>
      </c>
      <c r="E1871" s="27" t="s">
        <v>3652</v>
      </c>
      <c r="F1871" s="28" t="s">
        <v>1188</v>
      </c>
      <c r="G1871" s="29">
        <v>237.88999999999999</v>
      </c>
      <c r="H1871" s="28">
        <v>0</v>
      </c>
      <c r="I1871" s="30">
        <f>ROUND(G1871*H1871,P4)</f>
        <v>0</v>
      </c>
      <c r="L1871" s="30">
        <v>0</v>
      </c>
      <c r="M1871" s="24">
        <f>ROUND(G1871*L1871,P4)</f>
        <v>0</v>
      </c>
      <c r="N1871" s="25" t="s">
        <v>103</v>
      </c>
      <c r="O1871" s="31">
        <f>M1871*AA1871</f>
        <v>0</v>
      </c>
      <c r="P1871" s="1">
        <v>3</v>
      </c>
      <c r="AA1871" s="1">
        <f>IF(P1871=1,$O$3,IF(P1871=2,$O$4,$O$5))</f>
        <v>0</v>
      </c>
    </row>
    <row r="1872">
      <c r="A1872" s="1" t="s">
        <v>106</v>
      </c>
      <c r="E1872" s="27" t="s">
        <v>103</v>
      </c>
    </row>
    <row r="1873" ht="76.5">
      <c r="A1873" s="1" t="s">
        <v>107</v>
      </c>
      <c r="E1873" s="32" t="s">
        <v>3653</v>
      </c>
    </row>
    <row r="1874">
      <c r="A1874" s="1" t="s">
        <v>109</v>
      </c>
      <c r="E1874" s="27" t="s">
        <v>103</v>
      </c>
    </row>
    <row r="1875">
      <c r="A1875" s="1" t="s">
        <v>101</v>
      </c>
      <c r="B1875" s="1">
        <v>505</v>
      </c>
      <c r="C1875" s="26" t="s">
        <v>3648</v>
      </c>
      <c r="D1875" t="s">
        <v>103</v>
      </c>
      <c r="E1875" s="27" t="s">
        <v>3649</v>
      </c>
      <c r="F1875" s="28" t="s">
        <v>1188</v>
      </c>
      <c r="G1875" s="29">
        <v>237.88999999999999</v>
      </c>
      <c r="H1875" s="28">
        <v>0</v>
      </c>
      <c r="I1875" s="30">
        <f>ROUND(G1875*H1875,P4)</f>
        <v>0</v>
      </c>
      <c r="L1875" s="30">
        <v>0</v>
      </c>
      <c r="M1875" s="24">
        <f>ROUND(G1875*L1875,P4)</f>
        <v>0</v>
      </c>
      <c r="N1875" s="25" t="s">
        <v>103</v>
      </c>
      <c r="O1875" s="31">
        <f>M1875*AA1875</f>
        <v>0</v>
      </c>
      <c r="P1875" s="1">
        <v>3</v>
      </c>
      <c r="AA1875" s="1">
        <f>IF(P1875=1,$O$3,IF(P1875=2,$O$4,$O$5))</f>
        <v>0</v>
      </c>
    </row>
    <row r="1876">
      <c r="A1876" s="1" t="s">
        <v>106</v>
      </c>
      <c r="E1876" s="27" t="s">
        <v>103</v>
      </c>
    </row>
    <row r="1877">
      <c r="A1877" s="1" t="s">
        <v>107</v>
      </c>
    </row>
    <row r="1878" ht="25.5">
      <c r="A1878" s="1" t="s">
        <v>109</v>
      </c>
      <c r="E1878" s="27" t="s">
        <v>3650</v>
      </c>
    </row>
    <row r="1879">
      <c r="A1879" s="1" t="s">
        <v>101</v>
      </c>
      <c r="B1879" s="1">
        <v>506</v>
      </c>
      <c r="C1879" s="26" t="s">
        <v>3654</v>
      </c>
      <c r="D1879" t="s">
        <v>103</v>
      </c>
      <c r="E1879" s="27" t="s">
        <v>3655</v>
      </c>
      <c r="F1879" s="28" t="s">
        <v>1188</v>
      </c>
      <c r="G1879" s="29">
        <v>250.52000000000001</v>
      </c>
      <c r="H1879" s="28">
        <v>0</v>
      </c>
      <c r="I1879" s="30">
        <f>ROUND(G1879*H1879,P4)</f>
        <v>0</v>
      </c>
      <c r="L1879" s="30">
        <v>0</v>
      </c>
      <c r="M1879" s="24">
        <f>ROUND(G1879*L1879,P4)</f>
        <v>0</v>
      </c>
      <c r="N1879" s="25" t="s">
        <v>103</v>
      </c>
      <c r="O1879" s="31">
        <f>M1879*AA1879</f>
        <v>0</v>
      </c>
      <c r="P1879" s="1">
        <v>3</v>
      </c>
      <c r="AA1879" s="1">
        <f>IF(P1879=1,$O$3,IF(P1879=2,$O$4,$O$5))</f>
        <v>0</v>
      </c>
    </row>
    <row r="1880">
      <c r="A1880" s="1" t="s">
        <v>106</v>
      </c>
      <c r="E1880" s="27" t="s">
        <v>103</v>
      </c>
    </row>
    <row r="1881" ht="114.75">
      <c r="A1881" s="1" t="s">
        <v>107</v>
      </c>
      <c r="E1881" s="32" t="s">
        <v>3656</v>
      </c>
    </row>
    <row r="1882">
      <c r="A1882" s="1" t="s">
        <v>109</v>
      </c>
      <c r="E1882" s="27" t="s">
        <v>103</v>
      </c>
    </row>
    <row r="1883">
      <c r="A1883" s="1" t="s">
        <v>101</v>
      </c>
      <c r="B1883" s="1">
        <v>507</v>
      </c>
      <c r="C1883" s="26" t="s">
        <v>3657</v>
      </c>
      <c r="D1883" t="s">
        <v>103</v>
      </c>
      <c r="E1883" s="27" t="s">
        <v>3658</v>
      </c>
      <c r="F1883" s="28" t="s">
        <v>1188</v>
      </c>
      <c r="G1883" s="29">
        <v>250.52000000000001</v>
      </c>
      <c r="H1883" s="28">
        <v>0</v>
      </c>
      <c r="I1883" s="30">
        <f>ROUND(G1883*H1883,P4)</f>
        <v>0</v>
      </c>
      <c r="L1883" s="30">
        <v>0</v>
      </c>
      <c r="M1883" s="24">
        <f>ROUND(G1883*L1883,P4)</f>
        <v>0</v>
      </c>
      <c r="N1883" s="25" t="s">
        <v>103</v>
      </c>
      <c r="O1883" s="31">
        <f>M1883*AA1883</f>
        <v>0</v>
      </c>
      <c r="P1883" s="1">
        <v>3</v>
      </c>
      <c r="AA1883" s="1">
        <f>IF(P1883=1,$O$3,IF(P1883=2,$O$4,$O$5))</f>
        <v>0</v>
      </c>
    </row>
    <row r="1884">
      <c r="A1884" s="1" t="s">
        <v>106</v>
      </c>
      <c r="E1884" s="27" t="s">
        <v>103</v>
      </c>
    </row>
    <row r="1885">
      <c r="A1885" s="1" t="s">
        <v>107</v>
      </c>
    </row>
    <row r="1886" ht="25.5">
      <c r="A1886" s="1" t="s">
        <v>109</v>
      </c>
      <c r="E1886" s="27" t="s">
        <v>3650</v>
      </c>
    </row>
    <row r="1887" ht="25.5">
      <c r="A1887" s="1" t="s">
        <v>101</v>
      </c>
      <c r="B1887" s="1">
        <v>508</v>
      </c>
      <c r="C1887" s="26" t="s">
        <v>3659</v>
      </c>
      <c r="D1887" t="s">
        <v>103</v>
      </c>
      <c r="E1887" s="27" t="s">
        <v>3660</v>
      </c>
      <c r="F1887" s="28" t="s">
        <v>1188</v>
      </c>
      <c r="G1887" s="29">
        <v>2.4300000000000002</v>
      </c>
      <c r="H1887" s="28">
        <v>0</v>
      </c>
      <c r="I1887" s="30">
        <f>ROUND(G1887*H1887,P4)</f>
        <v>0</v>
      </c>
      <c r="L1887" s="30">
        <v>0</v>
      </c>
      <c r="M1887" s="24">
        <f>ROUND(G1887*L1887,P4)</f>
        <v>0</v>
      </c>
      <c r="N1887" s="25" t="s">
        <v>103</v>
      </c>
      <c r="O1887" s="31">
        <f>M1887*AA1887</f>
        <v>0</v>
      </c>
      <c r="P1887" s="1">
        <v>3</v>
      </c>
      <c r="AA1887" s="1">
        <f>IF(P1887=1,$O$3,IF(P1887=2,$O$4,$O$5))</f>
        <v>0</v>
      </c>
    </row>
    <row r="1888">
      <c r="A1888" s="1" t="s">
        <v>106</v>
      </c>
      <c r="E1888" s="27" t="s">
        <v>103</v>
      </c>
    </row>
    <row r="1889" ht="63.75">
      <c r="A1889" s="1" t="s">
        <v>107</v>
      </c>
      <c r="E1889" s="32" t="s">
        <v>3661</v>
      </c>
    </row>
    <row r="1890">
      <c r="A1890" s="1" t="s">
        <v>109</v>
      </c>
      <c r="E1890" s="27" t="s">
        <v>103</v>
      </c>
    </row>
    <row r="1891">
      <c r="A1891" s="1" t="s">
        <v>101</v>
      </c>
      <c r="B1891" s="1">
        <v>509</v>
      </c>
      <c r="C1891" s="26" t="s">
        <v>3662</v>
      </c>
      <c r="D1891" t="s">
        <v>103</v>
      </c>
      <c r="E1891" s="27" t="s">
        <v>3663</v>
      </c>
      <c r="F1891" s="28" t="s">
        <v>105</v>
      </c>
      <c r="G1891" s="29">
        <v>1</v>
      </c>
      <c r="H1891" s="28">
        <v>0</v>
      </c>
      <c r="I1891" s="30">
        <f>ROUND(G1891*H1891,P4)</f>
        <v>0</v>
      </c>
      <c r="L1891" s="30">
        <v>0</v>
      </c>
      <c r="M1891" s="24">
        <f>ROUND(G1891*L1891,P4)</f>
        <v>0</v>
      </c>
      <c r="N1891" s="25" t="s">
        <v>103</v>
      </c>
      <c r="O1891" s="31">
        <f>M1891*AA1891</f>
        <v>0</v>
      </c>
      <c r="P1891" s="1">
        <v>3</v>
      </c>
      <c r="AA1891" s="1">
        <f>IF(P1891=1,$O$3,IF(P1891=2,$O$4,$O$5))</f>
        <v>0</v>
      </c>
    </row>
    <row r="1892">
      <c r="A1892" s="1" t="s">
        <v>106</v>
      </c>
      <c r="E1892" s="27" t="s">
        <v>103</v>
      </c>
    </row>
    <row r="1893" ht="63.75">
      <c r="A1893" s="1" t="s">
        <v>107</v>
      </c>
      <c r="E1893" s="32" t="s">
        <v>3664</v>
      </c>
    </row>
    <row r="1894" ht="25.5">
      <c r="A1894" s="1" t="s">
        <v>109</v>
      </c>
      <c r="E1894" s="27" t="s">
        <v>3665</v>
      </c>
    </row>
    <row r="1895" ht="25.5">
      <c r="A1895" s="1" t="s">
        <v>101</v>
      </c>
      <c r="B1895" s="1">
        <v>510</v>
      </c>
      <c r="C1895" s="26" t="s">
        <v>3666</v>
      </c>
      <c r="D1895" t="s">
        <v>103</v>
      </c>
      <c r="E1895" s="27" t="s">
        <v>3667</v>
      </c>
      <c r="F1895" s="28" t="s">
        <v>1188</v>
      </c>
      <c r="G1895" s="29">
        <v>13.119999999999999</v>
      </c>
      <c r="H1895" s="28">
        <v>0</v>
      </c>
      <c r="I1895" s="30">
        <f>ROUND(G1895*H1895,P4)</f>
        <v>0</v>
      </c>
      <c r="L1895" s="30">
        <v>0</v>
      </c>
      <c r="M1895" s="24">
        <f>ROUND(G1895*L1895,P4)</f>
        <v>0</v>
      </c>
      <c r="N1895" s="25" t="s">
        <v>103</v>
      </c>
      <c r="O1895" s="31">
        <f>M1895*AA1895</f>
        <v>0</v>
      </c>
      <c r="P1895" s="1">
        <v>3</v>
      </c>
      <c r="AA1895" s="1">
        <f>IF(P1895=1,$O$3,IF(P1895=2,$O$4,$O$5))</f>
        <v>0</v>
      </c>
    </row>
    <row r="1896">
      <c r="A1896" s="1" t="s">
        <v>106</v>
      </c>
      <c r="E1896" s="27" t="s">
        <v>103</v>
      </c>
    </row>
    <row r="1897" ht="63.75">
      <c r="A1897" s="1" t="s">
        <v>107</v>
      </c>
      <c r="E1897" s="32" t="s">
        <v>3668</v>
      </c>
    </row>
    <row r="1898">
      <c r="A1898" s="1" t="s">
        <v>109</v>
      </c>
      <c r="E1898" s="27" t="s">
        <v>103</v>
      </c>
    </row>
    <row r="1899">
      <c r="A1899" s="1" t="s">
        <v>101</v>
      </c>
      <c r="B1899" s="1">
        <v>511</v>
      </c>
      <c r="C1899" s="26" t="s">
        <v>3669</v>
      </c>
      <c r="D1899" t="s">
        <v>103</v>
      </c>
      <c r="E1899" s="27" t="s">
        <v>3670</v>
      </c>
      <c r="F1899" s="28" t="s">
        <v>105</v>
      </c>
      <c r="G1899" s="29">
        <v>1</v>
      </c>
      <c r="H1899" s="28">
        <v>0</v>
      </c>
      <c r="I1899" s="30">
        <f>ROUND(G1899*H1899,P4)</f>
        <v>0</v>
      </c>
      <c r="L1899" s="30">
        <v>0</v>
      </c>
      <c r="M1899" s="24">
        <f>ROUND(G1899*L1899,P4)</f>
        <v>0</v>
      </c>
      <c r="N1899" s="25" t="s">
        <v>103</v>
      </c>
      <c r="O1899" s="31">
        <f>M1899*AA1899</f>
        <v>0</v>
      </c>
      <c r="P1899" s="1">
        <v>3</v>
      </c>
      <c r="AA1899" s="1">
        <f>IF(P1899=1,$O$3,IF(P1899=2,$O$4,$O$5))</f>
        <v>0</v>
      </c>
    </row>
    <row r="1900">
      <c r="A1900" s="1" t="s">
        <v>106</v>
      </c>
      <c r="E1900" s="27" t="s">
        <v>103</v>
      </c>
    </row>
    <row r="1901" ht="63.75">
      <c r="A1901" s="1" t="s">
        <v>107</v>
      </c>
      <c r="E1901" s="32" t="s">
        <v>3671</v>
      </c>
    </row>
    <row r="1902" ht="25.5">
      <c r="A1902" s="1" t="s">
        <v>109</v>
      </c>
      <c r="E1902" s="27" t="s">
        <v>3672</v>
      </c>
    </row>
    <row r="1903" ht="25.5">
      <c r="A1903" s="1" t="s">
        <v>101</v>
      </c>
      <c r="B1903" s="1">
        <v>512</v>
      </c>
      <c r="C1903" s="26" t="s">
        <v>3673</v>
      </c>
      <c r="D1903" t="s">
        <v>103</v>
      </c>
      <c r="E1903" s="27" t="s">
        <v>3674</v>
      </c>
      <c r="F1903" s="28" t="s">
        <v>1188</v>
      </c>
      <c r="G1903" s="29">
        <v>16.25</v>
      </c>
      <c r="H1903" s="28">
        <v>0</v>
      </c>
      <c r="I1903" s="30">
        <f>ROUND(G1903*H1903,P4)</f>
        <v>0</v>
      </c>
      <c r="L1903" s="30">
        <v>0</v>
      </c>
      <c r="M1903" s="24">
        <f>ROUND(G1903*L1903,P4)</f>
        <v>0</v>
      </c>
      <c r="N1903" s="25" t="s">
        <v>103</v>
      </c>
      <c r="O1903" s="31">
        <f>M1903*AA1903</f>
        <v>0</v>
      </c>
      <c r="P1903" s="1">
        <v>3</v>
      </c>
      <c r="AA1903" s="1">
        <f>IF(P1903=1,$O$3,IF(P1903=2,$O$4,$O$5))</f>
        <v>0</v>
      </c>
    </row>
    <row r="1904">
      <c r="A1904" s="1" t="s">
        <v>106</v>
      </c>
      <c r="E1904" s="27" t="s">
        <v>103</v>
      </c>
    </row>
    <row r="1905" ht="63.75">
      <c r="A1905" s="1" t="s">
        <v>107</v>
      </c>
      <c r="E1905" s="32" t="s">
        <v>3675</v>
      </c>
    </row>
    <row r="1906">
      <c r="A1906" s="1" t="s">
        <v>109</v>
      </c>
      <c r="E1906" s="27" t="s">
        <v>103</v>
      </c>
    </row>
    <row r="1907">
      <c r="A1907" s="1" t="s">
        <v>101</v>
      </c>
      <c r="B1907" s="1">
        <v>513</v>
      </c>
      <c r="C1907" s="26" t="s">
        <v>3676</v>
      </c>
      <c r="D1907" t="s">
        <v>103</v>
      </c>
      <c r="E1907" s="27" t="s">
        <v>3677</v>
      </c>
      <c r="F1907" s="28" t="s">
        <v>105</v>
      </c>
      <c r="G1907" s="29">
        <v>1</v>
      </c>
      <c r="H1907" s="28">
        <v>0</v>
      </c>
      <c r="I1907" s="30">
        <f>ROUND(G1907*H1907,P4)</f>
        <v>0</v>
      </c>
      <c r="L1907" s="30">
        <v>0</v>
      </c>
      <c r="M1907" s="24">
        <f>ROUND(G1907*L1907,P4)</f>
        <v>0</v>
      </c>
      <c r="N1907" s="25" t="s">
        <v>103</v>
      </c>
      <c r="O1907" s="31">
        <f>M1907*AA1907</f>
        <v>0</v>
      </c>
      <c r="P1907" s="1">
        <v>3</v>
      </c>
      <c r="AA1907" s="1">
        <f>IF(P1907=1,$O$3,IF(P1907=2,$O$4,$O$5))</f>
        <v>0</v>
      </c>
    </row>
    <row r="1908">
      <c r="A1908" s="1" t="s">
        <v>106</v>
      </c>
      <c r="E1908" s="27" t="s">
        <v>103</v>
      </c>
    </row>
    <row r="1909" ht="63.75">
      <c r="A1909" s="1" t="s">
        <v>107</v>
      </c>
      <c r="E1909" s="32" t="s">
        <v>3678</v>
      </c>
    </row>
    <row r="1910" ht="25.5">
      <c r="A1910" s="1" t="s">
        <v>109</v>
      </c>
      <c r="E1910" s="27" t="s">
        <v>3679</v>
      </c>
    </row>
    <row r="1911" ht="38.25">
      <c r="A1911" s="1" t="s">
        <v>101</v>
      </c>
      <c r="B1911" s="1">
        <v>514</v>
      </c>
      <c r="C1911" s="26" t="s">
        <v>3680</v>
      </c>
      <c r="D1911" t="s">
        <v>103</v>
      </c>
      <c r="E1911" s="27" t="s">
        <v>3681</v>
      </c>
      <c r="F1911" s="28" t="s">
        <v>1188</v>
      </c>
      <c r="G1911" s="29">
        <v>108</v>
      </c>
      <c r="H1911" s="28">
        <v>0</v>
      </c>
      <c r="I1911" s="30">
        <f>ROUND(G1911*H1911,P4)</f>
        <v>0</v>
      </c>
      <c r="L1911" s="30">
        <v>0</v>
      </c>
      <c r="M1911" s="24">
        <f>ROUND(G1911*L1911,P4)</f>
        <v>0</v>
      </c>
      <c r="N1911" s="25" t="s">
        <v>103</v>
      </c>
      <c r="O1911" s="31">
        <f>M1911*AA1911</f>
        <v>0</v>
      </c>
      <c r="P1911" s="1">
        <v>3</v>
      </c>
      <c r="AA1911" s="1">
        <f>IF(P1911=1,$O$3,IF(P1911=2,$O$4,$O$5))</f>
        <v>0</v>
      </c>
    </row>
    <row r="1912">
      <c r="A1912" s="1" t="s">
        <v>106</v>
      </c>
      <c r="E1912" s="27" t="s">
        <v>103</v>
      </c>
    </row>
    <row r="1913" ht="63.75">
      <c r="A1913" s="1" t="s">
        <v>107</v>
      </c>
      <c r="E1913" s="32" t="s">
        <v>3682</v>
      </c>
    </row>
    <row r="1914">
      <c r="A1914" s="1" t="s">
        <v>109</v>
      </c>
      <c r="E1914" s="27" t="s">
        <v>103</v>
      </c>
    </row>
    <row r="1915">
      <c r="A1915" s="1" t="s">
        <v>101</v>
      </c>
      <c r="B1915" s="1">
        <v>515</v>
      </c>
      <c r="C1915" s="26" t="s">
        <v>3683</v>
      </c>
      <c r="D1915" t="s">
        <v>103</v>
      </c>
      <c r="E1915" s="27" t="s">
        <v>3684</v>
      </c>
      <c r="F1915" s="28" t="s">
        <v>105</v>
      </c>
      <c r="G1915" s="29">
        <v>2</v>
      </c>
      <c r="H1915" s="28">
        <v>0</v>
      </c>
      <c r="I1915" s="30">
        <f>ROUND(G1915*H1915,P4)</f>
        <v>0</v>
      </c>
      <c r="L1915" s="30">
        <v>0</v>
      </c>
      <c r="M1915" s="24">
        <f>ROUND(G1915*L1915,P4)</f>
        <v>0</v>
      </c>
      <c r="N1915" s="25" t="s">
        <v>103</v>
      </c>
      <c r="O1915" s="31">
        <f>M1915*AA1915</f>
        <v>0</v>
      </c>
      <c r="P1915" s="1">
        <v>3</v>
      </c>
      <c r="AA1915" s="1">
        <f>IF(P1915=1,$O$3,IF(P1915=2,$O$4,$O$5))</f>
        <v>0</v>
      </c>
    </row>
    <row r="1916">
      <c r="A1916" s="1" t="s">
        <v>106</v>
      </c>
      <c r="E1916" s="27" t="s">
        <v>103</v>
      </c>
    </row>
    <row r="1917" ht="63.75">
      <c r="A1917" s="1" t="s">
        <v>107</v>
      </c>
      <c r="E1917" s="32" t="s">
        <v>3685</v>
      </c>
    </row>
    <row r="1918" ht="25.5">
      <c r="A1918" s="1" t="s">
        <v>109</v>
      </c>
      <c r="E1918" s="27" t="s">
        <v>3686</v>
      </c>
    </row>
    <row r="1919" ht="25.5">
      <c r="A1919" s="1" t="s">
        <v>101</v>
      </c>
      <c r="B1919" s="1">
        <v>516</v>
      </c>
      <c r="C1919" s="26" t="s">
        <v>3687</v>
      </c>
      <c r="D1919" t="s">
        <v>103</v>
      </c>
      <c r="E1919" s="27" t="s">
        <v>3688</v>
      </c>
      <c r="F1919" s="28" t="s">
        <v>1188</v>
      </c>
      <c r="G1919" s="29">
        <v>17.437999999999999</v>
      </c>
      <c r="H1919" s="28">
        <v>0</v>
      </c>
      <c r="I1919" s="30">
        <f>ROUND(G1919*H1919,P4)</f>
        <v>0</v>
      </c>
      <c r="L1919" s="30">
        <v>0</v>
      </c>
      <c r="M1919" s="24">
        <f>ROUND(G1919*L1919,P4)</f>
        <v>0</v>
      </c>
      <c r="N1919" s="25" t="s">
        <v>103</v>
      </c>
      <c r="O1919" s="31">
        <f>M1919*AA1919</f>
        <v>0</v>
      </c>
      <c r="P1919" s="1">
        <v>3</v>
      </c>
      <c r="AA1919" s="1">
        <f>IF(P1919=1,$O$3,IF(P1919=2,$O$4,$O$5))</f>
        <v>0</v>
      </c>
    </row>
    <row r="1920">
      <c r="A1920" s="1" t="s">
        <v>106</v>
      </c>
      <c r="E1920" s="27" t="s">
        <v>103</v>
      </c>
    </row>
    <row r="1921" ht="178.5">
      <c r="A1921" s="1" t="s">
        <v>107</v>
      </c>
      <c r="E1921" s="32" t="s">
        <v>3689</v>
      </c>
    </row>
    <row r="1922">
      <c r="A1922" s="1" t="s">
        <v>109</v>
      </c>
      <c r="E1922" s="27" t="s">
        <v>103</v>
      </c>
    </row>
    <row r="1923">
      <c r="A1923" s="1" t="s">
        <v>101</v>
      </c>
      <c r="B1923" s="1">
        <v>517</v>
      </c>
      <c r="C1923" s="26" t="s">
        <v>3690</v>
      </c>
      <c r="D1923" t="s">
        <v>103</v>
      </c>
      <c r="E1923" s="27" t="s">
        <v>3691</v>
      </c>
      <c r="F1923" s="28" t="s">
        <v>1188</v>
      </c>
      <c r="G1923" s="29">
        <v>1</v>
      </c>
      <c r="H1923" s="28">
        <v>0</v>
      </c>
      <c r="I1923" s="30">
        <f>ROUND(G1923*H1923,P4)</f>
        <v>0</v>
      </c>
      <c r="L1923" s="30">
        <v>0</v>
      </c>
      <c r="M1923" s="24">
        <f>ROUND(G1923*L1923,P4)</f>
        <v>0</v>
      </c>
      <c r="N1923" s="25" t="s">
        <v>103</v>
      </c>
      <c r="O1923" s="31">
        <f>M1923*AA1923</f>
        <v>0</v>
      </c>
      <c r="P1923" s="1">
        <v>3</v>
      </c>
      <c r="AA1923" s="1">
        <f>IF(P1923=1,$O$3,IF(P1923=2,$O$4,$O$5))</f>
        <v>0</v>
      </c>
    </row>
    <row r="1924">
      <c r="A1924" s="1" t="s">
        <v>106</v>
      </c>
      <c r="E1924" s="27" t="s">
        <v>103</v>
      </c>
    </row>
    <row r="1925" ht="63.75">
      <c r="A1925" s="1" t="s">
        <v>107</v>
      </c>
      <c r="E1925" s="32" t="s">
        <v>3692</v>
      </c>
    </row>
    <row r="1926" ht="25.5">
      <c r="A1926" s="1" t="s">
        <v>109</v>
      </c>
      <c r="E1926" s="27" t="s">
        <v>3693</v>
      </c>
    </row>
    <row r="1927">
      <c r="A1927" s="1" t="s">
        <v>101</v>
      </c>
      <c r="B1927" s="1">
        <v>518</v>
      </c>
      <c r="C1927" s="26" t="s">
        <v>3694</v>
      </c>
      <c r="D1927" t="s">
        <v>103</v>
      </c>
      <c r="E1927" s="27" t="s">
        <v>3695</v>
      </c>
      <c r="F1927" s="28" t="s">
        <v>1188</v>
      </c>
      <c r="G1927" s="29">
        <v>1</v>
      </c>
      <c r="H1927" s="28">
        <v>0</v>
      </c>
      <c r="I1927" s="30">
        <f>ROUND(G1927*H1927,P4)</f>
        <v>0</v>
      </c>
      <c r="L1927" s="30">
        <v>0</v>
      </c>
      <c r="M1927" s="24">
        <f>ROUND(G1927*L1927,P4)</f>
        <v>0</v>
      </c>
      <c r="N1927" s="25" t="s">
        <v>103</v>
      </c>
      <c r="O1927" s="31">
        <f>M1927*AA1927</f>
        <v>0</v>
      </c>
      <c r="P1927" s="1">
        <v>3</v>
      </c>
      <c r="AA1927" s="1">
        <f>IF(P1927=1,$O$3,IF(P1927=2,$O$4,$O$5))</f>
        <v>0</v>
      </c>
    </row>
    <row r="1928">
      <c r="A1928" s="1" t="s">
        <v>106</v>
      </c>
      <c r="E1928" s="27" t="s">
        <v>103</v>
      </c>
    </row>
    <row r="1929" ht="63.75">
      <c r="A1929" s="1" t="s">
        <v>107</v>
      </c>
      <c r="E1929" s="32" t="s">
        <v>3696</v>
      </c>
    </row>
    <row r="1930" ht="25.5">
      <c r="A1930" s="1" t="s">
        <v>109</v>
      </c>
      <c r="E1930" s="27" t="s">
        <v>3697</v>
      </c>
    </row>
    <row r="1931">
      <c r="A1931" s="1" t="s">
        <v>101</v>
      </c>
      <c r="B1931" s="1">
        <v>519</v>
      </c>
      <c r="C1931" s="26" t="s">
        <v>3698</v>
      </c>
      <c r="D1931" t="s">
        <v>103</v>
      </c>
      <c r="E1931" s="27" t="s">
        <v>3699</v>
      </c>
      <c r="F1931" s="28" t="s">
        <v>105</v>
      </c>
      <c r="G1931" s="29">
        <v>1</v>
      </c>
      <c r="H1931" s="28">
        <v>0</v>
      </c>
      <c r="I1931" s="30">
        <f>ROUND(G1931*H1931,P4)</f>
        <v>0</v>
      </c>
      <c r="L1931" s="30">
        <v>0</v>
      </c>
      <c r="M1931" s="24">
        <f>ROUND(G1931*L1931,P4)</f>
        <v>0</v>
      </c>
      <c r="N1931" s="25" t="s">
        <v>103</v>
      </c>
      <c r="O1931" s="31">
        <f>M1931*AA1931</f>
        <v>0</v>
      </c>
      <c r="P1931" s="1">
        <v>3</v>
      </c>
      <c r="AA1931" s="1">
        <f>IF(P1931=1,$O$3,IF(P1931=2,$O$4,$O$5))</f>
        <v>0</v>
      </c>
    </row>
    <row r="1932">
      <c r="A1932" s="1" t="s">
        <v>106</v>
      </c>
      <c r="E1932" s="27" t="s">
        <v>103</v>
      </c>
    </row>
    <row r="1933" ht="63.75">
      <c r="A1933" s="1" t="s">
        <v>107</v>
      </c>
      <c r="E1933" s="32" t="s">
        <v>3700</v>
      </c>
    </row>
    <row r="1934" ht="25.5">
      <c r="A1934" s="1" t="s">
        <v>109</v>
      </c>
      <c r="E1934" s="27" t="s">
        <v>3701</v>
      </c>
    </row>
    <row r="1935">
      <c r="A1935" s="1" t="s">
        <v>101</v>
      </c>
      <c r="B1935" s="1">
        <v>520</v>
      </c>
      <c r="C1935" s="26" t="s">
        <v>3702</v>
      </c>
      <c r="D1935" t="s">
        <v>103</v>
      </c>
      <c r="E1935" s="27" t="s">
        <v>3703</v>
      </c>
      <c r="F1935" s="28" t="s">
        <v>105</v>
      </c>
      <c r="G1935" s="29">
        <v>1</v>
      </c>
      <c r="H1935" s="28">
        <v>0</v>
      </c>
      <c r="I1935" s="30">
        <f>ROUND(G1935*H1935,P4)</f>
        <v>0</v>
      </c>
      <c r="L1935" s="30">
        <v>0</v>
      </c>
      <c r="M1935" s="24">
        <f>ROUND(G1935*L1935,P4)</f>
        <v>0</v>
      </c>
      <c r="N1935" s="25" t="s">
        <v>103</v>
      </c>
      <c r="O1935" s="31">
        <f>M1935*AA1935</f>
        <v>0</v>
      </c>
      <c r="P1935" s="1">
        <v>3</v>
      </c>
      <c r="AA1935" s="1">
        <f>IF(P1935=1,$O$3,IF(P1935=2,$O$4,$O$5))</f>
        <v>0</v>
      </c>
    </row>
    <row r="1936">
      <c r="A1936" s="1" t="s">
        <v>106</v>
      </c>
      <c r="E1936" s="27" t="s">
        <v>103</v>
      </c>
    </row>
    <row r="1937" ht="63.75">
      <c r="A1937" s="1" t="s">
        <v>107</v>
      </c>
      <c r="E1937" s="32" t="s">
        <v>3704</v>
      </c>
    </row>
    <row r="1938" ht="25.5">
      <c r="A1938" s="1" t="s">
        <v>109</v>
      </c>
      <c r="E1938" s="27" t="s">
        <v>3705</v>
      </c>
    </row>
    <row r="1939" ht="25.5">
      <c r="A1939" s="1" t="s">
        <v>101</v>
      </c>
      <c r="B1939" s="1">
        <v>521</v>
      </c>
      <c r="C1939" s="26" t="s">
        <v>3687</v>
      </c>
      <c r="D1939" t="s">
        <v>413</v>
      </c>
      <c r="E1939" s="27" t="s">
        <v>3688</v>
      </c>
      <c r="F1939" s="28" t="s">
        <v>1188</v>
      </c>
      <c r="G1939" s="29">
        <v>3.1200000000000001</v>
      </c>
      <c r="H1939" s="28">
        <v>0</v>
      </c>
      <c r="I1939" s="30">
        <f>ROUND(G1939*H1939,P4)</f>
        <v>0</v>
      </c>
      <c r="L1939" s="30">
        <v>0</v>
      </c>
      <c r="M1939" s="24">
        <f>ROUND(G1939*L1939,P4)</f>
        <v>0</v>
      </c>
      <c r="N1939" s="25" t="s">
        <v>103</v>
      </c>
      <c r="O1939" s="31">
        <f>M1939*AA1939</f>
        <v>0</v>
      </c>
      <c r="P1939" s="1">
        <v>3</v>
      </c>
      <c r="AA1939" s="1">
        <f>IF(P1939=1,$O$3,IF(P1939=2,$O$4,$O$5))</f>
        <v>0</v>
      </c>
    </row>
    <row r="1940">
      <c r="A1940" s="1" t="s">
        <v>106</v>
      </c>
      <c r="E1940" s="27" t="s">
        <v>103</v>
      </c>
    </row>
    <row r="1941" ht="63.75">
      <c r="A1941" s="1" t="s">
        <v>107</v>
      </c>
      <c r="E1941" s="32" t="s">
        <v>3706</v>
      </c>
    </row>
    <row r="1942">
      <c r="A1942" s="1" t="s">
        <v>109</v>
      </c>
      <c r="E1942" s="27" t="s">
        <v>103</v>
      </c>
    </row>
    <row r="1943">
      <c r="A1943" s="1" t="s">
        <v>101</v>
      </c>
      <c r="B1943" s="1">
        <v>522</v>
      </c>
      <c r="C1943" s="26" t="s">
        <v>3707</v>
      </c>
      <c r="D1943" t="s">
        <v>103</v>
      </c>
      <c r="E1943" s="27" t="s">
        <v>3708</v>
      </c>
      <c r="F1943" s="28" t="s">
        <v>105</v>
      </c>
      <c r="G1943" s="29">
        <v>1</v>
      </c>
      <c r="H1943" s="28">
        <v>0</v>
      </c>
      <c r="I1943" s="30">
        <f>ROUND(G1943*H1943,P4)</f>
        <v>0</v>
      </c>
      <c r="L1943" s="30">
        <v>0</v>
      </c>
      <c r="M1943" s="24">
        <f>ROUND(G1943*L1943,P4)</f>
        <v>0</v>
      </c>
      <c r="N1943" s="25" t="s">
        <v>103</v>
      </c>
      <c r="O1943" s="31">
        <f>M1943*AA1943</f>
        <v>0</v>
      </c>
      <c r="P1943" s="1">
        <v>3</v>
      </c>
      <c r="AA1943" s="1">
        <f>IF(P1943=1,$O$3,IF(P1943=2,$O$4,$O$5))</f>
        <v>0</v>
      </c>
    </row>
    <row r="1944">
      <c r="A1944" s="1" t="s">
        <v>106</v>
      </c>
      <c r="E1944" s="27" t="s">
        <v>103</v>
      </c>
    </row>
    <row r="1945" ht="63.75">
      <c r="A1945" s="1" t="s">
        <v>107</v>
      </c>
      <c r="E1945" s="32" t="s">
        <v>3709</v>
      </c>
    </row>
    <row r="1946" ht="25.5">
      <c r="A1946" s="1" t="s">
        <v>109</v>
      </c>
      <c r="E1946" s="27" t="s">
        <v>3710</v>
      </c>
    </row>
    <row r="1947" ht="25.5">
      <c r="A1947" s="1" t="s">
        <v>101</v>
      </c>
      <c r="B1947" s="1">
        <v>523</v>
      </c>
      <c r="C1947" s="26" t="s">
        <v>3711</v>
      </c>
      <c r="D1947" t="s">
        <v>103</v>
      </c>
      <c r="E1947" s="27" t="s">
        <v>3712</v>
      </c>
      <c r="F1947" s="28" t="s">
        <v>1188</v>
      </c>
      <c r="G1947" s="29">
        <v>12.859999999999999</v>
      </c>
      <c r="H1947" s="28">
        <v>0</v>
      </c>
      <c r="I1947" s="30">
        <f>ROUND(G1947*H1947,P4)</f>
        <v>0</v>
      </c>
      <c r="L1947" s="30">
        <v>0</v>
      </c>
      <c r="M1947" s="24">
        <f>ROUND(G1947*L1947,P4)</f>
        <v>0</v>
      </c>
      <c r="N1947" s="25" t="s">
        <v>103</v>
      </c>
      <c r="O1947" s="31">
        <f>M1947*AA1947</f>
        <v>0</v>
      </c>
      <c r="P1947" s="1">
        <v>3</v>
      </c>
      <c r="AA1947" s="1">
        <f>IF(P1947=1,$O$3,IF(P1947=2,$O$4,$O$5))</f>
        <v>0</v>
      </c>
    </row>
    <row r="1948">
      <c r="A1948" s="1" t="s">
        <v>106</v>
      </c>
      <c r="E1948" s="27" t="s">
        <v>103</v>
      </c>
    </row>
    <row r="1949" ht="102">
      <c r="A1949" s="1" t="s">
        <v>107</v>
      </c>
      <c r="E1949" s="32" t="s">
        <v>3713</v>
      </c>
    </row>
    <row r="1950">
      <c r="A1950" s="1" t="s">
        <v>109</v>
      </c>
      <c r="E1950" s="27" t="s">
        <v>103</v>
      </c>
    </row>
    <row r="1951">
      <c r="A1951" s="1" t="s">
        <v>101</v>
      </c>
      <c r="B1951" s="1">
        <v>524</v>
      </c>
      <c r="C1951" s="26" t="s">
        <v>3714</v>
      </c>
      <c r="D1951" t="s">
        <v>103</v>
      </c>
      <c r="E1951" s="27" t="s">
        <v>3715</v>
      </c>
      <c r="F1951" s="28" t="s">
        <v>105</v>
      </c>
      <c r="G1951" s="29">
        <v>1</v>
      </c>
      <c r="H1951" s="28">
        <v>0</v>
      </c>
      <c r="I1951" s="30">
        <f>ROUND(G1951*H1951,P4)</f>
        <v>0</v>
      </c>
      <c r="L1951" s="30">
        <v>0</v>
      </c>
      <c r="M1951" s="24">
        <f>ROUND(G1951*L1951,P4)</f>
        <v>0</v>
      </c>
      <c r="N1951" s="25" t="s">
        <v>103</v>
      </c>
      <c r="O1951" s="31">
        <f>M1951*AA1951</f>
        <v>0</v>
      </c>
      <c r="P1951" s="1">
        <v>3</v>
      </c>
      <c r="AA1951" s="1">
        <f>IF(P1951=1,$O$3,IF(P1951=2,$O$4,$O$5))</f>
        <v>0</v>
      </c>
    </row>
    <row r="1952">
      <c r="A1952" s="1" t="s">
        <v>106</v>
      </c>
      <c r="E1952" s="27" t="s">
        <v>103</v>
      </c>
    </row>
    <row r="1953" ht="63.75">
      <c r="A1953" s="1" t="s">
        <v>107</v>
      </c>
      <c r="E1953" s="32" t="s">
        <v>3716</v>
      </c>
    </row>
    <row r="1954" ht="25.5">
      <c r="A1954" s="1" t="s">
        <v>109</v>
      </c>
      <c r="E1954" s="27" t="s">
        <v>3717</v>
      </c>
    </row>
    <row r="1955">
      <c r="A1955" s="1" t="s">
        <v>101</v>
      </c>
      <c r="B1955" s="1">
        <v>525</v>
      </c>
      <c r="C1955" s="26" t="s">
        <v>3718</v>
      </c>
      <c r="D1955" t="s">
        <v>103</v>
      </c>
      <c r="E1955" s="27" t="s">
        <v>3719</v>
      </c>
      <c r="F1955" s="28" t="s">
        <v>105</v>
      </c>
      <c r="G1955" s="29">
        <v>1</v>
      </c>
      <c r="H1955" s="28">
        <v>0</v>
      </c>
      <c r="I1955" s="30">
        <f>ROUND(G1955*H1955,P4)</f>
        <v>0</v>
      </c>
      <c r="L1955" s="30">
        <v>0</v>
      </c>
      <c r="M1955" s="24">
        <f>ROUND(G1955*L1955,P4)</f>
        <v>0</v>
      </c>
      <c r="N1955" s="25" t="s">
        <v>103</v>
      </c>
      <c r="O1955" s="31">
        <f>M1955*AA1955</f>
        <v>0</v>
      </c>
      <c r="P1955" s="1">
        <v>3</v>
      </c>
      <c r="AA1955" s="1">
        <f>IF(P1955=1,$O$3,IF(P1955=2,$O$4,$O$5))</f>
        <v>0</v>
      </c>
    </row>
    <row r="1956">
      <c r="A1956" s="1" t="s">
        <v>106</v>
      </c>
      <c r="E1956" s="27" t="s">
        <v>103</v>
      </c>
    </row>
    <row r="1957" ht="63.75">
      <c r="A1957" s="1" t="s">
        <v>107</v>
      </c>
      <c r="E1957" s="32" t="s">
        <v>3720</v>
      </c>
    </row>
    <row r="1958" ht="25.5">
      <c r="A1958" s="1" t="s">
        <v>109</v>
      </c>
      <c r="E1958" s="27" t="s">
        <v>3721</v>
      </c>
    </row>
    <row r="1959" ht="25.5">
      <c r="A1959" s="1" t="s">
        <v>101</v>
      </c>
      <c r="B1959" s="1">
        <v>526</v>
      </c>
      <c r="C1959" s="26" t="s">
        <v>3722</v>
      </c>
      <c r="D1959" t="s">
        <v>103</v>
      </c>
      <c r="E1959" s="27" t="s">
        <v>3723</v>
      </c>
      <c r="F1959" s="28" t="s">
        <v>1188</v>
      </c>
      <c r="G1959" s="29">
        <v>68.873999999999995</v>
      </c>
      <c r="H1959" s="28">
        <v>0</v>
      </c>
      <c r="I1959" s="30">
        <f>ROUND(G1959*H1959,P4)</f>
        <v>0</v>
      </c>
      <c r="L1959" s="30">
        <v>0</v>
      </c>
      <c r="M1959" s="24">
        <f>ROUND(G1959*L1959,P4)</f>
        <v>0</v>
      </c>
      <c r="N1959" s="25" t="s">
        <v>103</v>
      </c>
      <c r="O1959" s="31">
        <f>M1959*AA1959</f>
        <v>0</v>
      </c>
      <c r="P1959" s="1">
        <v>3</v>
      </c>
      <c r="AA1959" s="1">
        <f>IF(P1959=1,$O$3,IF(P1959=2,$O$4,$O$5))</f>
        <v>0</v>
      </c>
    </row>
    <row r="1960">
      <c r="A1960" s="1" t="s">
        <v>106</v>
      </c>
      <c r="E1960" s="27" t="s">
        <v>103</v>
      </c>
    </row>
    <row r="1961" ht="140.25">
      <c r="A1961" s="1" t="s">
        <v>107</v>
      </c>
      <c r="E1961" s="32" t="s">
        <v>3724</v>
      </c>
    </row>
    <row r="1962">
      <c r="A1962" s="1" t="s">
        <v>109</v>
      </c>
      <c r="E1962" s="27" t="s">
        <v>103</v>
      </c>
    </row>
    <row r="1963">
      <c r="A1963" s="1" t="s">
        <v>101</v>
      </c>
      <c r="B1963" s="1">
        <v>527</v>
      </c>
      <c r="C1963" s="26" t="s">
        <v>3725</v>
      </c>
      <c r="D1963" t="s">
        <v>103</v>
      </c>
      <c r="E1963" s="27" t="s">
        <v>3726</v>
      </c>
      <c r="F1963" s="28" t="s">
        <v>105</v>
      </c>
      <c r="G1963" s="29">
        <v>1</v>
      </c>
      <c r="H1963" s="28">
        <v>0</v>
      </c>
      <c r="I1963" s="30">
        <f>ROUND(G1963*H1963,P4)</f>
        <v>0</v>
      </c>
      <c r="L1963" s="30">
        <v>0</v>
      </c>
      <c r="M1963" s="24">
        <f>ROUND(G1963*L1963,P4)</f>
        <v>0</v>
      </c>
      <c r="N1963" s="25" t="s">
        <v>103</v>
      </c>
      <c r="O1963" s="31">
        <f>M1963*AA1963</f>
        <v>0</v>
      </c>
      <c r="P1963" s="1">
        <v>3</v>
      </c>
      <c r="AA1963" s="1">
        <f>IF(P1963=1,$O$3,IF(P1963=2,$O$4,$O$5))</f>
        <v>0</v>
      </c>
    </row>
    <row r="1964">
      <c r="A1964" s="1" t="s">
        <v>106</v>
      </c>
      <c r="E1964" s="27" t="s">
        <v>103</v>
      </c>
    </row>
    <row r="1965" ht="63.75">
      <c r="A1965" s="1" t="s">
        <v>107</v>
      </c>
      <c r="E1965" s="32" t="s">
        <v>3727</v>
      </c>
    </row>
    <row r="1966" ht="25.5">
      <c r="A1966" s="1" t="s">
        <v>109</v>
      </c>
      <c r="E1966" s="27" t="s">
        <v>3728</v>
      </c>
    </row>
    <row r="1967">
      <c r="A1967" s="1" t="s">
        <v>101</v>
      </c>
      <c r="B1967" s="1">
        <v>528</v>
      </c>
      <c r="C1967" s="26" t="s">
        <v>3729</v>
      </c>
      <c r="D1967" t="s">
        <v>103</v>
      </c>
      <c r="E1967" s="27" t="s">
        <v>3730</v>
      </c>
      <c r="F1967" s="28" t="s">
        <v>105</v>
      </c>
      <c r="G1967" s="29">
        <v>1</v>
      </c>
      <c r="H1967" s="28">
        <v>0</v>
      </c>
      <c r="I1967" s="30">
        <f>ROUND(G1967*H1967,P4)</f>
        <v>0</v>
      </c>
      <c r="L1967" s="30">
        <v>0</v>
      </c>
      <c r="M1967" s="24">
        <f>ROUND(G1967*L1967,P4)</f>
        <v>0</v>
      </c>
      <c r="N1967" s="25" t="s">
        <v>103</v>
      </c>
      <c r="O1967" s="31">
        <f>M1967*AA1967</f>
        <v>0</v>
      </c>
      <c r="P1967" s="1">
        <v>3</v>
      </c>
      <c r="AA1967" s="1">
        <f>IF(P1967=1,$O$3,IF(P1967=2,$O$4,$O$5))</f>
        <v>0</v>
      </c>
    </row>
    <row r="1968">
      <c r="A1968" s="1" t="s">
        <v>106</v>
      </c>
      <c r="E1968" s="27" t="s">
        <v>103</v>
      </c>
    </row>
    <row r="1969" ht="63.75">
      <c r="A1969" s="1" t="s">
        <v>107</v>
      </c>
      <c r="E1969" s="32" t="s">
        <v>3731</v>
      </c>
    </row>
    <row r="1970" ht="25.5">
      <c r="A1970" s="1" t="s">
        <v>109</v>
      </c>
      <c r="E1970" s="27" t="s">
        <v>3732</v>
      </c>
    </row>
    <row r="1971">
      <c r="A1971" s="1" t="s">
        <v>101</v>
      </c>
      <c r="B1971" s="1">
        <v>529</v>
      </c>
      <c r="C1971" s="26" t="s">
        <v>3733</v>
      </c>
      <c r="D1971" t="s">
        <v>103</v>
      </c>
      <c r="E1971" s="27" t="s">
        <v>3734</v>
      </c>
      <c r="F1971" s="28" t="s">
        <v>105</v>
      </c>
      <c r="G1971" s="29">
        <v>1</v>
      </c>
      <c r="H1971" s="28">
        <v>0</v>
      </c>
      <c r="I1971" s="30">
        <f>ROUND(G1971*H1971,P4)</f>
        <v>0</v>
      </c>
      <c r="L1971" s="30">
        <v>0</v>
      </c>
      <c r="M1971" s="24">
        <f>ROUND(G1971*L1971,P4)</f>
        <v>0</v>
      </c>
      <c r="N1971" s="25" t="s">
        <v>103</v>
      </c>
      <c r="O1971" s="31">
        <f>M1971*AA1971</f>
        <v>0</v>
      </c>
      <c r="P1971" s="1">
        <v>3</v>
      </c>
      <c r="AA1971" s="1">
        <f>IF(P1971=1,$O$3,IF(P1971=2,$O$4,$O$5))</f>
        <v>0</v>
      </c>
    </row>
    <row r="1972">
      <c r="A1972" s="1" t="s">
        <v>106</v>
      </c>
      <c r="E1972" s="27" t="s">
        <v>103</v>
      </c>
    </row>
    <row r="1973" ht="63.75">
      <c r="A1973" s="1" t="s">
        <v>107</v>
      </c>
      <c r="E1973" s="32" t="s">
        <v>3735</v>
      </c>
    </row>
    <row r="1974" ht="25.5">
      <c r="A1974" s="1" t="s">
        <v>109</v>
      </c>
      <c r="E1974" s="27" t="s">
        <v>3736</v>
      </c>
    </row>
    <row r="1975">
      <c r="A1975" s="1" t="s">
        <v>101</v>
      </c>
      <c r="B1975" s="1">
        <v>530</v>
      </c>
      <c r="C1975" s="26" t="s">
        <v>3737</v>
      </c>
      <c r="D1975" t="s">
        <v>103</v>
      </c>
      <c r="E1975" s="27" t="s">
        <v>3738</v>
      </c>
      <c r="F1975" s="28" t="s">
        <v>105</v>
      </c>
      <c r="G1975" s="29">
        <v>14</v>
      </c>
      <c r="H1975" s="28">
        <v>0</v>
      </c>
      <c r="I1975" s="30">
        <f>ROUND(G1975*H1975,P4)</f>
        <v>0</v>
      </c>
      <c r="L1975" s="30">
        <v>0</v>
      </c>
      <c r="M1975" s="24">
        <f>ROUND(G1975*L1975,P4)</f>
        <v>0</v>
      </c>
      <c r="N1975" s="25" t="s">
        <v>103</v>
      </c>
      <c r="O1975" s="31">
        <f>M1975*AA1975</f>
        <v>0</v>
      </c>
      <c r="P1975" s="1">
        <v>3</v>
      </c>
      <c r="AA1975" s="1">
        <f>IF(P1975=1,$O$3,IF(P1975=2,$O$4,$O$5))</f>
        <v>0</v>
      </c>
    </row>
    <row r="1976">
      <c r="A1976" s="1" t="s">
        <v>106</v>
      </c>
      <c r="E1976" s="27" t="s">
        <v>103</v>
      </c>
    </row>
    <row r="1977" ht="369.75">
      <c r="A1977" s="1" t="s">
        <v>107</v>
      </c>
      <c r="E1977" s="32" t="s">
        <v>3739</v>
      </c>
    </row>
    <row r="1978">
      <c r="A1978" s="1" t="s">
        <v>109</v>
      </c>
      <c r="E1978" s="27" t="s">
        <v>103</v>
      </c>
    </row>
    <row r="1979">
      <c r="A1979" s="1" t="s">
        <v>101</v>
      </c>
      <c r="B1979" s="1">
        <v>531</v>
      </c>
      <c r="C1979" s="26" t="s">
        <v>3740</v>
      </c>
      <c r="D1979" t="s">
        <v>103</v>
      </c>
      <c r="E1979" s="27" t="s">
        <v>3741</v>
      </c>
      <c r="F1979" s="28" t="s">
        <v>105</v>
      </c>
      <c r="G1979" s="29">
        <v>1</v>
      </c>
      <c r="H1979" s="28">
        <v>0</v>
      </c>
      <c r="I1979" s="30">
        <f>ROUND(G1979*H1979,P4)</f>
        <v>0</v>
      </c>
      <c r="L1979" s="30">
        <v>0</v>
      </c>
      <c r="M1979" s="24">
        <f>ROUND(G1979*L1979,P4)</f>
        <v>0</v>
      </c>
      <c r="N1979" s="25" t="s">
        <v>103</v>
      </c>
      <c r="O1979" s="31">
        <f>M1979*AA1979</f>
        <v>0</v>
      </c>
      <c r="P1979" s="1">
        <v>3</v>
      </c>
      <c r="AA1979" s="1">
        <f>IF(P1979=1,$O$3,IF(P1979=2,$O$4,$O$5))</f>
        <v>0</v>
      </c>
    </row>
    <row r="1980">
      <c r="A1980" s="1" t="s">
        <v>106</v>
      </c>
      <c r="E1980" s="27" t="s">
        <v>103</v>
      </c>
    </row>
    <row r="1981" ht="63.75">
      <c r="A1981" s="1" t="s">
        <v>107</v>
      </c>
      <c r="E1981" s="32" t="s">
        <v>2705</v>
      </c>
    </row>
    <row r="1982" ht="25.5">
      <c r="A1982" s="1" t="s">
        <v>109</v>
      </c>
      <c r="E1982" s="27" t="s">
        <v>2706</v>
      </c>
    </row>
    <row r="1983">
      <c r="A1983" s="1" t="s">
        <v>101</v>
      </c>
      <c r="B1983" s="1">
        <v>532</v>
      </c>
      <c r="C1983" s="26" t="s">
        <v>3742</v>
      </c>
      <c r="D1983" t="s">
        <v>103</v>
      </c>
      <c r="E1983" s="27" t="s">
        <v>3743</v>
      </c>
      <c r="F1983" s="28" t="s">
        <v>105</v>
      </c>
      <c r="G1983" s="29">
        <v>2</v>
      </c>
      <c r="H1983" s="28">
        <v>0</v>
      </c>
      <c r="I1983" s="30">
        <f>ROUND(G1983*H1983,P4)</f>
        <v>0</v>
      </c>
      <c r="L1983" s="30">
        <v>0</v>
      </c>
      <c r="M1983" s="24">
        <f>ROUND(G1983*L1983,P4)</f>
        <v>0</v>
      </c>
      <c r="N1983" s="25" t="s">
        <v>103</v>
      </c>
      <c r="O1983" s="31">
        <f>M1983*AA1983</f>
        <v>0</v>
      </c>
      <c r="P1983" s="1">
        <v>3</v>
      </c>
      <c r="AA1983" s="1">
        <f>IF(P1983=1,$O$3,IF(P1983=2,$O$4,$O$5))</f>
        <v>0</v>
      </c>
    </row>
    <row r="1984">
      <c r="A1984" s="1" t="s">
        <v>106</v>
      </c>
      <c r="E1984" s="27" t="s">
        <v>103</v>
      </c>
    </row>
    <row r="1985" ht="63.75">
      <c r="A1985" s="1" t="s">
        <v>107</v>
      </c>
      <c r="E1985" s="32" t="s">
        <v>3744</v>
      </c>
    </row>
    <row r="1986" ht="25.5">
      <c r="A1986" s="1" t="s">
        <v>109</v>
      </c>
      <c r="E1986" s="27" t="s">
        <v>3745</v>
      </c>
    </row>
    <row r="1987">
      <c r="A1987" s="1" t="s">
        <v>101</v>
      </c>
      <c r="B1987" s="1">
        <v>533</v>
      </c>
      <c r="C1987" s="26" t="s">
        <v>3746</v>
      </c>
      <c r="D1987" t="s">
        <v>103</v>
      </c>
      <c r="E1987" s="27" t="s">
        <v>3747</v>
      </c>
      <c r="F1987" s="28" t="s">
        <v>105</v>
      </c>
      <c r="G1987" s="29">
        <v>1</v>
      </c>
      <c r="H1987" s="28">
        <v>0</v>
      </c>
      <c r="I1987" s="30">
        <f>ROUND(G1987*H1987,P4)</f>
        <v>0</v>
      </c>
      <c r="L1987" s="30">
        <v>0</v>
      </c>
      <c r="M1987" s="24">
        <f>ROUND(G1987*L1987,P4)</f>
        <v>0</v>
      </c>
      <c r="N1987" s="25" t="s">
        <v>103</v>
      </c>
      <c r="O1987" s="31">
        <f>M1987*AA1987</f>
        <v>0</v>
      </c>
      <c r="P1987" s="1">
        <v>3</v>
      </c>
      <c r="AA1987" s="1">
        <f>IF(P1987=1,$O$3,IF(P1987=2,$O$4,$O$5))</f>
        <v>0</v>
      </c>
    </row>
    <row r="1988">
      <c r="A1988" s="1" t="s">
        <v>106</v>
      </c>
      <c r="E1988" s="27" t="s">
        <v>103</v>
      </c>
    </row>
    <row r="1989" ht="63.75">
      <c r="A1989" s="1" t="s">
        <v>107</v>
      </c>
      <c r="E1989" s="32" t="s">
        <v>3748</v>
      </c>
    </row>
    <row r="1990" ht="25.5">
      <c r="A1990" s="1" t="s">
        <v>109</v>
      </c>
      <c r="E1990" s="27" t="s">
        <v>3749</v>
      </c>
    </row>
    <row r="1991">
      <c r="A1991" s="1" t="s">
        <v>101</v>
      </c>
      <c r="B1991" s="1">
        <v>534</v>
      </c>
      <c r="C1991" s="26" t="s">
        <v>3750</v>
      </c>
      <c r="D1991" t="s">
        <v>103</v>
      </c>
      <c r="E1991" s="27" t="s">
        <v>3751</v>
      </c>
      <c r="F1991" s="28" t="s">
        <v>105</v>
      </c>
      <c r="G1991" s="29">
        <v>1</v>
      </c>
      <c r="H1991" s="28">
        <v>0</v>
      </c>
      <c r="I1991" s="30">
        <f>ROUND(G1991*H1991,P4)</f>
        <v>0</v>
      </c>
      <c r="L1991" s="30">
        <v>0</v>
      </c>
      <c r="M1991" s="24">
        <f>ROUND(G1991*L1991,P4)</f>
        <v>0</v>
      </c>
      <c r="N1991" s="25" t="s">
        <v>103</v>
      </c>
      <c r="O1991" s="31">
        <f>M1991*AA1991</f>
        <v>0</v>
      </c>
      <c r="P1991" s="1">
        <v>3</v>
      </c>
      <c r="AA1991" s="1">
        <f>IF(P1991=1,$O$3,IF(P1991=2,$O$4,$O$5))</f>
        <v>0</v>
      </c>
    </row>
    <row r="1992">
      <c r="A1992" s="1" t="s">
        <v>106</v>
      </c>
      <c r="E1992" s="27" t="s">
        <v>103</v>
      </c>
    </row>
    <row r="1993" ht="63.75">
      <c r="A1993" s="1" t="s">
        <v>107</v>
      </c>
      <c r="E1993" s="32" t="s">
        <v>3752</v>
      </c>
    </row>
    <row r="1994" ht="25.5">
      <c r="A1994" s="1" t="s">
        <v>109</v>
      </c>
      <c r="E1994" s="27" t="s">
        <v>3753</v>
      </c>
    </row>
    <row r="1995">
      <c r="A1995" s="1" t="s">
        <v>101</v>
      </c>
      <c r="B1995" s="1">
        <v>535</v>
      </c>
      <c r="C1995" s="26" t="s">
        <v>3754</v>
      </c>
      <c r="D1995" t="s">
        <v>103</v>
      </c>
      <c r="E1995" s="27" t="s">
        <v>3755</v>
      </c>
      <c r="F1995" s="28" t="s">
        <v>105</v>
      </c>
      <c r="G1995" s="29">
        <v>1</v>
      </c>
      <c r="H1995" s="28">
        <v>0</v>
      </c>
      <c r="I1995" s="30">
        <f>ROUND(G1995*H1995,P4)</f>
        <v>0</v>
      </c>
      <c r="L1995" s="30">
        <v>0</v>
      </c>
      <c r="M1995" s="24">
        <f>ROUND(G1995*L1995,P4)</f>
        <v>0</v>
      </c>
      <c r="N1995" s="25" t="s">
        <v>103</v>
      </c>
      <c r="O1995" s="31">
        <f>M1995*AA1995</f>
        <v>0</v>
      </c>
      <c r="P1995" s="1">
        <v>3</v>
      </c>
      <c r="AA1995" s="1">
        <f>IF(P1995=1,$O$3,IF(P1995=2,$O$4,$O$5))</f>
        <v>0</v>
      </c>
    </row>
    <row r="1996">
      <c r="A1996" s="1" t="s">
        <v>106</v>
      </c>
      <c r="E1996" s="27" t="s">
        <v>103</v>
      </c>
    </row>
    <row r="1997" ht="63.75">
      <c r="A1997" s="1" t="s">
        <v>107</v>
      </c>
      <c r="E1997" s="32" t="s">
        <v>2709</v>
      </c>
    </row>
    <row r="1998" ht="25.5">
      <c r="A1998" s="1" t="s">
        <v>109</v>
      </c>
      <c r="E1998" s="27" t="s">
        <v>2710</v>
      </c>
    </row>
    <row r="1999">
      <c r="A1999" s="1" t="s">
        <v>101</v>
      </c>
      <c r="B1999" s="1">
        <v>536</v>
      </c>
      <c r="C1999" s="26" t="s">
        <v>3756</v>
      </c>
      <c r="D1999" t="s">
        <v>103</v>
      </c>
      <c r="E1999" s="27" t="s">
        <v>3757</v>
      </c>
      <c r="F1999" s="28" t="s">
        <v>105</v>
      </c>
      <c r="G1999" s="29">
        <v>5</v>
      </c>
      <c r="H1999" s="28">
        <v>0</v>
      </c>
      <c r="I1999" s="30">
        <f>ROUND(G1999*H1999,P4)</f>
        <v>0</v>
      </c>
      <c r="L1999" s="30">
        <v>0</v>
      </c>
      <c r="M1999" s="24">
        <f>ROUND(G1999*L1999,P4)</f>
        <v>0</v>
      </c>
      <c r="N1999" s="25" t="s">
        <v>103</v>
      </c>
      <c r="O1999" s="31">
        <f>M1999*AA1999</f>
        <v>0</v>
      </c>
      <c r="P1999" s="1">
        <v>3</v>
      </c>
      <c r="AA1999" s="1">
        <f>IF(P1999=1,$O$3,IF(P1999=2,$O$4,$O$5))</f>
        <v>0</v>
      </c>
    </row>
    <row r="2000">
      <c r="A2000" s="1" t="s">
        <v>106</v>
      </c>
      <c r="E2000" s="27" t="s">
        <v>103</v>
      </c>
    </row>
    <row r="2001" ht="63.75">
      <c r="A2001" s="1" t="s">
        <v>107</v>
      </c>
      <c r="E2001" s="32" t="s">
        <v>2713</v>
      </c>
    </row>
    <row r="2002" ht="25.5">
      <c r="A2002" s="1" t="s">
        <v>109</v>
      </c>
      <c r="E2002" s="27" t="s">
        <v>2714</v>
      </c>
    </row>
    <row r="2003">
      <c r="A2003" s="1" t="s">
        <v>101</v>
      </c>
      <c r="B2003" s="1">
        <v>537</v>
      </c>
      <c r="C2003" s="26" t="s">
        <v>3758</v>
      </c>
      <c r="D2003" t="s">
        <v>103</v>
      </c>
      <c r="E2003" s="27" t="s">
        <v>3759</v>
      </c>
      <c r="F2003" s="28" t="s">
        <v>105</v>
      </c>
      <c r="G2003" s="29">
        <v>1</v>
      </c>
      <c r="H2003" s="28">
        <v>0</v>
      </c>
      <c r="I2003" s="30">
        <f>ROUND(G2003*H2003,P4)</f>
        <v>0</v>
      </c>
      <c r="L2003" s="30">
        <v>0</v>
      </c>
      <c r="M2003" s="24">
        <f>ROUND(G2003*L2003,P4)</f>
        <v>0</v>
      </c>
      <c r="N2003" s="25" t="s">
        <v>103</v>
      </c>
      <c r="O2003" s="31">
        <f>M2003*AA2003</f>
        <v>0</v>
      </c>
      <c r="P2003" s="1">
        <v>3</v>
      </c>
      <c r="AA2003" s="1">
        <f>IF(P2003=1,$O$3,IF(P2003=2,$O$4,$O$5))</f>
        <v>0</v>
      </c>
    </row>
    <row r="2004">
      <c r="A2004" s="1" t="s">
        <v>106</v>
      </c>
      <c r="E2004" s="27" t="s">
        <v>103</v>
      </c>
    </row>
    <row r="2005" ht="63.75">
      <c r="A2005" s="1" t="s">
        <v>107</v>
      </c>
      <c r="E2005" s="32" t="s">
        <v>2717</v>
      </c>
    </row>
    <row r="2006" ht="25.5">
      <c r="A2006" s="1" t="s">
        <v>109</v>
      </c>
      <c r="E2006" s="27" t="s">
        <v>2718</v>
      </c>
    </row>
    <row r="2007">
      <c r="A2007" s="1" t="s">
        <v>101</v>
      </c>
      <c r="B2007" s="1">
        <v>538</v>
      </c>
      <c r="C2007" s="26" t="s">
        <v>3760</v>
      </c>
      <c r="D2007" t="s">
        <v>103</v>
      </c>
      <c r="E2007" s="27" t="s">
        <v>3761</v>
      </c>
      <c r="F2007" s="28" t="s">
        <v>105</v>
      </c>
      <c r="G2007" s="29">
        <v>1</v>
      </c>
      <c r="H2007" s="28">
        <v>0</v>
      </c>
      <c r="I2007" s="30">
        <f>ROUND(G2007*H2007,P4)</f>
        <v>0</v>
      </c>
      <c r="L2007" s="30">
        <v>0</v>
      </c>
      <c r="M2007" s="24">
        <f>ROUND(G2007*L2007,P4)</f>
        <v>0</v>
      </c>
      <c r="N2007" s="25" t="s">
        <v>103</v>
      </c>
      <c r="O2007" s="31">
        <f>M2007*AA2007</f>
        <v>0</v>
      </c>
      <c r="P2007" s="1">
        <v>3</v>
      </c>
      <c r="AA2007" s="1">
        <f>IF(P2007=1,$O$3,IF(P2007=2,$O$4,$O$5))</f>
        <v>0</v>
      </c>
    </row>
    <row r="2008">
      <c r="A2008" s="1" t="s">
        <v>106</v>
      </c>
      <c r="E2008" s="27" t="s">
        <v>103</v>
      </c>
    </row>
    <row r="2009" ht="63.75">
      <c r="A2009" s="1" t="s">
        <v>107</v>
      </c>
      <c r="E2009" s="32" t="s">
        <v>3762</v>
      </c>
    </row>
    <row r="2010" ht="25.5">
      <c r="A2010" s="1" t="s">
        <v>109</v>
      </c>
      <c r="E2010" s="27" t="s">
        <v>3763</v>
      </c>
    </row>
    <row r="2011">
      <c r="A2011" s="1" t="s">
        <v>101</v>
      </c>
      <c r="B2011" s="1">
        <v>539</v>
      </c>
      <c r="C2011" s="26" t="s">
        <v>3764</v>
      </c>
      <c r="D2011" t="s">
        <v>103</v>
      </c>
      <c r="E2011" s="27" t="s">
        <v>3765</v>
      </c>
      <c r="F2011" s="28" t="s">
        <v>105</v>
      </c>
      <c r="G2011" s="29">
        <v>1</v>
      </c>
      <c r="H2011" s="28">
        <v>0</v>
      </c>
      <c r="I2011" s="30">
        <f>ROUND(G2011*H2011,P4)</f>
        <v>0</v>
      </c>
      <c r="L2011" s="30">
        <v>0</v>
      </c>
      <c r="M2011" s="24">
        <f>ROUND(G2011*L2011,P4)</f>
        <v>0</v>
      </c>
      <c r="N2011" s="25" t="s">
        <v>103</v>
      </c>
      <c r="O2011" s="31">
        <f>M2011*AA2011</f>
        <v>0</v>
      </c>
      <c r="P2011" s="1">
        <v>3</v>
      </c>
      <c r="AA2011" s="1">
        <f>IF(P2011=1,$O$3,IF(P2011=2,$O$4,$O$5))</f>
        <v>0</v>
      </c>
    </row>
    <row r="2012">
      <c r="A2012" s="1" t="s">
        <v>106</v>
      </c>
      <c r="E2012" s="27" t="s">
        <v>103</v>
      </c>
    </row>
    <row r="2013" ht="63.75">
      <c r="A2013" s="1" t="s">
        <v>107</v>
      </c>
      <c r="E2013" s="32" t="s">
        <v>2721</v>
      </c>
    </row>
    <row r="2014" ht="25.5">
      <c r="A2014" s="1" t="s">
        <v>109</v>
      </c>
      <c r="E2014" s="27" t="s">
        <v>2722</v>
      </c>
    </row>
    <row r="2015">
      <c r="A2015" s="1" t="s">
        <v>101</v>
      </c>
      <c r="B2015" s="1">
        <v>540</v>
      </c>
      <c r="C2015" s="26" t="s">
        <v>3766</v>
      </c>
      <c r="D2015" t="s">
        <v>103</v>
      </c>
      <c r="E2015" s="27" t="s">
        <v>3767</v>
      </c>
      <c r="F2015" s="28" t="s">
        <v>105</v>
      </c>
      <c r="G2015" s="29">
        <v>5</v>
      </c>
      <c r="H2015" s="28">
        <v>0</v>
      </c>
      <c r="I2015" s="30">
        <f>ROUND(G2015*H2015,P4)</f>
        <v>0</v>
      </c>
      <c r="L2015" s="30">
        <v>0</v>
      </c>
      <c r="M2015" s="24">
        <f>ROUND(G2015*L2015,P4)</f>
        <v>0</v>
      </c>
      <c r="N2015" s="25" t="s">
        <v>103</v>
      </c>
      <c r="O2015" s="31">
        <f>M2015*AA2015</f>
        <v>0</v>
      </c>
      <c r="P2015" s="1">
        <v>3</v>
      </c>
      <c r="AA2015" s="1">
        <f>IF(P2015=1,$O$3,IF(P2015=2,$O$4,$O$5))</f>
        <v>0</v>
      </c>
    </row>
    <row r="2016">
      <c r="A2016" s="1" t="s">
        <v>106</v>
      </c>
      <c r="E2016" s="27" t="s">
        <v>103</v>
      </c>
    </row>
    <row r="2017" ht="178.5">
      <c r="A2017" s="1" t="s">
        <v>107</v>
      </c>
      <c r="E2017" s="32" t="s">
        <v>3768</v>
      </c>
    </row>
    <row r="2018">
      <c r="A2018" s="1" t="s">
        <v>109</v>
      </c>
      <c r="E2018" s="27" t="s">
        <v>103</v>
      </c>
    </row>
    <row r="2019">
      <c r="A2019" s="1" t="s">
        <v>101</v>
      </c>
      <c r="B2019" s="1">
        <v>541</v>
      </c>
      <c r="C2019" s="26" t="s">
        <v>3769</v>
      </c>
      <c r="D2019" t="s">
        <v>103</v>
      </c>
      <c r="E2019" s="27" t="s">
        <v>3770</v>
      </c>
      <c r="F2019" s="28" t="s">
        <v>105</v>
      </c>
      <c r="G2019" s="29">
        <v>1</v>
      </c>
      <c r="H2019" s="28">
        <v>0</v>
      </c>
      <c r="I2019" s="30">
        <f>ROUND(G2019*H2019,P4)</f>
        <v>0</v>
      </c>
      <c r="L2019" s="30">
        <v>0</v>
      </c>
      <c r="M2019" s="24">
        <f>ROUND(G2019*L2019,P4)</f>
        <v>0</v>
      </c>
      <c r="N2019" s="25" t="s">
        <v>103</v>
      </c>
      <c r="O2019" s="31">
        <f>M2019*AA2019</f>
        <v>0</v>
      </c>
      <c r="P2019" s="1">
        <v>3</v>
      </c>
      <c r="AA2019" s="1">
        <f>IF(P2019=1,$O$3,IF(P2019=2,$O$4,$O$5))</f>
        <v>0</v>
      </c>
    </row>
    <row r="2020">
      <c r="A2020" s="1" t="s">
        <v>106</v>
      </c>
      <c r="E2020" s="27" t="s">
        <v>103</v>
      </c>
    </row>
    <row r="2021" ht="63.75">
      <c r="A2021" s="1" t="s">
        <v>107</v>
      </c>
      <c r="E2021" s="32" t="s">
        <v>3771</v>
      </c>
    </row>
    <row r="2022" ht="25.5">
      <c r="A2022" s="1" t="s">
        <v>109</v>
      </c>
      <c r="E2022" s="27" t="s">
        <v>3772</v>
      </c>
    </row>
    <row r="2023">
      <c r="A2023" s="1" t="s">
        <v>101</v>
      </c>
      <c r="B2023" s="1">
        <v>542</v>
      </c>
      <c r="C2023" s="26" t="s">
        <v>3773</v>
      </c>
      <c r="D2023" t="s">
        <v>103</v>
      </c>
      <c r="E2023" s="27" t="s">
        <v>3774</v>
      </c>
      <c r="F2023" s="28" t="s">
        <v>105</v>
      </c>
      <c r="G2023" s="29">
        <v>1</v>
      </c>
      <c r="H2023" s="28">
        <v>0</v>
      </c>
      <c r="I2023" s="30">
        <f>ROUND(G2023*H2023,P4)</f>
        <v>0</v>
      </c>
      <c r="L2023" s="30">
        <v>0</v>
      </c>
      <c r="M2023" s="24">
        <f>ROUND(G2023*L2023,P4)</f>
        <v>0</v>
      </c>
      <c r="N2023" s="25" t="s">
        <v>103</v>
      </c>
      <c r="O2023" s="31">
        <f>M2023*AA2023</f>
        <v>0</v>
      </c>
      <c r="P2023" s="1">
        <v>3</v>
      </c>
      <c r="AA2023" s="1">
        <f>IF(P2023=1,$O$3,IF(P2023=2,$O$4,$O$5))</f>
        <v>0</v>
      </c>
    </row>
    <row r="2024">
      <c r="A2024" s="1" t="s">
        <v>106</v>
      </c>
      <c r="E2024" s="27" t="s">
        <v>103</v>
      </c>
    </row>
    <row r="2025" ht="63.75">
      <c r="A2025" s="1" t="s">
        <v>107</v>
      </c>
      <c r="E2025" s="32" t="s">
        <v>3775</v>
      </c>
    </row>
    <row r="2026" ht="25.5">
      <c r="A2026" s="1" t="s">
        <v>109</v>
      </c>
      <c r="E2026" s="27" t="s">
        <v>3776</v>
      </c>
    </row>
    <row r="2027">
      <c r="A2027" s="1" t="s">
        <v>101</v>
      </c>
      <c r="B2027" s="1">
        <v>543</v>
      </c>
      <c r="C2027" s="26" t="s">
        <v>3777</v>
      </c>
      <c r="D2027" t="s">
        <v>103</v>
      </c>
      <c r="E2027" s="27" t="s">
        <v>3778</v>
      </c>
      <c r="F2027" s="28" t="s">
        <v>105</v>
      </c>
      <c r="G2027" s="29">
        <v>2</v>
      </c>
      <c r="H2027" s="28">
        <v>0</v>
      </c>
      <c r="I2027" s="30">
        <f>ROUND(G2027*H2027,P4)</f>
        <v>0</v>
      </c>
      <c r="L2027" s="30">
        <v>0</v>
      </c>
      <c r="M2027" s="24">
        <f>ROUND(G2027*L2027,P4)</f>
        <v>0</v>
      </c>
      <c r="N2027" s="25" t="s">
        <v>103</v>
      </c>
      <c r="O2027" s="31">
        <f>M2027*AA2027</f>
        <v>0</v>
      </c>
      <c r="P2027" s="1">
        <v>3</v>
      </c>
      <c r="AA2027" s="1">
        <f>IF(P2027=1,$O$3,IF(P2027=2,$O$4,$O$5))</f>
        <v>0</v>
      </c>
    </row>
    <row r="2028">
      <c r="A2028" s="1" t="s">
        <v>106</v>
      </c>
      <c r="E2028" s="27" t="s">
        <v>103</v>
      </c>
    </row>
    <row r="2029" ht="63.75">
      <c r="A2029" s="1" t="s">
        <v>107</v>
      </c>
      <c r="E2029" s="32" t="s">
        <v>3779</v>
      </c>
    </row>
    <row r="2030" ht="25.5">
      <c r="A2030" s="1" t="s">
        <v>109</v>
      </c>
      <c r="E2030" s="27" t="s">
        <v>3780</v>
      </c>
    </row>
    <row r="2031">
      <c r="A2031" s="1" t="s">
        <v>101</v>
      </c>
      <c r="B2031" s="1">
        <v>544</v>
      </c>
      <c r="C2031" s="26" t="s">
        <v>3781</v>
      </c>
      <c r="D2031" t="s">
        <v>103</v>
      </c>
      <c r="E2031" s="27" t="s">
        <v>3782</v>
      </c>
      <c r="F2031" s="28" t="s">
        <v>105</v>
      </c>
      <c r="G2031" s="29">
        <v>1</v>
      </c>
      <c r="H2031" s="28">
        <v>0</v>
      </c>
      <c r="I2031" s="30">
        <f>ROUND(G2031*H2031,P4)</f>
        <v>0</v>
      </c>
      <c r="L2031" s="30">
        <v>0</v>
      </c>
      <c r="M2031" s="24">
        <f>ROUND(G2031*L2031,P4)</f>
        <v>0</v>
      </c>
      <c r="N2031" s="25" t="s">
        <v>103</v>
      </c>
      <c r="O2031" s="31">
        <f>M2031*AA2031</f>
        <v>0</v>
      </c>
      <c r="P2031" s="1">
        <v>3</v>
      </c>
      <c r="AA2031" s="1">
        <f>IF(P2031=1,$O$3,IF(P2031=2,$O$4,$O$5))</f>
        <v>0</v>
      </c>
    </row>
    <row r="2032">
      <c r="A2032" s="1" t="s">
        <v>106</v>
      </c>
      <c r="E2032" s="27" t="s">
        <v>103</v>
      </c>
    </row>
    <row r="2033" ht="63.75">
      <c r="A2033" s="1" t="s">
        <v>107</v>
      </c>
      <c r="E2033" s="32" t="s">
        <v>3783</v>
      </c>
    </row>
    <row r="2034" ht="25.5">
      <c r="A2034" s="1" t="s">
        <v>109</v>
      </c>
      <c r="E2034" s="27" t="s">
        <v>3784</v>
      </c>
    </row>
    <row r="2035" ht="25.5">
      <c r="A2035" s="1" t="s">
        <v>101</v>
      </c>
      <c r="B2035" s="1">
        <v>545</v>
      </c>
      <c r="C2035" s="26" t="s">
        <v>3785</v>
      </c>
      <c r="D2035" t="s">
        <v>103</v>
      </c>
      <c r="E2035" s="27" t="s">
        <v>3786</v>
      </c>
      <c r="F2035" s="28" t="s">
        <v>105</v>
      </c>
      <c r="G2035" s="29">
        <v>1</v>
      </c>
      <c r="H2035" s="28">
        <v>0</v>
      </c>
      <c r="I2035" s="30">
        <f>ROUND(G2035*H2035,P4)</f>
        <v>0</v>
      </c>
      <c r="L2035" s="30">
        <v>0</v>
      </c>
      <c r="M2035" s="24">
        <f>ROUND(G2035*L2035,P4)</f>
        <v>0</v>
      </c>
      <c r="N2035" s="25" t="s">
        <v>103</v>
      </c>
      <c r="O2035" s="31">
        <f>M2035*AA2035</f>
        <v>0</v>
      </c>
      <c r="P2035" s="1">
        <v>3</v>
      </c>
      <c r="AA2035" s="1">
        <f>IF(P2035=1,$O$3,IF(P2035=2,$O$4,$O$5))</f>
        <v>0</v>
      </c>
    </row>
    <row r="2036">
      <c r="A2036" s="1" t="s">
        <v>106</v>
      </c>
      <c r="E2036" s="27" t="s">
        <v>103</v>
      </c>
    </row>
    <row r="2037" ht="25.5">
      <c r="A2037" s="1" t="s">
        <v>107</v>
      </c>
      <c r="E2037" s="32" t="s">
        <v>3787</v>
      </c>
    </row>
    <row r="2038">
      <c r="A2038" s="1" t="s">
        <v>109</v>
      </c>
      <c r="E2038" s="27" t="s">
        <v>103</v>
      </c>
    </row>
    <row r="2039">
      <c r="A2039" s="1" t="s">
        <v>101</v>
      </c>
      <c r="B2039" s="1">
        <v>546</v>
      </c>
      <c r="C2039" s="26" t="s">
        <v>3788</v>
      </c>
      <c r="D2039" t="s">
        <v>103</v>
      </c>
      <c r="E2039" s="27" t="s">
        <v>3789</v>
      </c>
      <c r="F2039" s="28" t="s">
        <v>105</v>
      </c>
      <c r="G2039" s="29">
        <v>1</v>
      </c>
      <c r="H2039" s="28">
        <v>0</v>
      </c>
      <c r="I2039" s="30">
        <f>ROUND(G2039*H2039,P4)</f>
        <v>0</v>
      </c>
      <c r="L2039" s="30">
        <v>0</v>
      </c>
      <c r="M2039" s="24">
        <f>ROUND(G2039*L2039,P4)</f>
        <v>0</v>
      </c>
      <c r="N2039" s="25" t="s">
        <v>103</v>
      </c>
      <c r="O2039" s="31">
        <f>M2039*AA2039</f>
        <v>0</v>
      </c>
      <c r="P2039" s="1">
        <v>3</v>
      </c>
      <c r="AA2039" s="1">
        <f>IF(P2039=1,$O$3,IF(P2039=2,$O$4,$O$5))</f>
        <v>0</v>
      </c>
    </row>
    <row r="2040">
      <c r="A2040" s="1" t="s">
        <v>106</v>
      </c>
      <c r="E2040" s="27" t="s">
        <v>103</v>
      </c>
    </row>
    <row r="2041">
      <c r="A2041" s="1" t="s">
        <v>107</v>
      </c>
    </row>
    <row r="2042" ht="25.5">
      <c r="A2042" s="1" t="s">
        <v>109</v>
      </c>
      <c r="E2042" s="27" t="s">
        <v>3790</v>
      </c>
    </row>
    <row r="2043">
      <c r="A2043" s="1" t="s">
        <v>101</v>
      </c>
      <c r="B2043" s="1">
        <v>547</v>
      </c>
      <c r="C2043" s="26" t="s">
        <v>3791</v>
      </c>
      <c r="D2043" t="s">
        <v>103</v>
      </c>
      <c r="E2043" s="27" t="s">
        <v>3792</v>
      </c>
      <c r="F2043" s="28" t="s">
        <v>1462</v>
      </c>
      <c r="G2043" s="29">
        <v>17.204000000000001</v>
      </c>
      <c r="H2043" s="28">
        <v>0</v>
      </c>
      <c r="I2043" s="30">
        <f>ROUND(G2043*H2043,P4)</f>
        <v>0</v>
      </c>
      <c r="L2043" s="30">
        <v>0</v>
      </c>
      <c r="M2043" s="24">
        <f>ROUND(G2043*L2043,P4)</f>
        <v>0</v>
      </c>
      <c r="N2043" s="25" t="s">
        <v>103</v>
      </c>
      <c r="O2043" s="31">
        <f>M2043*AA2043</f>
        <v>0</v>
      </c>
      <c r="P2043" s="1">
        <v>3</v>
      </c>
      <c r="AA2043" s="1">
        <f>IF(P2043=1,$O$3,IF(P2043=2,$O$4,$O$5))</f>
        <v>0</v>
      </c>
    </row>
    <row r="2044">
      <c r="A2044" s="1" t="s">
        <v>106</v>
      </c>
      <c r="E2044" s="27" t="s">
        <v>103</v>
      </c>
    </row>
    <row r="2045" ht="76.5">
      <c r="A2045" s="1" t="s">
        <v>107</v>
      </c>
      <c r="E2045" s="32" t="s">
        <v>3793</v>
      </c>
    </row>
    <row r="2046" ht="25.5">
      <c r="A2046" s="1" t="s">
        <v>109</v>
      </c>
      <c r="E2046" s="27" t="s">
        <v>3794</v>
      </c>
    </row>
    <row r="2047">
      <c r="A2047" s="1" t="s">
        <v>101</v>
      </c>
      <c r="B2047" s="1">
        <v>548</v>
      </c>
      <c r="C2047" s="26" t="s">
        <v>3795</v>
      </c>
      <c r="D2047" t="s">
        <v>103</v>
      </c>
      <c r="E2047" s="27" t="s">
        <v>3796</v>
      </c>
      <c r="F2047" s="28" t="s">
        <v>292</v>
      </c>
      <c r="G2047" s="29">
        <v>0.019</v>
      </c>
      <c r="H2047" s="28">
        <v>0</v>
      </c>
      <c r="I2047" s="30">
        <f>ROUND(G2047*H2047,P4)</f>
        <v>0</v>
      </c>
      <c r="L2047" s="30">
        <v>0</v>
      </c>
      <c r="M2047" s="24">
        <f>ROUND(G2047*L2047,P4)</f>
        <v>0</v>
      </c>
      <c r="N2047" s="25" t="s">
        <v>103</v>
      </c>
      <c r="O2047" s="31">
        <f>M2047*AA2047</f>
        <v>0</v>
      </c>
      <c r="P2047" s="1">
        <v>3</v>
      </c>
      <c r="AA2047" s="1">
        <f>IF(P2047=1,$O$3,IF(P2047=2,$O$4,$O$5))</f>
        <v>0</v>
      </c>
    </row>
    <row r="2048">
      <c r="A2048" s="1" t="s">
        <v>106</v>
      </c>
      <c r="E2048" s="27" t="s">
        <v>103</v>
      </c>
    </row>
    <row r="2049" ht="25.5">
      <c r="A2049" s="1" t="s">
        <v>107</v>
      </c>
      <c r="E2049" s="32" t="s">
        <v>3797</v>
      </c>
    </row>
    <row r="2050" ht="25.5">
      <c r="A2050" s="1" t="s">
        <v>109</v>
      </c>
      <c r="E2050" s="27" t="s">
        <v>3798</v>
      </c>
    </row>
    <row r="2051">
      <c r="A2051" s="1" t="s">
        <v>101</v>
      </c>
      <c r="B2051" s="1">
        <v>549</v>
      </c>
      <c r="C2051" s="26" t="s">
        <v>3799</v>
      </c>
      <c r="D2051" t="s">
        <v>103</v>
      </c>
      <c r="E2051" s="27" t="s">
        <v>3800</v>
      </c>
      <c r="F2051" s="28" t="s">
        <v>1462</v>
      </c>
      <c r="G2051" s="29">
        <v>750</v>
      </c>
      <c r="H2051" s="28">
        <v>0</v>
      </c>
      <c r="I2051" s="30">
        <f>ROUND(G2051*H2051,P4)</f>
        <v>0</v>
      </c>
      <c r="L2051" s="30">
        <v>0</v>
      </c>
      <c r="M2051" s="24">
        <f>ROUND(G2051*L2051,P4)</f>
        <v>0</v>
      </c>
      <c r="N2051" s="25" t="s">
        <v>103</v>
      </c>
      <c r="O2051" s="31">
        <f>M2051*AA2051</f>
        <v>0</v>
      </c>
      <c r="P2051" s="1">
        <v>3</v>
      </c>
      <c r="AA2051" s="1">
        <f>IF(P2051=1,$O$3,IF(P2051=2,$O$4,$O$5))</f>
        <v>0</v>
      </c>
    </row>
    <row r="2052">
      <c r="A2052" s="1" t="s">
        <v>106</v>
      </c>
      <c r="E2052" s="27" t="s">
        <v>103</v>
      </c>
    </row>
    <row r="2053" ht="102">
      <c r="A2053" s="1" t="s">
        <v>107</v>
      </c>
      <c r="E2053" s="32" t="s">
        <v>3801</v>
      </c>
    </row>
    <row r="2054">
      <c r="A2054" s="1" t="s">
        <v>109</v>
      </c>
      <c r="E2054" s="27" t="s">
        <v>103</v>
      </c>
    </row>
    <row r="2055">
      <c r="A2055" s="1" t="s">
        <v>101</v>
      </c>
      <c r="B2055" s="1">
        <v>550</v>
      </c>
      <c r="C2055" s="26" t="s">
        <v>3802</v>
      </c>
      <c r="D2055" t="s">
        <v>103</v>
      </c>
      <c r="E2055" s="27" t="s">
        <v>3803</v>
      </c>
      <c r="F2055" s="28" t="s">
        <v>105</v>
      </c>
      <c r="G2055" s="29">
        <v>4</v>
      </c>
      <c r="H2055" s="28">
        <v>0</v>
      </c>
      <c r="I2055" s="30">
        <f>ROUND(G2055*H2055,P4)</f>
        <v>0</v>
      </c>
      <c r="L2055" s="30">
        <v>0</v>
      </c>
      <c r="M2055" s="24">
        <f>ROUND(G2055*L2055,P4)</f>
        <v>0</v>
      </c>
      <c r="N2055" s="25" t="s">
        <v>103</v>
      </c>
      <c r="O2055" s="31">
        <f>M2055*AA2055</f>
        <v>0</v>
      </c>
      <c r="P2055" s="1">
        <v>3</v>
      </c>
      <c r="AA2055" s="1">
        <f>IF(P2055=1,$O$3,IF(P2055=2,$O$4,$O$5))</f>
        <v>0</v>
      </c>
    </row>
    <row r="2056">
      <c r="A2056" s="1" t="s">
        <v>106</v>
      </c>
      <c r="E2056" s="27" t="s">
        <v>103</v>
      </c>
    </row>
    <row r="2057" ht="25.5">
      <c r="A2057" s="1" t="s">
        <v>107</v>
      </c>
      <c r="E2057" s="32" t="s">
        <v>3804</v>
      </c>
    </row>
    <row r="2058" ht="25.5">
      <c r="A2058" s="1" t="s">
        <v>109</v>
      </c>
      <c r="E2058" s="27" t="s">
        <v>3805</v>
      </c>
    </row>
    <row r="2059">
      <c r="A2059" s="1" t="s">
        <v>101</v>
      </c>
      <c r="B2059" s="1">
        <v>551</v>
      </c>
      <c r="C2059" s="26" t="s">
        <v>3806</v>
      </c>
      <c r="D2059" t="s">
        <v>103</v>
      </c>
      <c r="E2059" s="27" t="s">
        <v>3807</v>
      </c>
      <c r="F2059" s="28" t="s">
        <v>105</v>
      </c>
      <c r="G2059" s="29">
        <v>8</v>
      </c>
      <c r="H2059" s="28">
        <v>0</v>
      </c>
      <c r="I2059" s="30">
        <f>ROUND(G2059*H2059,P4)</f>
        <v>0</v>
      </c>
      <c r="L2059" s="30">
        <v>0</v>
      </c>
      <c r="M2059" s="24">
        <f>ROUND(G2059*L2059,P4)</f>
        <v>0</v>
      </c>
      <c r="N2059" s="25" t="s">
        <v>103</v>
      </c>
      <c r="O2059" s="31">
        <f>M2059*AA2059</f>
        <v>0</v>
      </c>
      <c r="P2059" s="1">
        <v>3</v>
      </c>
      <c r="AA2059" s="1">
        <f>IF(P2059=1,$O$3,IF(P2059=2,$O$4,$O$5))</f>
        <v>0</v>
      </c>
    </row>
    <row r="2060">
      <c r="A2060" s="1" t="s">
        <v>106</v>
      </c>
      <c r="E2060" s="27" t="s">
        <v>103</v>
      </c>
    </row>
    <row r="2061" ht="25.5">
      <c r="A2061" s="1" t="s">
        <v>107</v>
      </c>
      <c r="E2061" s="32" t="s">
        <v>3808</v>
      </c>
    </row>
    <row r="2062" ht="25.5">
      <c r="A2062" s="1" t="s">
        <v>109</v>
      </c>
      <c r="E2062" s="27" t="s">
        <v>3805</v>
      </c>
    </row>
    <row r="2063" ht="38.25">
      <c r="A2063" s="1" t="s">
        <v>101</v>
      </c>
      <c r="B2063" s="1">
        <v>552</v>
      </c>
      <c r="C2063" s="26" t="s">
        <v>3809</v>
      </c>
      <c r="D2063" t="s">
        <v>103</v>
      </c>
      <c r="E2063" s="27" t="s">
        <v>3810</v>
      </c>
      <c r="F2063" s="28" t="s">
        <v>292</v>
      </c>
      <c r="G2063" s="29">
        <v>15.154999999999999</v>
      </c>
      <c r="H2063" s="28">
        <v>0</v>
      </c>
      <c r="I2063" s="30">
        <f>ROUND(G2063*H2063,P4)</f>
        <v>0</v>
      </c>
      <c r="L2063" s="30">
        <v>0</v>
      </c>
      <c r="M2063" s="24">
        <f>ROUND(G2063*L2063,P4)</f>
        <v>0</v>
      </c>
      <c r="N2063" s="25" t="s">
        <v>103</v>
      </c>
      <c r="O2063" s="31">
        <f>M2063*AA2063</f>
        <v>0</v>
      </c>
      <c r="P2063" s="1">
        <v>3</v>
      </c>
      <c r="AA2063" s="1">
        <f>IF(P2063=1,$O$3,IF(P2063=2,$O$4,$O$5))</f>
        <v>0</v>
      </c>
    </row>
    <row r="2064">
      <c r="A2064" s="1" t="s">
        <v>106</v>
      </c>
      <c r="E2064" s="27" t="s">
        <v>103</v>
      </c>
    </row>
    <row r="2065">
      <c r="A2065" s="1" t="s">
        <v>107</v>
      </c>
    </row>
    <row r="2066">
      <c r="A2066" s="1" t="s">
        <v>109</v>
      </c>
      <c r="E2066" s="27" t="s">
        <v>103</v>
      </c>
    </row>
    <row r="2067">
      <c r="A2067" s="1" t="s">
        <v>101</v>
      </c>
      <c r="B2067" s="1">
        <v>553</v>
      </c>
      <c r="C2067" s="26" t="s">
        <v>3811</v>
      </c>
      <c r="D2067" t="s">
        <v>103</v>
      </c>
      <c r="E2067" s="27" t="s">
        <v>3812</v>
      </c>
      <c r="F2067" s="28" t="s">
        <v>121</v>
      </c>
      <c r="G2067" s="29">
        <v>4.7000000000000002</v>
      </c>
      <c r="H2067" s="28">
        <v>0</v>
      </c>
      <c r="I2067" s="30">
        <f>ROUND(G2067*H2067,P4)</f>
        <v>0</v>
      </c>
      <c r="L2067" s="30">
        <v>0</v>
      </c>
      <c r="M2067" s="24">
        <f>ROUND(G2067*L2067,P4)</f>
        <v>0</v>
      </c>
      <c r="N2067" s="25" t="s">
        <v>103</v>
      </c>
      <c r="O2067" s="31">
        <f>M2067*AA2067</f>
        <v>0</v>
      </c>
      <c r="P2067" s="1">
        <v>3</v>
      </c>
      <c r="AA2067" s="1">
        <f>IF(P2067=1,$O$3,IF(P2067=2,$O$4,$O$5))</f>
        <v>0</v>
      </c>
    </row>
    <row r="2068">
      <c r="A2068" s="1" t="s">
        <v>106</v>
      </c>
      <c r="E2068" s="27" t="s">
        <v>103</v>
      </c>
    </row>
    <row r="2069">
      <c r="A2069" s="1" t="s">
        <v>107</v>
      </c>
    </row>
    <row r="2070" ht="63.75">
      <c r="A2070" s="1" t="s">
        <v>109</v>
      </c>
      <c r="E2070" s="27" t="s">
        <v>3813</v>
      </c>
    </row>
    <row r="2071">
      <c r="A2071" s="1" t="s">
        <v>101</v>
      </c>
      <c r="B2071" s="1">
        <v>554</v>
      </c>
      <c r="C2071" s="26" t="s">
        <v>3814</v>
      </c>
      <c r="D2071" t="s">
        <v>103</v>
      </c>
      <c r="E2071" s="27" t="s">
        <v>3815</v>
      </c>
      <c r="F2071" s="28" t="s">
        <v>121</v>
      </c>
      <c r="G2071" s="29">
        <v>3.7999999999999998</v>
      </c>
      <c r="H2071" s="28">
        <v>0</v>
      </c>
      <c r="I2071" s="30">
        <f>ROUND(G2071*H2071,P4)</f>
        <v>0</v>
      </c>
      <c r="L2071" s="30">
        <v>0</v>
      </c>
      <c r="M2071" s="24">
        <f>ROUND(G2071*L2071,P4)</f>
        <v>0</v>
      </c>
      <c r="N2071" s="25" t="s">
        <v>103</v>
      </c>
      <c r="O2071" s="31">
        <f>M2071*AA2071</f>
        <v>0</v>
      </c>
      <c r="P2071" s="1">
        <v>3</v>
      </c>
      <c r="AA2071" s="1">
        <f>IF(P2071=1,$O$3,IF(P2071=2,$O$4,$O$5))</f>
        <v>0</v>
      </c>
    </row>
    <row r="2072">
      <c r="A2072" s="1" t="s">
        <v>106</v>
      </c>
      <c r="E2072" s="27" t="s">
        <v>103</v>
      </c>
    </row>
    <row r="2073">
      <c r="A2073" s="1" t="s">
        <v>107</v>
      </c>
    </row>
    <row r="2074" ht="63.75">
      <c r="A2074" s="1" t="s">
        <v>109</v>
      </c>
      <c r="E2074" s="27" t="s">
        <v>3816</v>
      </c>
    </row>
    <row r="2075">
      <c r="A2075" s="1" t="s">
        <v>101</v>
      </c>
      <c r="B2075" s="1">
        <v>555</v>
      </c>
      <c r="C2075" s="26" t="s">
        <v>3817</v>
      </c>
      <c r="D2075" t="s">
        <v>103</v>
      </c>
      <c r="E2075" s="27" t="s">
        <v>3818</v>
      </c>
      <c r="F2075" s="28" t="s">
        <v>121</v>
      </c>
      <c r="G2075" s="29">
        <v>5.7000000000000002</v>
      </c>
      <c r="H2075" s="28">
        <v>0</v>
      </c>
      <c r="I2075" s="30">
        <f>ROUND(G2075*H2075,P4)</f>
        <v>0</v>
      </c>
      <c r="L2075" s="30">
        <v>0</v>
      </c>
      <c r="M2075" s="24">
        <f>ROUND(G2075*L2075,P4)</f>
        <v>0</v>
      </c>
      <c r="N2075" s="25" t="s">
        <v>103</v>
      </c>
      <c r="O2075" s="31">
        <f>M2075*AA2075</f>
        <v>0</v>
      </c>
      <c r="P2075" s="1">
        <v>3</v>
      </c>
      <c r="AA2075" s="1">
        <f>IF(P2075=1,$O$3,IF(P2075=2,$O$4,$O$5))</f>
        <v>0</v>
      </c>
    </row>
    <row r="2076">
      <c r="A2076" s="1" t="s">
        <v>106</v>
      </c>
      <c r="E2076" s="27" t="s">
        <v>103</v>
      </c>
    </row>
    <row r="2077">
      <c r="A2077" s="1" t="s">
        <v>107</v>
      </c>
    </row>
    <row r="2078" ht="63.75">
      <c r="A2078" s="1" t="s">
        <v>109</v>
      </c>
      <c r="E2078" s="27" t="s">
        <v>3819</v>
      </c>
    </row>
    <row r="2079">
      <c r="A2079" s="1" t="s">
        <v>101</v>
      </c>
      <c r="B2079" s="1">
        <v>556</v>
      </c>
      <c r="C2079" s="26" t="s">
        <v>3820</v>
      </c>
      <c r="D2079" t="s">
        <v>103</v>
      </c>
      <c r="E2079" s="27" t="s">
        <v>3821</v>
      </c>
      <c r="F2079" s="28" t="s">
        <v>121</v>
      </c>
      <c r="G2079" s="29">
        <v>4.0999999999999996</v>
      </c>
      <c r="H2079" s="28">
        <v>0</v>
      </c>
      <c r="I2079" s="30">
        <f>ROUND(G2079*H2079,P4)</f>
        <v>0</v>
      </c>
      <c r="L2079" s="30">
        <v>0</v>
      </c>
      <c r="M2079" s="24">
        <f>ROUND(G2079*L2079,P4)</f>
        <v>0</v>
      </c>
      <c r="N2079" s="25" t="s">
        <v>103</v>
      </c>
      <c r="O2079" s="31">
        <f>M2079*AA2079</f>
        <v>0</v>
      </c>
      <c r="P2079" s="1">
        <v>3</v>
      </c>
      <c r="AA2079" s="1">
        <f>IF(P2079=1,$O$3,IF(P2079=2,$O$4,$O$5))</f>
        <v>0</v>
      </c>
    </row>
    <row r="2080">
      <c r="A2080" s="1" t="s">
        <v>106</v>
      </c>
      <c r="E2080" s="27" t="s">
        <v>103</v>
      </c>
    </row>
    <row r="2081">
      <c r="A2081" s="1" t="s">
        <v>107</v>
      </c>
    </row>
    <row r="2082" ht="63.75">
      <c r="A2082" s="1" t="s">
        <v>109</v>
      </c>
      <c r="E2082" s="27" t="s">
        <v>3822</v>
      </c>
    </row>
    <row r="2083">
      <c r="A2083" s="1" t="s">
        <v>101</v>
      </c>
      <c r="B2083" s="1">
        <v>557</v>
      </c>
      <c r="C2083" s="26" t="s">
        <v>3823</v>
      </c>
      <c r="D2083" t="s">
        <v>103</v>
      </c>
      <c r="E2083" s="27" t="s">
        <v>3824</v>
      </c>
      <c r="F2083" s="28" t="s">
        <v>121</v>
      </c>
      <c r="G2083" s="29">
        <v>6.5</v>
      </c>
      <c r="H2083" s="28">
        <v>0</v>
      </c>
      <c r="I2083" s="30">
        <f>ROUND(G2083*H2083,P4)</f>
        <v>0</v>
      </c>
      <c r="L2083" s="30">
        <v>0</v>
      </c>
      <c r="M2083" s="24">
        <f>ROUND(G2083*L2083,P4)</f>
        <v>0</v>
      </c>
      <c r="N2083" s="25" t="s">
        <v>103</v>
      </c>
      <c r="O2083" s="31">
        <f>M2083*AA2083</f>
        <v>0</v>
      </c>
      <c r="P2083" s="1">
        <v>3</v>
      </c>
      <c r="AA2083" s="1">
        <f>IF(P2083=1,$O$3,IF(P2083=2,$O$4,$O$5))</f>
        <v>0</v>
      </c>
    </row>
    <row r="2084">
      <c r="A2084" s="1" t="s">
        <v>106</v>
      </c>
      <c r="E2084" s="27" t="s">
        <v>103</v>
      </c>
    </row>
    <row r="2085">
      <c r="A2085" s="1" t="s">
        <v>107</v>
      </c>
    </row>
    <row r="2086" ht="63.75">
      <c r="A2086" s="1" t="s">
        <v>109</v>
      </c>
      <c r="E2086" s="27" t="s">
        <v>3825</v>
      </c>
    </row>
    <row r="2087">
      <c r="A2087" s="1" t="s">
        <v>98</v>
      </c>
      <c r="C2087" s="22" t="s">
        <v>2179</v>
      </c>
      <c r="E2087" s="23" t="s">
        <v>2180</v>
      </c>
      <c r="L2087" s="24">
        <f>SUMIFS(L2088:L2135,A2088:A2135,"P")</f>
        <v>0</v>
      </c>
      <c r="M2087" s="24">
        <f>SUMIFS(M2088:M2135,A2088:A2135,"P")</f>
        <v>0</v>
      </c>
      <c r="N2087" s="25"/>
    </row>
    <row r="2088">
      <c r="A2088" s="1" t="s">
        <v>101</v>
      </c>
      <c r="B2088" s="1">
        <v>558</v>
      </c>
      <c r="C2088" s="26" t="s">
        <v>3826</v>
      </c>
      <c r="D2088" t="s">
        <v>103</v>
      </c>
      <c r="E2088" s="27" t="s">
        <v>3827</v>
      </c>
      <c r="F2088" s="28" t="s">
        <v>1188</v>
      </c>
      <c r="G2088" s="29">
        <v>455.07999999999998</v>
      </c>
      <c r="H2088" s="28">
        <v>0</v>
      </c>
      <c r="I2088" s="30">
        <f>ROUND(G2088*H2088,P4)</f>
        <v>0</v>
      </c>
      <c r="L2088" s="30">
        <v>0</v>
      </c>
      <c r="M2088" s="24">
        <f>ROUND(G2088*L2088,P4)</f>
        <v>0</v>
      </c>
      <c r="N2088" s="25" t="s">
        <v>103</v>
      </c>
      <c r="O2088" s="31">
        <f>M2088*AA2088</f>
        <v>0</v>
      </c>
      <c r="P2088" s="1">
        <v>3</v>
      </c>
      <c r="AA2088" s="1">
        <f>IF(P2088=1,$O$3,IF(P2088=2,$O$4,$O$5))</f>
        <v>0</v>
      </c>
    </row>
    <row r="2089">
      <c r="A2089" s="1" t="s">
        <v>106</v>
      </c>
      <c r="E2089" s="27" t="s">
        <v>103</v>
      </c>
    </row>
    <row r="2090" ht="409.5">
      <c r="A2090" s="1" t="s">
        <v>107</v>
      </c>
      <c r="E2090" s="32" t="s">
        <v>3828</v>
      </c>
    </row>
    <row r="2091">
      <c r="A2091" s="1" t="s">
        <v>109</v>
      </c>
      <c r="E2091" s="27" t="s">
        <v>103</v>
      </c>
    </row>
    <row r="2092">
      <c r="A2092" s="1" t="s">
        <v>101</v>
      </c>
      <c r="B2092" s="1">
        <v>559</v>
      </c>
      <c r="C2092" s="26" t="s">
        <v>3829</v>
      </c>
      <c r="D2092" t="s">
        <v>103</v>
      </c>
      <c r="E2092" s="27" t="s">
        <v>3830</v>
      </c>
      <c r="F2092" s="28" t="s">
        <v>1188</v>
      </c>
      <c r="G2092" s="29">
        <v>455.07999999999998</v>
      </c>
      <c r="H2092" s="28">
        <v>0</v>
      </c>
      <c r="I2092" s="30">
        <f>ROUND(G2092*H2092,P4)</f>
        <v>0</v>
      </c>
      <c r="L2092" s="30">
        <v>0</v>
      </c>
      <c r="M2092" s="24">
        <f>ROUND(G2092*L2092,P4)</f>
        <v>0</v>
      </c>
      <c r="N2092" s="25" t="s">
        <v>103</v>
      </c>
      <c r="O2092" s="31">
        <f>M2092*AA2092</f>
        <v>0</v>
      </c>
      <c r="P2092" s="1">
        <v>3</v>
      </c>
      <c r="AA2092" s="1">
        <f>IF(P2092=1,$O$3,IF(P2092=2,$O$4,$O$5))</f>
        <v>0</v>
      </c>
    </row>
    <row r="2093">
      <c r="A2093" s="1" t="s">
        <v>106</v>
      </c>
      <c r="E2093" s="27" t="s">
        <v>103</v>
      </c>
    </row>
    <row r="2094" ht="409.5">
      <c r="A2094" s="1" t="s">
        <v>107</v>
      </c>
      <c r="E2094" s="32" t="s">
        <v>3828</v>
      </c>
    </row>
    <row r="2095">
      <c r="A2095" s="1" t="s">
        <v>109</v>
      </c>
      <c r="E2095" s="27" t="s">
        <v>103</v>
      </c>
    </row>
    <row r="2096" ht="25.5">
      <c r="A2096" s="1" t="s">
        <v>101</v>
      </c>
      <c r="B2096" s="1">
        <v>560</v>
      </c>
      <c r="C2096" s="26" t="s">
        <v>3831</v>
      </c>
      <c r="D2096" t="s">
        <v>103</v>
      </c>
      <c r="E2096" s="27" t="s">
        <v>3832</v>
      </c>
      <c r="F2096" s="28" t="s">
        <v>121</v>
      </c>
      <c r="G2096" s="29">
        <v>342.76999999999998</v>
      </c>
      <c r="H2096" s="28">
        <v>0</v>
      </c>
      <c r="I2096" s="30">
        <f>ROUND(G2096*H2096,P4)</f>
        <v>0</v>
      </c>
      <c r="L2096" s="30">
        <v>0</v>
      </c>
      <c r="M2096" s="24">
        <f>ROUND(G2096*L2096,P4)</f>
        <v>0</v>
      </c>
      <c r="N2096" s="25" t="s">
        <v>103</v>
      </c>
      <c r="O2096" s="31">
        <f>M2096*AA2096</f>
        <v>0</v>
      </c>
      <c r="P2096" s="1">
        <v>3</v>
      </c>
      <c r="AA2096" s="1">
        <f>IF(P2096=1,$O$3,IF(P2096=2,$O$4,$O$5))</f>
        <v>0</v>
      </c>
    </row>
    <row r="2097">
      <c r="A2097" s="1" t="s">
        <v>106</v>
      </c>
      <c r="E2097" s="27" t="s">
        <v>103</v>
      </c>
    </row>
    <row r="2098" ht="382.5">
      <c r="A2098" s="1" t="s">
        <v>107</v>
      </c>
      <c r="E2098" s="32" t="s">
        <v>3833</v>
      </c>
    </row>
    <row r="2099">
      <c r="A2099" s="1" t="s">
        <v>109</v>
      </c>
      <c r="E2099" s="27" t="s">
        <v>103</v>
      </c>
    </row>
    <row r="2100">
      <c r="A2100" s="1" t="s">
        <v>101</v>
      </c>
      <c r="B2100" s="1">
        <v>561</v>
      </c>
      <c r="C2100" s="26" t="s">
        <v>3834</v>
      </c>
      <c r="D2100" t="s">
        <v>103</v>
      </c>
      <c r="E2100" s="27" t="s">
        <v>3835</v>
      </c>
      <c r="F2100" s="28" t="s">
        <v>121</v>
      </c>
      <c r="G2100" s="29">
        <v>377.04700000000003</v>
      </c>
      <c r="H2100" s="28">
        <v>0</v>
      </c>
      <c r="I2100" s="30">
        <f>ROUND(G2100*H2100,P4)</f>
        <v>0</v>
      </c>
      <c r="L2100" s="30">
        <v>0</v>
      </c>
      <c r="M2100" s="24">
        <f>ROUND(G2100*L2100,P4)</f>
        <v>0</v>
      </c>
      <c r="N2100" s="25" t="s">
        <v>103</v>
      </c>
      <c r="O2100" s="31">
        <f>M2100*AA2100</f>
        <v>0</v>
      </c>
      <c r="P2100" s="1">
        <v>3</v>
      </c>
      <c r="AA2100" s="1">
        <f>IF(P2100=1,$O$3,IF(P2100=2,$O$4,$O$5))</f>
        <v>0</v>
      </c>
    </row>
    <row r="2101">
      <c r="A2101" s="1" t="s">
        <v>106</v>
      </c>
      <c r="E2101" s="27" t="s">
        <v>103</v>
      </c>
    </row>
    <row r="2102" ht="25.5">
      <c r="A2102" s="1" t="s">
        <v>107</v>
      </c>
      <c r="E2102" s="32" t="s">
        <v>3836</v>
      </c>
    </row>
    <row r="2103" ht="25.5">
      <c r="A2103" s="1" t="s">
        <v>109</v>
      </c>
      <c r="E2103" s="27" t="s">
        <v>3837</v>
      </c>
    </row>
    <row r="2104" ht="25.5">
      <c r="A2104" s="1" t="s">
        <v>101</v>
      </c>
      <c r="B2104" s="1">
        <v>562</v>
      </c>
      <c r="C2104" s="26" t="s">
        <v>3838</v>
      </c>
      <c r="D2104" t="s">
        <v>103</v>
      </c>
      <c r="E2104" s="27" t="s">
        <v>3839</v>
      </c>
      <c r="F2104" s="28" t="s">
        <v>1188</v>
      </c>
      <c r="G2104" s="29">
        <v>455.07999999999998</v>
      </c>
      <c r="H2104" s="28">
        <v>0</v>
      </c>
      <c r="I2104" s="30">
        <f>ROUND(G2104*H2104,P4)</f>
        <v>0</v>
      </c>
      <c r="L2104" s="30">
        <v>0</v>
      </c>
      <c r="M2104" s="24">
        <f>ROUND(G2104*L2104,P4)</f>
        <v>0</v>
      </c>
      <c r="N2104" s="25" t="s">
        <v>103</v>
      </c>
      <c r="O2104" s="31">
        <f>M2104*AA2104</f>
        <v>0</v>
      </c>
      <c r="P2104" s="1">
        <v>3</v>
      </c>
      <c r="AA2104" s="1">
        <f>IF(P2104=1,$O$3,IF(P2104=2,$O$4,$O$5))</f>
        <v>0</v>
      </c>
    </row>
    <row r="2105">
      <c r="A2105" s="1" t="s">
        <v>106</v>
      </c>
      <c r="E2105" s="27" t="s">
        <v>103</v>
      </c>
    </row>
    <row r="2106" ht="409.5">
      <c r="A2106" s="1" t="s">
        <v>107</v>
      </c>
      <c r="E2106" s="32" t="s">
        <v>3828</v>
      </c>
    </row>
    <row r="2107">
      <c r="A2107" s="1" t="s">
        <v>109</v>
      </c>
      <c r="E2107" s="27" t="s">
        <v>103</v>
      </c>
    </row>
    <row r="2108">
      <c r="A2108" s="1" t="s">
        <v>101</v>
      </c>
      <c r="B2108" s="1">
        <v>563</v>
      </c>
      <c r="C2108" s="26" t="s">
        <v>3840</v>
      </c>
      <c r="D2108" t="s">
        <v>103</v>
      </c>
      <c r="E2108" s="27" t="s">
        <v>3841</v>
      </c>
      <c r="F2108" s="28" t="s">
        <v>1188</v>
      </c>
      <c r="G2108" s="29">
        <v>523.34199999999998</v>
      </c>
      <c r="H2108" s="28">
        <v>0</v>
      </c>
      <c r="I2108" s="30">
        <f>ROUND(G2108*H2108,P4)</f>
        <v>0</v>
      </c>
      <c r="L2108" s="30">
        <v>0</v>
      </c>
      <c r="M2108" s="24">
        <f>ROUND(G2108*L2108,P4)</f>
        <v>0</v>
      </c>
      <c r="N2108" s="25" t="s">
        <v>103</v>
      </c>
      <c r="O2108" s="31">
        <f>M2108*AA2108</f>
        <v>0</v>
      </c>
      <c r="P2108" s="1">
        <v>3</v>
      </c>
      <c r="AA2108" s="1">
        <f>IF(P2108=1,$O$3,IF(P2108=2,$O$4,$O$5))</f>
        <v>0</v>
      </c>
    </row>
    <row r="2109">
      <c r="A2109" s="1" t="s">
        <v>106</v>
      </c>
      <c r="E2109" s="27" t="s">
        <v>103</v>
      </c>
    </row>
    <row r="2110" ht="25.5">
      <c r="A2110" s="1" t="s">
        <v>107</v>
      </c>
      <c r="E2110" s="32" t="s">
        <v>3842</v>
      </c>
    </row>
    <row r="2111" ht="25.5">
      <c r="A2111" s="1" t="s">
        <v>109</v>
      </c>
      <c r="E2111" s="27" t="s">
        <v>3843</v>
      </c>
    </row>
    <row r="2112" ht="25.5">
      <c r="A2112" s="1" t="s">
        <v>101</v>
      </c>
      <c r="B2112" s="1">
        <v>564</v>
      </c>
      <c r="C2112" s="26" t="s">
        <v>3844</v>
      </c>
      <c r="D2112" t="s">
        <v>103</v>
      </c>
      <c r="E2112" s="27" t="s">
        <v>3845</v>
      </c>
      <c r="F2112" s="28" t="s">
        <v>1188</v>
      </c>
      <c r="G2112" s="29">
        <v>88.420000000000002</v>
      </c>
      <c r="H2112" s="28">
        <v>0</v>
      </c>
      <c r="I2112" s="30">
        <f>ROUND(G2112*H2112,P4)</f>
        <v>0</v>
      </c>
      <c r="L2112" s="30">
        <v>0</v>
      </c>
      <c r="M2112" s="24">
        <f>ROUND(G2112*L2112,P4)</f>
        <v>0</v>
      </c>
      <c r="N2112" s="25" t="s">
        <v>103</v>
      </c>
      <c r="O2112" s="31">
        <f>M2112*AA2112</f>
        <v>0</v>
      </c>
      <c r="P2112" s="1">
        <v>3</v>
      </c>
      <c r="AA2112" s="1">
        <f>IF(P2112=1,$O$3,IF(P2112=2,$O$4,$O$5))</f>
        <v>0</v>
      </c>
    </row>
    <row r="2113">
      <c r="A2113" s="1" t="s">
        <v>106</v>
      </c>
      <c r="E2113" s="27" t="s">
        <v>103</v>
      </c>
    </row>
    <row r="2114" ht="409.5">
      <c r="A2114" s="1" t="s">
        <v>107</v>
      </c>
      <c r="E2114" s="32" t="s">
        <v>3846</v>
      </c>
    </row>
    <row r="2115">
      <c r="A2115" s="1" t="s">
        <v>109</v>
      </c>
      <c r="E2115" s="27" t="s">
        <v>103</v>
      </c>
    </row>
    <row r="2116">
      <c r="A2116" s="1" t="s">
        <v>101</v>
      </c>
      <c r="B2116" s="1">
        <v>565</v>
      </c>
      <c r="C2116" s="26" t="s">
        <v>3847</v>
      </c>
      <c r="D2116" t="s">
        <v>103</v>
      </c>
      <c r="E2116" s="27" t="s">
        <v>3848</v>
      </c>
      <c r="F2116" s="28" t="s">
        <v>1188</v>
      </c>
      <c r="G2116" s="29">
        <v>551.21299999999997</v>
      </c>
      <c r="H2116" s="28">
        <v>0</v>
      </c>
      <c r="I2116" s="30">
        <f>ROUND(G2116*H2116,P4)</f>
        <v>0</v>
      </c>
      <c r="L2116" s="30">
        <v>0</v>
      </c>
      <c r="M2116" s="24">
        <f>ROUND(G2116*L2116,P4)</f>
        <v>0</v>
      </c>
      <c r="N2116" s="25" t="s">
        <v>103</v>
      </c>
      <c r="O2116" s="31">
        <f>M2116*AA2116</f>
        <v>0</v>
      </c>
      <c r="P2116" s="1">
        <v>3</v>
      </c>
      <c r="AA2116" s="1">
        <f>IF(P2116=1,$O$3,IF(P2116=2,$O$4,$O$5))</f>
        <v>0</v>
      </c>
    </row>
    <row r="2117">
      <c r="A2117" s="1" t="s">
        <v>106</v>
      </c>
      <c r="E2117" s="27" t="s">
        <v>103</v>
      </c>
    </row>
    <row r="2118" ht="409.5">
      <c r="A2118" s="1" t="s">
        <v>107</v>
      </c>
      <c r="E2118" s="32" t="s">
        <v>3849</v>
      </c>
    </row>
    <row r="2119">
      <c r="A2119" s="1" t="s">
        <v>109</v>
      </c>
      <c r="E2119" s="27" t="s">
        <v>103</v>
      </c>
    </row>
    <row r="2120">
      <c r="A2120" s="1" t="s">
        <v>101</v>
      </c>
      <c r="B2120" s="1">
        <v>566</v>
      </c>
      <c r="C2120" s="26" t="s">
        <v>3850</v>
      </c>
      <c r="D2120" t="s">
        <v>103</v>
      </c>
      <c r="E2120" s="27" t="s">
        <v>3851</v>
      </c>
      <c r="F2120" s="28" t="s">
        <v>121</v>
      </c>
      <c r="G2120" s="29">
        <v>640.80999999999995</v>
      </c>
      <c r="H2120" s="28">
        <v>0</v>
      </c>
      <c r="I2120" s="30">
        <f>ROUND(G2120*H2120,P4)</f>
        <v>0</v>
      </c>
      <c r="L2120" s="30">
        <v>0</v>
      </c>
      <c r="M2120" s="24">
        <f>ROUND(G2120*L2120,P4)</f>
        <v>0</v>
      </c>
      <c r="N2120" s="25" t="s">
        <v>103</v>
      </c>
      <c r="O2120" s="31">
        <f>M2120*AA2120</f>
        <v>0</v>
      </c>
      <c r="P2120" s="1">
        <v>3</v>
      </c>
      <c r="AA2120" s="1">
        <f>IF(P2120=1,$O$3,IF(P2120=2,$O$4,$O$5))</f>
        <v>0</v>
      </c>
    </row>
    <row r="2121">
      <c r="A2121" s="1" t="s">
        <v>106</v>
      </c>
      <c r="E2121" s="27" t="s">
        <v>103</v>
      </c>
    </row>
    <row r="2122" ht="409.5">
      <c r="A2122" s="1" t="s">
        <v>107</v>
      </c>
      <c r="E2122" s="32" t="s">
        <v>3852</v>
      </c>
    </row>
    <row r="2123">
      <c r="A2123" s="1" t="s">
        <v>109</v>
      </c>
      <c r="E2123" s="27" t="s">
        <v>103</v>
      </c>
    </row>
    <row r="2124">
      <c r="A2124" s="1" t="s">
        <v>101</v>
      </c>
      <c r="B2124" s="1">
        <v>567</v>
      </c>
      <c r="C2124" s="26" t="s">
        <v>3853</v>
      </c>
      <c r="D2124" t="s">
        <v>103</v>
      </c>
      <c r="E2124" s="27" t="s">
        <v>3854</v>
      </c>
      <c r="F2124" s="28" t="s">
        <v>121</v>
      </c>
      <c r="G2124" s="29">
        <v>640.80999999999995</v>
      </c>
      <c r="H2124" s="28">
        <v>0</v>
      </c>
      <c r="I2124" s="30">
        <f>ROUND(G2124*H2124,P4)</f>
        <v>0</v>
      </c>
      <c r="L2124" s="30">
        <v>0</v>
      </c>
      <c r="M2124" s="24">
        <f>ROUND(G2124*L2124,P4)</f>
        <v>0</v>
      </c>
      <c r="N2124" s="25" t="s">
        <v>103</v>
      </c>
      <c r="O2124" s="31">
        <f>M2124*AA2124</f>
        <v>0</v>
      </c>
      <c r="P2124" s="1">
        <v>3</v>
      </c>
      <c r="AA2124" s="1">
        <f>IF(P2124=1,$O$3,IF(P2124=2,$O$4,$O$5))</f>
        <v>0</v>
      </c>
    </row>
    <row r="2125">
      <c r="A2125" s="1" t="s">
        <v>106</v>
      </c>
      <c r="E2125" s="27" t="s">
        <v>103</v>
      </c>
    </row>
    <row r="2126" ht="409.5">
      <c r="A2126" s="1" t="s">
        <v>107</v>
      </c>
      <c r="E2126" s="32" t="s">
        <v>3852</v>
      </c>
    </row>
    <row r="2127">
      <c r="A2127" s="1" t="s">
        <v>109</v>
      </c>
      <c r="E2127" s="27" t="s">
        <v>103</v>
      </c>
    </row>
    <row r="2128">
      <c r="A2128" s="1" t="s">
        <v>101</v>
      </c>
      <c r="B2128" s="1">
        <v>568</v>
      </c>
      <c r="C2128" s="26" t="s">
        <v>3855</v>
      </c>
      <c r="D2128" t="s">
        <v>103</v>
      </c>
      <c r="E2128" s="27" t="s">
        <v>3856</v>
      </c>
      <c r="F2128" s="28" t="s">
        <v>1188</v>
      </c>
      <c r="G2128" s="29">
        <v>479.07400000000001</v>
      </c>
      <c r="H2128" s="28">
        <v>0</v>
      </c>
      <c r="I2128" s="30">
        <f>ROUND(G2128*H2128,P4)</f>
        <v>0</v>
      </c>
      <c r="L2128" s="30">
        <v>0</v>
      </c>
      <c r="M2128" s="24">
        <f>ROUND(G2128*L2128,P4)</f>
        <v>0</v>
      </c>
      <c r="N2128" s="25" t="s">
        <v>103</v>
      </c>
      <c r="O2128" s="31">
        <f>M2128*AA2128</f>
        <v>0</v>
      </c>
      <c r="P2128" s="1">
        <v>3</v>
      </c>
      <c r="AA2128" s="1">
        <f>IF(P2128=1,$O$3,IF(P2128=2,$O$4,$O$5))</f>
        <v>0</v>
      </c>
    </row>
    <row r="2129">
      <c r="A2129" s="1" t="s">
        <v>106</v>
      </c>
      <c r="E2129" s="27" t="s">
        <v>103</v>
      </c>
    </row>
    <row r="2130" ht="409.5">
      <c r="A2130" s="1" t="s">
        <v>107</v>
      </c>
      <c r="E2130" s="32" t="s">
        <v>3857</v>
      </c>
    </row>
    <row r="2131">
      <c r="A2131" s="1" t="s">
        <v>109</v>
      </c>
      <c r="E2131" s="27" t="s">
        <v>103</v>
      </c>
    </row>
    <row r="2132" ht="25.5">
      <c r="A2132" s="1" t="s">
        <v>101</v>
      </c>
      <c r="B2132" s="1">
        <v>569</v>
      </c>
      <c r="C2132" s="26" t="s">
        <v>3858</v>
      </c>
      <c r="D2132" t="s">
        <v>103</v>
      </c>
      <c r="E2132" s="27" t="s">
        <v>3859</v>
      </c>
      <c r="F2132" s="28" t="s">
        <v>292</v>
      </c>
      <c r="G2132" s="29">
        <v>18.472000000000001</v>
      </c>
      <c r="H2132" s="28">
        <v>0</v>
      </c>
      <c r="I2132" s="30">
        <f>ROUND(G2132*H2132,P4)</f>
        <v>0</v>
      </c>
      <c r="L2132" s="30">
        <v>0</v>
      </c>
      <c r="M2132" s="24">
        <f>ROUND(G2132*L2132,P4)</f>
        <v>0</v>
      </c>
      <c r="N2132" s="25" t="s">
        <v>103</v>
      </c>
      <c r="O2132" s="31">
        <f>M2132*AA2132</f>
        <v>0</v>
      </c>
      <c r="P2132" s="1">
        <v>3</v>
      </c>
      <c r="AA2132" s="1">
        <f>IF(P2132=1,$O$3,IF(P2132=2,$O$4,$O$5))</f>
        <v>0</v>
      </c>
    </row>
    <row r="2133">
      <c r="A2133" s="1" t="s">
        <v>106</v>
      </c>
      <c r="E2133" s="27" t="s">
        <v>103</v>
      </c>
    </row>
    <row r="2134">
      <c r="A2134" s="1" t="s">
        <v>107</v>
      </c>
    </row>
    <row r="2135">
      <c r="A2135" s="1" t="s">
        <v>109</v>
      </c>
      <c r="E2135" s="27" t="s">
        <v>103</v>
      </c>
    </row>
    <row r="2136">
      <c r="A2136" s="1" t="s">
        <v>98</v>
      </c>
      <c r="C2136" s="22" t="s">
        <v>1470</v>
      </c>
      <c r="E2136" s="23" t="s">
        <v>1471</v>
      </c>
      <c r="L2136" s="24">
        <f>SUMIFS(L2137:L2188,A2137:A2188,"P")</f>
        <v>0</v>
      </c>
      <c r="M2136" s="24">
        <f>SUMIFS(M2137:M2188,A2137:A2188,"P")</f>
        <v>0</v>
      </c>
      <c r="N2136" s="25"/>
    </row>
    <row r="2137" ht="25.5">
      <c r="A2137" s="1" t="s">
        <v>101</v>
      </c>
      <c r="B2137" s="1">
        <v>570</v>
      </c>
      <c r="C2137" s="26" t="s">
        <v>3860</v>
      </c>
      <c r="D2137" t="s">
        <v>103</v>
      </c>
      <c r="E2137" s="27" t="s">
        <v>3861</v>
      </c>
      <c r="F2137" s="28" t="s">
        <v>121</v>
      </c>
      <c r="G2137" s="29">
        <v>18.34</v>
      </c>
      <c r="H2137" s="28">
        <v>0</v>
      </c>
      <c r="I2137" s="30">
        <f>ROUND(G2137*H2137,P4)</f>
        <v>0</v>
      </c>
      <c r="L2137" s="30">
        <v>0</v>
      </c>
      <c r="M2137" s="24">
        <f>ROUND(G2137*L2137,P4)</f>
        <v>0</v>
      </c>
      <c r="N2137" s="25" t="s">
        <v>103</v>
      </c>
      <c r="O2137" s="31">
        <f>M2137*AA2137</f>
        <v>0</v>
      </c>
      <c r="P2137" s="1">
        <v>3</v>
      </c>
      <c r="AA2137" s="1">
        <f>IF(P2137=1,$O$3,IF(P2137=2,$O$4,$O$5))</f>
        <v>0</v>
      </c>
    </row>
    <row r="2138">
      <c r="A2138" s="1" t="s">
        <v>106</v>
      </c>
      <c r="E2138" s="27" t="s">
        <v>103</v>
      </c>
    </row>
    <row r="2139" ht="76.5">
      <c r="A2139" s="1" t="s">
        <v>107</v>
      </c>
      <c r="E2139" s="32" t="s">
        <v>3862</v>
      </c>
    </row>
    <row r="2140">
      <c r="A2140" s="1" t="s">
        <v>109</v>
      </c>
      <c r="E2140" s="27" t="s">
        <v>103</v>
      </c>
    </row>
    <row r="2141">
      <c r="A2141" s="1" t="s">
        <v>101</v>
      </c>
      <c r="B2141" s="1">
        <v>571</v>
      </c>
      <c r="C2141" s="26" t="s">
        <v>1490</v>
      </c>
      <c r="D2141" t="s">
        <v>103</v>
      </c>
      <c r="E2141" s="27" t="s">
        <v>1491</v>
      </c>
      <c r="F2141" s="28" t="s">
        <v>121</v>
      </c>
      <c r="G2141" s="29">
        <v>19.257000000000001</v>
      </c>
      <c r="H2141" s="28">
        <v>0</v>
      </c>
      <c r="I2141" s="30">
        <f>ROUND(G2141*H2141,P4)</f>
        <v>0</v>
      </c>
      <c r="L2141" s="30">
        <v>0</v>
      </c>
      <c r="M2141" s="24">
        <f>ROUND(G2141*L2141,P4)</f>
        <v>0</v>
      </c>
      <c r="N2141" s="25" t="s">
        <v>103</v>
      </c>
      <c r="O2141" s="31">
        <f>M2141*AA2141</f>
        <v>0</v>
      </c>
      <c r="P2141" s="1">
        <v>3</v>
      </c>
      <c r="AA2141" s="1">
        <f>IF(P2141=1,$O$3,IF(P2141=2,$O$4,$O$5))</f>
        <v>0</v>
      </c>
    </row>
    <row r="2142">
      <c r="A2142" s="1" t="s">
        <v>106</v>
      </c>
      <c r="E2142" s="27" t="s">
        <v>103</v>
      </c>
    </row>
    <row r="2143" ht="25.5">
      <c r="A2143" s="1" t="s">
        <v>107</v>
      </c>
      <c r="E2143" s="32" t="s">
        <v>3863</v>
      </c>
    </row>
    <row r="2144" ht="25.5">
      <c r="A2144" s="1" t="s">
        <v>109</v>
      </c>
      <c r="E2144" s="27" t="s">
        <v>1478</v>
      </c>
    </row>
    <row r="2145" ht="25.5">
      <c r="A2145" s="1" t="s">
        <v>101</v>
      </c>
      <c r="B2145" s="1">
        <v>572</v>
      </c>
      <c r="C2145" s="26" t="s">
        <v>1483</v>
      </c>
      <c r="D2145" t="s">
        <v>103</v>
      </c>
      <c r="E2145" s="27" t="s">
        <v>1484</v>
      </c>
      <c r="F2145" s="28" t="s">
        <v>1188</v>
      </c>
      <c r="G2145" s="29">
        <v>39.969999999999999</v>
      </c>
      <c r="H2145" s="28">
        <v>0</v>
      </c>
      <c r="I2145" s="30">
        <f>ROUND(G2145*H2145,P4)</f>
        <v>0</v>
      </c>
      <c r="L2145" s="30">
        <v>0</v>
      </c>
      <c r="M2145" s="24">
        <f>ROUND(G2145*L2145,P4)</f>
        <v>0</v>
      </c>
      <c r="N2145" s="25" t="s">
        <v>103</v>
      </c>
      <c r="O2145" s="31">
        <f>M2145*AA2145</f>
        <v>0</v>
      </c>
      <c r="P2145" s="1">
        <v>3</v>
      </c>
      <c r="AA2145" s="1">
        <f>IF(P2145=1,$O$3,IF(P2145=2,$O$4,$O$5))</f>
        <v>0</v>
      </c>
    </row>
    <row r="2146">
      <c r="A2146" s="1" t="s">
        <v>106</v>
      </c>
      <c r="E2146" s="27" t="s">
        <v>103</v>
      </c>
    </row>
    <row r="2147" ht="76.5">
      <c r="A2147" s="1" t="s">
        <v>107</v>
      </c>
      <c r="E2147" s="32" t="s">
        <v>3864</v>
      </c>
    </row>
    <row r="2148">
      <c r="A2148" s="1" t="s">
        <v>109</v>
      </c>
      <c r="E2148" s="27" t="s">
        <v>103</v>
      </c>
    </row>
    <row r="2149">
      <c r="A2149" s="1" t="s">
        <v>101</v>
      </c>
      <c r="B2149" s="1">
        <v>573</v>
      </c>
      <c r="C2149" s="26" t="s">
        <v>1475</v>
      </c>
      <c r="D2149" t="s">
        <v>103</v>
      </c>
      <c r="E2149" s="27" t="s">
        <v>1476</v>
      </c>
      <c r="F2149" s="28" t="s">
        <v>1188</v>
      </c>
      <c r="G2149" s="29">
        <v>41.569000000000003</v>
      </c>
      <c r="H2149" s="28">
        <v>0</v>
      </c>
      <c r="I2149" s="30">
        <f>ROUND(G2149*H2149,P4)</f>
        <v>0</v>
      </c>
      <c r="L2149" s="30">
        <v>0</v>
      </c>
      <c r="M2149" s="24">
        <f>ROUND(G2149*L2149,P4)</f>
        <v>0</v>
      </c>
      <c r="N2149" s="25" t="s">
        <v>103</v>
      </c>
      <c r="O2149" s="31">
        <f>M2149*AA2149</f>
        <v>0</v>
      </c>
      <c r="P2149" s="1">
        <v>3</v>
      </c>
      <c r="AA2149" s="1">
        <f>IF(P2149=1,$O$3,IF(P2149=2,$O$4,$O$5))</f>
        <v>0</v>
      </c>
    </row>
    <row r="2150">
      <c r="A2150" s="1" t="s">
        <v>106</v>
      </c>
      <c r="E2150" s="27" t="s">
        <v>103</v>
      </c>
    </row>
    <row r="2151" ht="25.5">
      <c r="A2151" s="1" t="s">
        <v>107</v>
      </c>
      <c r="E2151" s="32" t="s">
        <v>3865</v>
      </c>
    </row>
    <row r="2152" ht="25.5">
      <c r="A2152" s="1" t="s">
        <v>109</v>
      </c>
      <c r="E2152" s="27" t="s">
        <v>1478</v>
      </c>
    </row>
    <row r="2153">
      <c r="A2153" s="1" t="s">
        <v>101</v>
      </c>
      <c r="B2153" s="1">
        <v>574</v>
      </c>
      <c r="C2153" s="26" t="s">
        <v>3866</v>
      </c>
      <c r="D2153" t="s">
        <v>103</v>
      </c>
      <c r="E2153" s="27" t="s">
        <v>3867</v>
      </c>
      <c r="F2153" s="28" t="s">
        <v>105</v>
      </c>
      <c r="G2153" s="29">
        <v>100</v>
      </c>
      <c r="H2153" s="28">
        <v>0</v>
      </c>
      <c r="I2153" s="30">
        <f>ROUND(G2153*H2153,P4)</f>
        <v>0</v>
      </c>
      <c r="L2153" s="30">
        <v>0</v>
      </c>
      <c r="M2153" s="24">
        <f>ROUND(G2153*L2153,P4)</f>
        <v>0</v>
      </c>
      <c r="N2153" s="25" t="s">
        <v>103</v>
      </c>
      <c r="O2153" s="31">
        <f>M2153*AA2153</f>
        <v>0</v>
      </c>
      <c r="P2153" s="1">
        <v>3</v>
      </c>
      <c r="AA2153" s="1">
        <f>IF(P2153=1,$O$3,IF(P2153=2,$O$4,$O$5))</f>
        <v>0</v>
      </c>
    </row>
    <row r="2154">
      <c r="A2154" s="1" t="s">
        <v>106</v>
      </c>
      <c r="E2154" s="27" t="s">
        <v>103</v>
      </c>
    </row>
    <row r="2155">
      <c r="A2155" s="1" t="s">
        <v>107</v>
      </c>
    </row>
    <row r="2156">
      <c r="A2156" s="1" t="s">
        <v>109</v>
      </c>
      <c r="E2156" s="27" t="s">
        <v>103</v>
      </c>
    </row>
    <row r="2157">
      <c r="A2157" s="1" t="s">
        <v>101</v>
      </c>
      <c r="B2157" s="1">
        <v>575</v>
      </c>
      <c r="C2157" s="26" t="s">
        <v>3868</v>
      </c>
      <c r="D2157" t="s">
        <v>103</v>
      </c>
      <c r="E2157" s="27" t="s">
        <v>3869</v>
      </c>
      <c r="F2157" s="28" t="s">
        <v>1188</v>
      </c>
      <c r="G2157" s="29">
        <v>84.575000000000003</v>
      </c>
      <c r="H2157" s="28">
        <v>0</v>
      </c>
      <c r="I2157" s="30">
        <f>ROUND(G2157*H2157,P4)</f>
        <v>0</v>
      </c>
      <c r="L2157" s="30">
        <v>0</v>
      </c>
      <c r="M2157" s="24">
        <f>ROUND(G2157*L2157,P4)</f>
        <v>0</v>
      </c>
      <c r="N2157" s="25" t="s">
        <v>103</v>
      </c>
      <c r="O2157" s="31">
        <f>M2157*AA2157</f>
        <v>0</v>
      </c>
      <c r="P2157" s="1">
        <v>3</v>
      </c>
      <c r="AA2157" s="1">
        <f>IF(P2157=1,$O$3,IF(P2157=2,$O$4,$O$5))</f>
        <v>0</v>
      </c>
    </row>
    <row r="2158">
      <c r="A2158" s="1" t="s">
        <v>106</v>
      </c>
      <c r="E2158" s="27" t="s">
        <v>103</v>
      </c>
    </row>
    <row r="2159" ht="102">
      <c r="A2159" s="1" t="s">
        <v>107</v>
      </c>
      <c r="E2159" s="32" t="s">
        <v>3870</v>
      </c>
    </row>
    <row r="2160">
      <c r="A2160" s="1" t="s">
        <v>109</v>
      </c>
      <c r="E2160" s="27" t="s">
        <v>103</v>
      </c>
    </row>
    <row r="2161">
      <c r="A2161" s="1" t="s">
        <v>101</v>
      </c>
      <c r="B2161" s="1">
        <v>576</v>
      </c>
      <c r="C2161" s="26" t="s">
        <v>3871</v>
      </c>
      <c r="D2161" t="s">
        <v>103</v>
      </c>
      <c r="E2161" s="27" t="s">
        <v>3872</v>
      </c>
      <c r="F2161" s="28" t="s">
        <v>1188</v>
      </c>
      <c r="G2161" s="29">
        <v>84.575000000000003</v>
      </c>
      <c r="H2161" s="28">
        <v>0</v>
      </c>
      <c r="I2161" s="30">
        <f>ROUND(G2161*H2161,P4)</f>
        <v>0</v>
      </c>
      <c r="L2161" s="30">
        <v>0</v>
      </c>
      <c r="M2161" s="24">
        <f>ROUND(G2161*L2161,P4)</f>
        <v>0</v>
      </c>
      <c r="N2161" s="25" t="s">
        <v>103</v>
      </c>
      <c r="O2161" s="31">
        <f>M2161*AA2161</f>
        <v>0</v>
      </c>
      <c r="P2161" s="1">
        <v>3</v>
      </c>
      <c r="AA2161" s="1">
        <f>IF(P2161=1,$O$3,IF(P2161=2,$O$4,$O$5))</f>
        <v>0</v>
      </c>
    </row>
    <row r="2162">
      <c r="A2162" s="1" t="s">
        <v>106</v>
      </c>
      <c r="E2162" s="27" t="s">
        <v>103</v>
      </c>
    </row>
    <row r="2163" ht="102">
      <c r="A2163" s="1" t="s">
        <v>107</v>
      </c>
      <c r="E2163" s="32" t="s">
        <v>3870</v>
      </c>
    </row>
    <row r="2164">
      <c r="A2164" s="1" t="s">
        <v>109</v>
      </c>
      <c r="E2164" s="27" t="s">
        <v>103</v>
      </c>
    </row>
    <row r="2165">
      <c r="A2165" s="1" t="s">
        <v>101</v>
      </c>
      <c r="B2165" s="1">
        <v>577</v>
      </c>
      <c r="C2165" s="26" t="s">
        <v>3873</v>
      </c>
      <c r="D2165" t="s">
        <v>103</v>
      </c>
      <c r="E2165" s="27" t="s">
        <v>3874</v>
      </c>
      <c r="F2165" s="28" t="s">
        <v>1188</v>
      </c>
      <c r="G2165" s="29">
        <v>84.575000000000003</v>
      </c>
      <c r="H2165" s="28">
        <v>0</v>
      </c>
      <c r="I2165" s="30">
        <f>ROUND(G2165*H2165,P4)</f>
        <v>0</v>
      </c>
      <c r="L2165" s="30">
        <v>0</v>
      </c>
      <c r="M2165" s="24">
        <f>ROUND(G2165*L2165,P4)</f>
        <v>0</v>
      </c>
      <c r="N2165" s="25" t="s">
        <v>103</v>
      </c>
      <c r="O2165" s="31">
        <f>M2165*AA2165</f>
        <v>0</v>
      </c>
      <c r="P2165" s="1">
        <v>3</v>
      </c>
      <c r="AA2165" s="1">
        <f>IF(P2165=1,$O$3,IF(P2165=2,$O$4,$O$5))</f>
        <v>0</v>
      </c>
    </row>
    <row r="2166">
      <c r="A2166" s="1" t="s">
        <v>106</v>
      </c>
      <c r="E2166" s="27" t="s">
        <v>103</v>
      </c>
    </row>
    <row r="2167" ht="102">
      <c r="A2167" s="1" t="s">
        <v>107</v>
      </c>
      <c r="E2167" s="32" t="s">
        <v>3870</v>
      </c>
    </row>
    <row r="2168">
      <c r="A2168" s="1" t="s">
        <v>109</v>
      </c>
      <c r="E2168" s="27" t="s">
        <v>103</v>
      </c>
    </row>
    <row r="2169">
      <c r="A2169" s="1" t="s">
        <v>101</v>
      </c>
      <c r="B2169" s="1">
        <v>578</v>
      </c>
      <c r="C2169" s="26" t="s">
        <v>3875</v>
      </c>
      <c r="D2169" t="s">
        <v>103</v>
      </c>
      <c r="E2169" s="27" t="s">
        <v>3876</v>
      </c>
      <c r="F2169" s="28" t="s">
        <v>1188</v>
      </c>
      <c r="G2169" s="29">
        <v>84.575000000000003</v>
      </c>
      <c r="H2169" s="28">
        <v>0</v>
      </c>
      <c r="I2169" s="30">
        <f>ROUND(G2169*H2169,P4)</f>
        <v>0</v>
      </c>
      <c r="L2169" s="30">
        <v>0</v>
      </c>
      <c r="M2169" s="24">
        <f>ROUND(G2169*L2169,P4)</f>
        <v>0</v>
      </c>
      <c r="N2169" s="25" t="s">
        <v>103</v>
      </c>
      <c r="O2169" s="31">
        <f>M2169*AA2169</f>
        <v>0</v>
      </c>
      <c r="P2169" s="1">
        <v>3</v>
      </c>
      <c r="AA2169" s="1">
        <f>IF(P2169=1,$O$3,IF(P2169=2,$O$4,$O$5))</f>
        <v>0</v>
      </c>
    </row>
    <row r="2170">
      <c r="A2170" s="1" t="s">
        <v>106</v>
      </c>
      <c r="E2170" s="27" t="s">
        <v>103</v>
      </c>
    </row>
    <row r="2171" ht="102">
      <c r="A2171" s="1" t="s">
        <v>107</v>
      </c>
      <c r="E2171" s="32" t="s">
        <v>3870</v>
      </c>
    </row>
    <row r="2172">
      <c r="A2172" s="1" t="s">
        <v>109</v>
      </c>
      <c r="E2172" s="27" t="s">
        <v>103</v>
      </c>
    </row>
    <row r="2173">
      <c r="A2173" s="1" t="s">
        <v>101</v>
      </c>
      <c r="B2173" s="1">
        <v>579</v>
      </c>
      <c r="C2173" s="26" t="s">
        <v>1497</v>
      </c>
      <c r="D2173" t="s">
        <v>103</v>
      </c>
      <c r="E2173" s="27" t="s">
        <v>1498</v>
      </c>
      <c r="F2173" s="28" t="s">
        <v>1188</v>
      </c>
      <c r="G2173" s="29">
        <v>39.969999999999999</v>
      </c>
      <c r="H2173" s="28">
        <v>0</v>
      </c>
      <c r="I2173" s="30">
        <f>ROUND(G2173*H2173,P4)</f>
        <v>0</v>
      </c>
      <c r="L2173" s="30">
        <v>0</v>
      </c>
      <c r="M2173" s="24">
        <f>ROUND(G2173*L2173,P4)</f>
        <v>0</v>
      </c>
      <c r="N2173" s="25" t="s">
        <v>103</v>
      </c>
      <c r="O2173" s="31">
        <f>M2173*AA2173</f>
        <v>0</v>
      </c>
      <c r="P2173" s="1">
        <v>3</v>
      </c>
      <c r="AA2173" s="1">
        <f>IF(P2173=1,$O$3,IF(P2173=2,$O$4,$O$5))</f>
        <v>0</v>
      </c>
    </row>
    <row r="2174">
      <c r="A2174" s="1" t="s">
        <v>106</v>
      </c>
      <c r="E2174" s="27" t="s">
        <v>103</v>
      </c>
    </row>
    <row r="2175" ht="76.5">
      <c r="A2175" s="1" t="s">
        <v>107</v>
      </c>
      <c r="E2175" s="32" t="s">
        <v>3864</v>
      </c>
    </row>
    <row r="2176">
      <c r="A2176" s="1" t="s">
        <v>109</v>
      </c>
      <c r="E2176" s="27" t="s">
        <v>103</v>
      </c>
    </row>
    <row r="2177">
      <c r="A2177" s="1" t="s">
        <v>101</v>
      </c>
      <c r="B2177" s="1">
        <v>580</v>
      </c>
      <c r="C2177" s="26" t="s">
        <v>1500</v>
      </c>
      <c r="D2177" t="s">
        <v>103</v>
      </c>
      <c r="E2177" s="27" t="s">
        <v>1501</v>
      </c>
      <c r="F2177" s="28" t="s">
        <v>121</v>
      </c>
      <c r="G2177" s="29">
        <v>18.34</v>
      </c>
      <c r="H2177" s="28">
        <v>0</v>
      </c>
      <c r="I2177" s="30">
        <f>ROUND(G2177*H2177,P4)</f>
        <v>0</v>
      </c>
      <c r="L2177" s="30">
        <v>0</v>
      </c>
      <c r="M2177" s="24">
        <f>ROUND(G2177*L2177,P4)</f>
        <v>0</v>
      </c>
      <c r="N2177" s="25" t="s">
        <v>103</v>
      </c>
      <c r="O2177" s="31">
        <f>M2177*AA2177</f>
        <v>0</v>
      </c>
      <c r="P2177" s="1">
        <v>3</v>
      </c>
      <c r="AA2177" s="1">
        <f>IF(P2177=1,$O$3,IF(P2177=2,$O$4,$O$5))</f>
        <v>0</v>
      </c>
    </row>
    <row r="2178">
      <c r="A2178" s="1" t="s">
        <v>106</v>
      </c>
      <c r="E2178" s="27" t="s">
        <v>103</v>
      </c>
    </row>
    <row r="2179" ht="76.5">
      <c r="A2179" s="1" t="s">
        <v>107</v>
      </c>
      <c r="E2179" s="32" t="s">
        <v>3862</v>
      </c>
    </row>
    <row r="2180">
      <c r="A2180" s="1" t="s">
        <v>109</v>
      </c>
      <c r="E2180" s="27" t="s">
        <v>103</v>
      </c>
    </row>
    <row r="2181">
      <c r="A2181" s="1" t="s">
        <v>101</v>
      </c>
      <c r="B2181" s="1">
        <v>581</v>
      </c>
      <c r="C2181" s="26" t="s">
        <v>1503</v>
      </c>
      <c r="D2181" t="s">
        <v>103</v>
      </c>
      <c r="E2181" s="27" t="s">
        <v>1504</v>
      </c>
      <c r="F2181" s="28" t="s">
        <v>1188</v>
      </c>
      <c r="G2181" s="29">
        <v>39.969999999999999</v>
      </c>
      <c r="H2181" s="28">
        <v>0</v>
      </c>
      <c r="I2181" s="30">
        <f>ROUND(G2181*H2181,P4)</f>
        <v>0</v>
      </c>
      <c r="L2181" s="30">
        <v>0</v>
      </c>
      <c r="M2181" s="24">
        <f>ROUND(G2181*L2181,P4)</f>
        <v>0</v>
      </c>
      <c r="N2181" s="25" t="s">
        <v>103</v>
      </c>
      <c r="O2181" s="31">
        <f>M2181*AA2181</f>
        <v>0</v>
      </c>
      <c r="P2181" s="1">
        <v>3</v>
      </c>
      <c r="AA2181" s="1">
        <f>IF(P2181=1,$O$3,IF(P2181=2,$O$4,$O$5))</f>
        <v>0</v>
      </c>
    </row>
    <row r="2182">
      <c r="A2182" s="1" t="s">
        <v>106</v>
      </c>
      <c r="E2182" s="27" t="s">
        <v>103</v>
      </c>
    </row>
    <row r="2183" ht="76.5">
      <c r="A2183" s="1" t="s">
        <v>107</v>
      </c>
      <c r="E2183" s="32" t="s">
        <v>3864</v>
      </c>
    </row>
    <row r="2184">
      <c r="A2184" s="1" t="s">
        <v>109</v>
      </c>
      <c r="E2184" s="27" t="s">
        <v>103</v>
      </c>
    </row>
    <row r="2185" ht="38.25">
      <c r="A2185" s="1" t="s">
        <v>101</v>
      </c>
      <c r="B2185" s="1">
        <v>582</v>
      </c>
      <c r="C2185" s="26" t="s">
        <v>3877</v>
      </c>
      <c r="D2185" t="s">
        <v>103</v>
      </c>
      <c r="E2185" s="27" t="s">
        <v>3878</v>
      </c>
      <c r="F2185" s="28" t="s">
        <v>292</v>
      </c>
      <c r="G2185" s="29">
        <v>7.4169999999999998</v>
      </c>
      <c r="H2185" s="28">
        <v>0</v>
      </c>
      <c r="I2185" s="30">
        <f>ROUND(G2185*H2185,P4)</f>
        <v>0</v>
      </c>
      <c r="L2185" s="30">
        <v>0</v>
      </c>
      <c r="M2185" s="24">
        <f>ROUND(G2185*L2185,P4)</f>
        <v>0</v>
      </c>
      <c r="N2185" s="25" t="s">
        <v>103</v>
      </c>
      <c r="O2185" s="31">
        <f>M2185*AA2185</f>
        <v>0</v>
      </c>
      <c r="P2185" s="1">
        <v>3</v>
      </c>
      <c r="AA2185" s="1">
        <f>IF(P2185=1,$O$3,IF(P2185=2,$O$4,$O$5))</f>
        <v>0</v>
      </c>
    </row>
    <row r="2186">
      <c r="A2186" s="1" t="s">
        <v>106</v>
      </c>
      <c r="E2186" s="27" t="s">
        <v>103</v>
      </c>
    </row>
    <row r="2187">
      <c r="A2187" s="1" t="s">
        <v>107</v>
      </c>
    </row>
    <row r="2188">
      <c r="A2188" s="1" t="s">
        <v>109</v>
      </c>
      <c r="E2188" s="27" t="s">
        <v>103</v>
      </c>
    </row>
    <row r="2189">
      <c r="A2189" s="1" t="s">
        <v>98</v>
      </c>
      <c r="C2189" s="22" t="s">
        <v>3879</v>
      </c>
      <c r="E2189" s="23" t="s">
        <v>3880</v>
      </c>
      <c r="L2189" s="24">
        <f>SUMIFS(L2190:L2217,A2190:A2217,"P")</f>
        <v>0</v>
      </c>
      <c r="M2189" s="24">
        <f>SUMIFS(M2190:M2217,A2190:A2217,"P")</f>
        <v>0</v>
      </c>
      <c r="N2189" s="25"/>
    </row>
    <row r="2190">
      <c r="A2190" s="1" t="s">
        <v>101</v>
      </c>
      <c r="B2190" s="1">
        <v>583</v>
      </c>
      <c r="C2190" s="26" t="s">
        <v>3881</v>
      </c>
      <c r="D2190" t="s">
        <v>103</v>
      </c>
      <c r="E2190" s="27" t="s">
        <v>3882</v>
      </c>
      <c r="F2190" s="28" t="s">
        <v>1188</v>
      </c>
      <c r="G2190" s="29">
        <v>596.36000000000001</v>
      </c>
      <c r="H2190" s="28">
        <v>0</v>
      </c>
      <c r="I2190" s="30">
        <f>ROUND(G2190*H2190,P4)</f>
        <v>0</v>
      </c>
      <c r="L2190" s="30">
        <v>0</v>
      </c>
      <c r="M2190" s="24">
        <f>ROUND(G2190*L2190,P4)</f>
        <v>0</v>
      </c>
      <c r="N2190" s="25" t="s">
        <v>103</v>
      </c>
      <c r="O2190" s="31">
        <f>M2190*AA2190</f>
        <v>0</v>
      </c>
      <c r="P2190" s="1">
        <v>3</v>
      </c>
      <c r="AA2190" s="1">
        <f>IF(P2190=1,$O$3,IF(P2190=2,$O$4,$O$5))</f>
        <v>0</v>
      </c>
    </row>
    <row r="2191">
      <c r="A2191" s="1" t="s">
        <v>106</v>
      </c>
      <c r="E2191" s="27" t="s">
        <v>103</v>
      </c>
    </row>
    <row r="2192" ht="229.5">
      <c r="A2192" s="1" t="s">
        <v>107</v>
      </c>
      <c r="E2192" s="32" t="s">
        <v>3883</v>
      </c>
    </row>
    <row r="2193" ht="25.5">
      <c r="A2193" s="1" t="s">
        <v>109</v>
      </c>
      <c r="E2193" s="27" t="s">
        <v>3884</v>
      </c>
    </row>
    <row r="2194" ht="25.5">
      <c r="A2194" s="1" t="s">
        <v>101</v>
      </c>
      <c r="B2194" s="1">
        <v>584</v>
      </c>
      <c r="C2194" s="26" t="s">
        <v>3885</v>
      </c>
      <c r="D2194" t="s">
        <v>103</v>
      </c>
      <c r="E2194" s="27" t="s">
        <v>3886</v>
      </c>
      <c r="F2194" s="28" t="s">
        <v>121</v>
      </c>
      <c r="G2194" s="29">
        <v>232.09</v>
      </c>
      <c r="H2194" s="28">
        <v>0</v>
      </c>
      <c r="I2194" s="30">
        <f>ROUND(G2194*H2194,P4)</f>
        <v>0</v>
      </c>
      <c r="L2194" s="30">
        <v>0</v>
      </c>
      <c r="M2194" s="24">
        <f>ROUND(G2194*L2194,P4)</f>
        <v>0</v>
      </c>
      <c r="N2194" s="25" t="s">
        <v>103</v>
      </c>
      <c r="O2194" s="31">
        <f>M2194*AA2194</f>
        <v>0</v>
      </c>
      <c r="P2194" s="1">
        <v>3</v>
      </c>
      <c r="AA2194" s="1">
        <f>IF(P2194=1,$O$3,IF(P2194=2,$O$4,$O$5))</f>
        <v>0</v>
      </c>
    </row>
    <row r="2195">
      <c r="A2195" s="1" t="s">
        <v>106</v>
      </c>
      <c r="E2195" s="27" t="s">
        <v>103</v>
      </c>
    </row>
    <row r="2196" ht="102">
      <c r="A2196" s="1" t="s">
        <v>107</v>
      </c>
      <c r="E2196" s="32" t="s">
        <v>3887</v>
      </c>
    </row>
    <row r="2197">
      <c r="A2197" s="1" t="s">
        <v>109</v>
      </c>
      <c r="E2197" s="27" t="s">
        <v>103</v>
      </c>
    </row>
    <row r="2198">
      <c r="A2198" s="1" t="s">
        <v>101</v>
      </c>
      <c r="B2198" s="1">
        <v>585</v>
      </c>
      <c r="C2198" s="26" t="s">
        <v>3888</v>
      </c>
      <c r="D2198" t="s">
        <v>103</v>
      </c>
      <c r="E2198" s="27" t="s">
        <v>3889</v>
      </c>
      <c r="F2198" s="28" t="s">
        <v>121</v>
      </c>
      <c r="G2198" s="29">
        <v>255.29900000000001</v>
      </c>
      <c r="H2198" s="28">
        <v>0</v>
      </c>
      <c r="I2198" s="30">
        <f>ROUND(G2198*H2198,P4)</f>
        <v>0</v>
      </c>
      <c r="L2198" s="30">
        <v>0</v>
      </c>
      <c r="M2198" s="24">
        <f>ROUND(G2198*L2198,P4)</f>
        <v>0</v>
      </c>
      <c r="N2198" s="25" t="s">
        <v>103</v>
      </c>
      <c r="O2198" s="31">
        <f>M2198*AA2198</f>
        <v>0</v>
      </c>
      <c r="P2198" s="1">
        <v>3</v>
      </c>
      <c r="AA2198" s="1">
        <f>IF(P2198=1,$O$3,IF(P2198=2,$O$4,$O$5))</f>
        <v>0</v>
      </c>
    </row>
    <row r="2199">
      <c r="A2199" s="1" t="s">
        <v>106</v>
      </c>
      <c r="E2199" s="27" t="s">
        <v>103</v>
      </c>
    </row>
    <row r="2200" ht="25.5">
      <c r="A2200" s="1" t="s">
        <v>107</v>
      </c>
      <c r="E2200" s="32" t="s">
        <v>3890</v>
      </c>
    </row>
    <row r="2201" ht="25.5">
      <c r="A2201" s="1" t="s">
        <v>109</v>
      </c>
      <c r="E2201" s="27" t="s">
        <v>3884</v>
      </c>
    </row>
    <row r="2202">
      <c r="A2202" s="1" t="s">
        <v>101</v>
      </c>
      <c r="B2202" s="1">
        <v>586</v>
      </c>
      <c r="C2202" s="26" t="s">
        <v>3891</v>
      </c>
      <c r="D2202" t="s">
        <v>103</v>
      </c>
      <c r="E2202" s="27" t="s">
        <v>3892</v>
      </c>
      <c r="F2202" s="28" t="s">
        <v>121</v>
      </c>
      <c r="G2202" s="29">
        <v>214.91499999999999</v>
      </c>
      <c r="H2202" s="28">
        <v>0</v>
      </c>
      <c r="I2202" s="30">
        <f>ROUND(G2202*H2202,P4)</f>
        <v>0</v>
      </c>
      <c r="L2202" s="30">
        <v>0</v>
      </c>
      <c r="M2202" s="24">
        <f>ROUND(G2202*L2202,P4)</f>
        <v>0</v>
      </c>
      <c r="N2202" s="25" t="s">
        <v>103</v>
      </c>
      <c r="O2202" s="31">
        <f>M2202*AA2202</f>
        <v>0</v>
      </c>
      <c r="P2202" s="1">
        <v>3</v>
      </c>
      <c r="AA2202" s="1">
        <f>IF(P2202=1,$O$3,IF(P2202=2,$O$4,$O$5))</f>
        <v>0</v>
      </c>
    </row>
    <row r="2203">
      <c r="A2203" s="1" t="s">
        <v>106</v>
      </c>
      <c r="E2203" s="27" t="s">
        <v>103</v>
      </c>
    </row>
    <row r="2204" ht="229.5">
      <c r="A2204" s="1" t="s">
        <v>107</v>
      </c>
      <c r="E2204" s="32" t="s">
        <v>3893</v>
      </c>
    </row>
    <row r="2205" ht="25.5">
      <c r="A2205" s="1" t="s">
        <v>109</v>
      </c>
      <c r="E2205" s="27" t="s">
        <v>3894</v>
      </c>
    </row>
    <row r="2206" ht="25.5">
      <c r="A2206" s="1" t="s">
        <v>101</v>
      </c>
      <c r="B2206" s="1">
        <v>587</v>
      </c>
      <c r="C2206" s="26" t="s">
        <v>3895</v>
      </c>
      <c r="D2206" t="s">
        <v>103</v>
      </c>
      <c r="E2206" s="27" t="s">
        <v>3896</v>
      </c>
      <c r="F2206" s="28" t="s">
        <v>1188</v>
      </c>
      <c r="G2206" s="29">
        <v>1192.72</v>
      </c>
      <c r="H2206" s="28">
        <v>0</v>
      </c>
      <c r="I2206" s="30">
        <f>ROUND(G2206*H2206,P4)</f>
        <v>0</v>
      </c>
      <c r="L2206" s="30">
        <v>0</v>
      </c>
      <c r="M2206" s="24">
        <f>ROUND(G2206*L2206,P4)</f>
        <v>0</v>
      </c>
      <c r="N2206" s="25" t="s">
        <v>103</v>
      </c>
      <c r="O2206" s="31">
        <f>M2206*AA2206</f>
        <v>0</v>
      </c>
      <c r="P2206" s="1">
        <v>3</v>
      </c>
      <c r="AA2206" s="1">
        <f>IF(P2206=1,$O$3,IF(P2206=2,$O$4,$O$5))</f>
        <v>0</v>
      </c>
    </row>
    <row r="2207">
      <c r="A2207" s="1" t="s">
        <v>106</v>
      </c>
      <c r="E2207" s="27" t="s">
        <v>103</v>
      </c>
    </row>
    <row r="2208" ht="229.5">
      <c r="A2208" s="1" t="s">
        <v>107</v>
      </c>
      <c r="E2208" s="32" t="s">
        <v>3897</v>
      </c>
    </row>
    <row r="2209">
      <c r="A2209" s="1" t="s">
        <v>109</v>
      </c>
      <c r="E2209" s="27" t="s">
        <v>103</v>
      </c>
    </row>
    <row r="2210">
      <c r="A2210" s="1" t="s">
        <v>101</v>
      </c>
      <c r="B2210" s="1">
        <v>588</v>
      </c>
      <c r="C2210" s="26" t="s">
        <v>3898</v>
      </c>
      <c r="D2210" t="s">
        <v>103</v>
      </c>
      <c r="E2210" s="27" t="s">
        <v>3899</v>
      </c>
      <c r="F2210" s="28" t="s">
        <v>1188</v>
      </c>
      <c r="G2210" s="29">
        <v>596.36000000000001</v>
      </c>
      <c r="H2210" s="28">
        <v>0</v>
      </c>
      <c r="I2210" s="30">
        <f>ROUND(G2210*H2210,P4)</f>
        <v>0</v>
      </c>
      <c r="L2210" s="30">
        <v>0</v>
      </c>
      <c r="M2210" s="24">
        <f>ROUND(G2210*L2210,P4)</f>
        <v>0</v>
      </c>
      <c r="N2210" s="25" t="s">
        <v>103</v>
      </c>
      <c r="O2210" s="31">
        <f>M2210*AA2210</f>
        <v>0</v>
      </c>
      <c r="P2210" s="1">
        <v>3</v>
      </c>
      <c r="AA2210" s="1">
        <f>IF(P2210=1,$O$3,IF(P2210=2,$O$4,$O$5))</f>
        <v>0</v>
      </c>
    </row>
    <row r="2211">
      <c r="A2211" s="1" t="s">
        <v>106</v>
      </c>
      <c r="E2211" s="27" t="s">
        <v>103</v>
      </c>
    </row>
    <row r="2212" ht="229.5">
      <c r="A2212" s="1" t="s">
        <v>107</v>
      </c>
      <c r="E2212" s="32" t="s">
        <v>3883</v>
      </c>
    </row>
    <row r="2213">
      <c r="A2213" s="1" t="s">
        <v>109</v>
      </c>
      <c r="E2213" s="27" t="s">
        <v>103</v>
      </c>
    </row>
    <row r="2214" ht="25.5">
      <c r="A2214" s="1" t="s">
        <v>101</v>
      </c>
      <c r="B2214" s="1">
        <v>589</v>
      </c>
      <c r="C2214" s="26" t="s">
        <v>3900</v>
      </c>
      <c r="D2214" t="s">
        <v>103</v>
      </c>
      <c r="E2214" s="27" t="s">
        <v>3901</v>
      </c>
      <c r="F2214" s="28" t="s">
        <v>292</v>
      </c>
      <c r="G2214" s="29">
        <v>60.588000000000001</v>
      </c>
      <c r="H2214" s="28">
        <v>0</v>
      </c>
      <c r="I2214" s="30">
        <f>ROUND(G2214*H2214,P4)</f>
        <v>0</v>
      </c>
      <c r="L2214" s="30">
        <v>0</v>
      </c>
      <c r="M2214" s="24">
        <f>ROUND(G2214*L2214,P4)</f>
        <v>0</v>
      </c>
      <c r="N2214" s="25" t="s">
        <v>103</v>
      </c>
      <c r="O2214" s="31">
        <f>M2214*AA2214</f>
        <v>0</v>
      </c>
      <c r="P2214" s="1">
        <v>3</v>
      </c>
      <c r="AA2214" s="1">
        <f>IF(P2214=1,$O$3,IF(P2214=2,$O$4,$O$5))</f>
        <v>0</v>
      </c>
    </row>
    <row r="2215">
      <c r="A2215" s="1" t="s">
        <v>106</v>
      </c>
      <c r="E2215" s="27" t="s">
        <v>103</v>
      </c>
    </row>
    <row r="2216">
      <c r="A2216" s="1" t="s">
        <v>107</v>
      </c>
    </row>
    <row r="2217">
      <c r="A2217" s="1" t="s">
        <v>109</v>
      </c>
      <c r="E2217" s="27" t="s">
        <v>103</v>
      </c>
    </row>
    <row r="2218">
      <c r="A2218" s="1" t="s">
        <v>98</v>
      </c>
      <c r="C2218" s="22" t="s">
        <v>2190</v>
      </c>
      <c r="E2218" s="23" t="s">
        <v>2191</v>
      </c>
      <c r="L2218" s="24">
        <f>SUMIFS(L2219:L2278,A2219:A2278,"P")</f>
        <v>0</v>
      </c>
      <c r="M2218" s="24">
        <f>SUMIFS(M2219:M2278,A2219:A2278,"P")</f>
        <v>0</v>
      </c>
      <c r="N2218" s="25"/>
    </row>
    <row r="2219">
      <c r="A2219" s="1" t="s">
        <v>101</v>
      </c>
      <c r="B2219" s="1">
        <v>590</v>
      </c>
      <c r="C2219" s="26" t="s">
        <v>3902</v>
      </c>
      <c r="D2219" t="s">
        <v>103</v>
      </c>
      <c r="E2219" s="27" t="s">
        <v>3903</v>
      </c>
      <c r="F2219" s="28" t="s">
        <v>1188</v>
      </c>
      <c r="G2219" s="29">
        <v>1106.96</v>
      </c>
      <c r="H2219" s="28">
        <v>0</v>
      </c>
      <c r="I2219" s="30">
        <f>ROUND(G2219*H2219,P4)</f>
        <v>0</v>
      </c>
      <c r="L2219" s="30">
        <v>0</v>
      </c>
      <c r="M2219" s="24">
        <f>ROUND(G2219*L2219,P4)</f>
        <v>0</v>
      </c>
      <c r="N2219" s="25" t="s">
        <v>103</v>
      </c>
      <c r="O2219" s="31">
        <f>M2219*AA2219</f>
        <v>0</v>
      </c>
      <c r="P2219" s="1">
        <v>3</v>
      </c>
      <c r="AA2219" s="1">
        <f>IF(P2219=1,$O$3,IF(P2219=2,$O$4,$O$5))</f>
        <v>0</v>
      </c>
    </row>
    <row r="2220">
      <c r="A2220" s="1" t="s">
        <v>106</v>
      </c>
      <c r="E2220" s="27" t="s">
        <v>103</v>
      </c>
    </row>
    <row r="2221" ht="409.5">
      <c r="A2221" s="1" t="s">
        <v>107</v>
      </c>
      <c r="E2221" s="32" t="s">
        <v>3904</v>
      </c>
    </row>
    <row r="2222">
      <c r="A2222" s="1" t="s">
        <v>109</v>
      </c>
      <c r="E2222" s="27" t="s">
        <v>103</v>
      </c>
    </row>
    <row r="2223">
      <c r="A2223" s="1" t="s">
        <v>101</v>
      </c>
      <c r="B2223" s="1">
        <v>591</v>
      </c>
      <c r="C2223" s="26" t="s">
        <v>3905</v>
      </c>
      <c r="D2223" t="s">
        <v>103</v>
      </c>
      <c r="E2223" s="27" t="s">
        <v>3906</v>
      </c>
      <c r="F2223" s="28" t="s">
        <v>1188</v>
      </c>
      <c r="G2223" s="29">
        <v>1106.96</v>
      </c>
      <c r="H2223" s="28">
        <v>0</v>
      </c>
      <c r="I2223" s="30">
        <f>ROUND(G2223*H2223,P4)</f>
        <v>0</v>
      </c>
      <c r="L2223" s="30">
        <v>0</v>
      </c>
      <c r="M2223" s="24">
        <f>ROUND(G2223*L2223,P4)</f>
        <v>0</v>
      </c>
      <c r="N2223" s="25" t="s">
        <v>103</v>
      </c>
      <c r="O2223" s="31">
        <f>M2223*AA2223</f>
        <v>0</v>
      </c>
      <c r="P2223" s="1">
        <v>3</v>
      </c>
      <c r="AA2223" s="1">
        <f>IF(P2223=1,$O$3,IF(P2223=2,$O$4,$O$5))</f>
        <v>0</v>
      </c>
    </row>
    <row r="2224">
      <c r="A2224" s="1" t="s">
        <v>106</v>
      </c>
      <c r="E2224" s="27" t="s">
        <v>103</v>
      </c>
    </row>
    <row r="2225" ht="409.5">
      <c r="A2225" s="1" t="s">
        <v>107</v>
      </c>
      <c r="E2225" s="32" t="s">
        <v>3904</v>
      </c>
    </row>
    <row r="2226">
      <c r="A2226" s="1" t="s">
        <v>109</v>
      </c>
      <c r="E2226" s="27" t="s">
        <v>103</v>
      </c>
    </row>
    <row r="2227" ht="25.5">
      <c r="A2227" s="1" t="s">
        <v>101</v>
      </c>
      <c r="B2227" s="1">
        <v>592</v>
      </c>
      <c r="C2227" s="26" t="s">
        <v>3907</v>
      </c>
      <c r="D2227" t="s">
        <v>103</v>
      </c>
      <c r="E2227" s="27" t="s">
        <v>3908</v>
      </c>
      <c r="F2227" s="28" t="s">
        <v>1188</v>
      </c>
      <c r="G2227" s="29">
        <v>733.05999999999995</v>
      </c>
      <c r="H2227" s="28">
        <v>0</v>
      </c>
      <c r="I2227" s="30">
        <f>ROUND(G2227*H2227,P4)</f>
        <v>0</v>
      </c>
      <c r="L2227" s="30">
        <v>0</v>
      </c>
      <c r="M2227" s="24">
        <f>ROUND(G2227*L2227,P4)</f>
        <v>0</v>
      </c>
      <c r="N2227" s="25" t="s">
        <v>103</v>
      </c>
      <c r="O2227" s="31">
        <f>M2227*AA2227</f>
        <v>0</v>
      </c>
      <c r="P2227" s="1">
        <v>3</v>
      </c>
      <c r="AA2227" s="1">
        <f>IF(P2227=1,$O$3,IF(P2227=2,$O$4,$O$5))</f>
        <v>0</v>
      </c>
    </row>
    <row r="2228">
      <c r="A2228" s="1" t="s">
        <v>106</v>
      </c>
      <c r="E2228" s="27" t="s">
        <v>103</v>
      </c>
    </row>
    <row r="2229" ht="409.5">
      <c r="A2229" s="1" t="s">
        <v>107</v>
      </c>
      <c r="E2229" s="32" t="s">
        <v>2829</v>
      </c>
    </row>
    <row r="2230">
      <c r="A2230" s="1" t="s">
        <v>109</v>
      </c>
      <c r="E2230" s="27" t="s">
        <v>103</v>
      </c>
    </row>
    <row r="2231">
      <c r="A2231" s="1" t="s">
        <v>101</v>
      </c>
      <c r="B2231" s="1">
        <v>593</v>
      </c>
      <c r="C2231" s="26" t="s">
        <v>3909</v>
      </c>
      <c r="D2231" t="s">
        <v>103</v>
      </c>
      <c r="E2231" s="27" t="s">
        <v>3910</v>
      </c>
      <c r="F2231" s="28" t="s">
        <v>1188</v>
      </c>
      <c r="G2231" s="29">
        <v>177.69999999999999</v>
      </c>
      <c r="H2231" s="28">
        <v>0</v>
      </c>
      <c r="I2231" s="30">
        <f>ROUND(G2231*H2231,P4)</f>
        <v>0</v>
      </c>
      <c r="L2231" s="30">
        <v>0</v>
      </c>
      <c r="M2231" s="24">
        <f>ROUND(G2231*L2231,P4)</f>
        <v>0</v>
      </c>
      <c r="N2231" s="25" t="s">
        <v>103</v>
      </c>
      <c r="O2231" s="31">
        <f>M2231*AA2231</f>
        <v>0</v>
      </c>
      <c r="P2231" s="1">
        <v>3</v>
      </c>
      <c r="AA2231" s="1">
        <f>IF(P2231=1,$O$3,IF(P2231=2,$O$4,$O$5))</f>
        <v>0</v>
      </c>
    </row>
    <row r="2232">
      <c r="A2232" s="1" t="s">
        <v>106</v>
      </c>
      <c r="E2232" s="27" t="s">
        <v>103</v>
      </c>
    </row>
    <row r="2233" ht="165.75">
      <c r="A2233" s="1" t="s">
        <v>107</v>
      </c>
      <c r="E2233" s="32" t="s">
        <v>3911</v>
      </c>
    </row>
    <row r="2234">
      <c r="A2234" s="1" t="s">
        <v>109</v>
      </c>
      <c r="E2234" s="27" t="s">
        <v>103</v>
      </c>
    </row>
    <row r="2235">
      <c r="A2235" s="1" t="s">
        <v>101</v>
      </c>
      <c r="B2235" s="1">
        <v>594</v>
      </c>
      <c r="C2235" s="26" t="s">
        <v>3912</v>
      </c>
      <c r="D2235" t="s">
        <v>103</v>
      </c>
      <c r="E2235" s="27" t="s">
        <v>3913</v>
      </c>
      <c r="F2235" s="28" t="s">
        <v>1188</v>
      </c>
      <c r="G2235" s="29">
        <v>195.47</v>
      </c>
      <c r="H2235" s="28">
        <v>0</v>
      </c>
      <c r="I2235" s="30">
        <f>ROUND(G2235*H2235,P4)</f>
        <v>0</v>
      </c>
      <c r="L2235" s="30">
        <v>0</v>
      </c>
      <c r="M2235" s="24">
        <f>ROUND(G2235*L2235,P4)</f>
        <v>0</v>
      </c>
      <c r="N2235" s="25" t="s">
        <v>103</v>
      </c>
      <c r="O2235" s="31">
        <f>M2235*AA2235</f>
        <v>0</v>
      </c>
      <c r="P2235" s="1">
        <v>3</v>
      </c>
      <c r="AA2235" s="1">
        <f>IF(P2235=1,$O$3,IF(P2235=2,$O$4,$O$5))</f>
        <v>0</v>
      </c>
    </row>
    <row r="2236">
      <c r="A2236" s="1" t="s">
        <v>106</v>
      </c>
      <c r="E2236" s="27" t="s">
        <v>103</v>
      </c>
    </row>
    <row r="2237" ht="25.5">
      <c r="A2237" s="1" t="s">
        <v>107</v>
      </c>
      <c r="E2237" s="32" t="s">
        <v>3914</v>
      </c>
    </row>
    <row r="2238" ht="25.5">
      <c r="A2238" s="1" t="s">
        <v>109</v>
      </c>
      <c r="E2238" s="27" t="s">
        <v>3915</v>
      </c>
    </row>
    <row r="2239" ht="25.5">
      <c r="A2239" s="1" t="s">
        <v>101</v>
      </c>
      <c r="B2239" s="1">
        <v>595</v>
      </c>
      <c r="C2239" s="26" t="s">
        <v>3916</v>
      </c>
      <c r="D2239" t="s">
        <v>103</v>
      </c>
      <c r="E2239" s="27" t="s">
        <v>3917</v>
      </c>
      <c r="F2239" s="28" t="s">
        <v>1188</v>
      </c>
      <c r="G2239" s="29">
        <v>929.25999999999999</v>
      </c>
      <c r="H2239" s="28">
        <v>0</v>
      </c>
      <c r="I2239" s="30">
        <f>ROUND(G2239*H2239,P4)</f>
        <v>0</v>
      </c>
      <c r="L2239" s="30">
        <v>0</v>
      </c>
      <c r="M2239" s="24">
        <f>ROUND(G2239*L2239,P4)</f>
        <v>0</v>
      </c>
      <c r="N2239" s="25" t="s">
        <v>103</v>
      </c>
      <c r="O2239" s="31">
        <f>M2239*AA2239</f>
        <v>0</v>
      </c>
      <c r="P2239" s="1">
        <v>3</v>
      </c>
      <c r="AA2239" s="1">
        <f>IF(P2239=1,$O$3,IF(P2239=2,$O$4,$O$5))</f>
        <v>0</v>
      </c>
    </row>
    <row r="2240">
      <c r="A2240" s="1" t="s">
        <v>106</v>
      </c>
      <c r="E2240" s="27" t="s">
        <v>103</v>
      </c>
    </row>
    <row r="2241" ht="409.5">
      <c r="A2241" s="1" t="s">
        <v>107</v>
      </c>
      <c r="E2241" s="32" t="s">
        <v>3918</v>
      </c>
    </row>
    <row r="2242">
      <c r="A2242" s="1" t="s">
        <v>109</v>
      </c>
      <c r="E2242" s="27" t="s">
        <v>103</v>
      </c>
    </row>
    <row r="2243">
      <c r="A2243" s="1" t="s">
        <v>101</v>
      </c>
      <c r="B2243" s="1">
        <v>596</v>
      </c>
      <c r="C2243" s="26" t="s">
        <v>3919</v>
      </c>
      <c r="D2243" t="s">
        <v>103</v>
      </c>
      <c r="E2243" s="27" t="s">
        <v>3920</v>
      </c>
      <c r="F2243" s="28" t="s">
        <v>1188</v>
      </c>
      <c r="G2243" s="29">
        <v>1022.186</v>
      </c>
      <c r="H2243" s="28">
        <v>0</v>
      </c>
      <c r="I2243" s="30">
        <f>ROUND(G2243*H2243,P4)</f>
        <v>0</v>
      </c>
      <c r="L2243" s="30">
        <v>0</v>
      </c>
      <c r="M2243" s="24">
        <f>ROUND(G2243*L2243,P4)</f>
        <v>0</v>
      </c>
      <c r="N2243" s="25" t="s">
        <v>103</v>
      </c>
      <c r="O2243" s="31">
        <f>M2243*AA2243</f>
        <v>0</v>
      </c>
      <c r="P2243" s="1">
        <v>3</v>
      </c>
      <c r="AA2243" s="1">
        <f>IF(P2243=1,$O$3,IF(P2243=2,$O$4,$O$5))</f>
        <v>0</v>
      </c>
    </row>
    <row r="2244">
      <c r="A2244" s="1" t="s">
        <v>106</v>
      </c>
      <c r="E2244" s="27" t="s">
        <v>103</v>
      </c>
    </row>
    <row r="2245" ht="25.5">
      <c r="A2245" s="1" t="s">
        <v>107</v>
      </c>
      <c r="E2245" s="32" t="s">
        <v>3921</v>
      </c>
    </row>
    <row r="2246" ht="25.5">
      <c r="A2246" s="1" t="s">
        <v>109</v>
      </c>
      <c r="E2246" s="27" t="s">
        <v>3922</v>
      </c>
    </row>
    <row r="2247">
      <c r="A2247" s="1" t="s">
        <v>101</v>
      </c>
      <c r="B2247" s="1">
        <v>597</v>
      </c>
      <c r="C2247" s="26" t="s">
        <v>3923</v>
      </c>
      <c r="D2247" t="s">
        <v>103</v>
      </c>
      <c r="E2247" s="27" t="s">
        <v>3924</v>
      </c>
      <c r="F2247" s="28" t="s">
        <v>121</v>
      </c>
      <c r="G2247" s="29">
        <v>925.15999999999997</v>
      </c>
      <c r="H2247" s="28">
        <v>0</v>
      </c>
      <c r="I2247" s="30">
        <f>ROUND(G2247*H2247,P4)</f>
        <v>0</v>
      </c>
      <c r="L2247" s="30">
        <v>0</v>
      </c>
      <c r="M2247" s="24">
        <f>ROUND(G2247*L2247,P4)</f>
        <v>0</v>
      </c>
      <c r="N2247" s="25" t="s">
        <v>103</v>
      </c>
      <c r="O2247" s="31">
        <f>M2247*AA2247</f>
        <v>0</v>
      </c>
      <c r="P2247" s="1">
        <v>3</v>
      </c>
      <c r="AA2247" s="1">
        <f>IF(P2247=1,$O$3,IF(P2247=2,$O$4,$O$5))</f>
        <v>0</v>
      </c>
    </row>
    <row r="2248">
      <c r="A2248" s="1" t="s">
        <v>106</v>
      </c>
      <c r="E2248" s="27" t="s">
        <v>103</v>
      </c>
    </row>
    <row r="2249" ht="409.5">
      <c r="A2249" s="1" t="s">
        <v>107</v>
      </c>
      <c r="E2249" s="32" t="s">
        <v>3925</v>
      </c>
    </row>
    <row r="2250">
      <c r="A2250" s="1" t="s">
        <v>109</v>
      </c>
      <c r="E2250" s="27" t="s">
        <v>103</v>
      </c>
    </row>
    <row r="2251">
      <c r="A2251" s="1" t="s">
        <v>101</v>
      </c>
      <c r="B2251" s="1">
        <v>598</v>
      </c>
      <c r="C2251" s="26" t="s">
        <v>3926</v>
      </c>
      <c r="D2251" t="s">
        <v>103</v>
      </c>
      <c r="E2251" s="27" t="s">
        <v>3927</v>
      </c>
      <c r="F2251" s="28" t="s">
        <v>121</v>
      </c>
      <c r="G2251" s="29">
        <v>150.827</v>
      </c>
      <c r="H2251" s="28">
        <v>0</v>
      </c>
      <c r="I2251" s="30">
        <f>ROUND(G2251*H2251,P4)</f>
        <v>0</v>
      </c>
      <c r="L2251" s="30">
        <v>0</v>
      </c>
      <c r="M2251" s="24">
        <f>ROUND(G2251*L2251,P4)</f>
        <v>0</v>
      </c>
      <c r="N2251" s="25" t="s">
        <v>103</v>
      </c>
      <c r="O2251" s="31">
        <f>M2251*AA2251</f>
        <v>0</v>
      </c>
      <c r="P2251" s="1">
        <v>3</v>
      </c>
      <c r="AA2251" s="1">
        <f>IF(P2251=1,$O$3,IF(P2251=2,$O$4,$O$5))</f>
        <v>0</v>
      </c>
    </row>
    <row r="2252">
      <c r="A2252" s="1" t="s">
        <v>106</v>
      </c>
      <c r="E2252" s="27" t="s">
        <v>103</v>
      </c>
    </row>
    <row r="2253" ht="178.5">
      <c r="A2253" s="1" t="s">
        <v>107</v>
      </c>
      <c r="E2253" s="32" t="s">
        <v>3928</v>
      </c>
    </row>
    <row r="2254" ht="25.5">
      <c r="A2254" s="1" t="s">
        <v>109</v>
      </c>
      <c r="E2254" s="27" t="s">
        <v>3929</v>
      </c>
    </row>
    <row r="2255">
      <c r="A2255" s="1" t="s">
        <v>101</v>
      </c>
      <c r="B2255" s="1">
        <v>599</v>
      </c>
      <c r="C2255" s="26" t="s">
        <v>3930</v>
      </c>
      <c r="D2255" t="s">
        <v>103</v>
      </c>
      <c r="E2255" s="27" t="s">
        <v>3931</v>
      </c>
      <c r="F2255" s="28" t="s">
        <v>121</v>
      </c>
      <c r="G2255" s="29">
        <v>792.83600000000001</v>
      </c>
      <c r="H2255" s="28">
        <v>0</v>
      </c>
      <c r="I2255" s="30">
        <f>ROUND(G2255*H2255,P4)</f>
        <v>0</v>
      </c>
      <c r="L2255" s="30">
        <v>0</v>
      </c>
      <c r="M2255" s="24">
        <f>ROUND(G2255*L2255,P4)</f>
        <v>0</v>
      </c>
      <c r="N2255" s="25" t="s">
        <v>103</v>
      </c>
      <c r="O2255" s="31">
        <f>M2255*AA2255</f>
        <v>0</v>
      </c>
      <c r="P2255" s="1">
        <v>3</v>
      </c>
      <c r="AA2255" s="1">
        <f>IF(P2255=1,$O$3,IF(P2255=2,$O$4,$O$5))</f>
        <v>0</v>
      </c>
    </row>
    <row r="2256">
      <c r="A2256" s="1" t="s">
        <v>106</v>
      </c>
      <c r="E2256" s="27" t="s">
        <v>103</v>
      </c>
    </row>
    <row r="2257" ht="409.5">
      <c r="A2257" s="1" t="s">
        <v>107</v>
      </c>
      <c r="E2257" s="32" t="s">
        <v>3932</v>
      </c>
    </row>
    <row r="2258" ht="25.5">
      <c r="A2258" s="1" t="s">
        <v>109</v>
      </c>
      <c r="E2258" s="27" t="s">
        <v>3933</v>
      </c>
    </row>
    <row r="2259">
      <c r="A2259" s="1" t="s">
        <v>101</v>
      </c>
      <c r="B2259" s="1">
        <v>600</v>
      </c>
      <c r="C2259" s="26" t="s">
        <v>3934</v>
      </c>
      <c r="D2259" t="s">
        <v>103</v>
      </c>
      <c r="E2259" s="27" t="s">
        <v>3935</v>
      </c>
      <c r="F2259" s="28" t="s">
        <v>121</v>
      </c>
      <c r="G2259" s="29">
        <v>24.024999999999999</v>
      </c>
      <c r="H2259" s="28">
        <v>0</v>
      </c>
      <c r="I2259" s="30">
        <f>ROUND(G2259*H2259,P4)</f>
        <v>0</v>
      </c>
      <c r="L2259" s="30">
        <v>0</v>
      </c>
      <c r="M2259" s="24">
        <f>ROUND(G2259*L2259,P4)</f>
        <v>0</v>
      </c>
      <c r="N2259" s="25" t="s">
        <v>103</v>
      </c>
      <c r="O2259" s="31">
        <f>M2259*AA2259</f>
        <v>0</v>
      </c>
      <c r="P2259" s="1">
        <v>3</v>
      </c>
      <c r="AA2259" s="1">
        <f>IF(P2259=1,$O$3,IF(P2259=2,$O$4,$O$5))</f>
        <v>0</v>
      </c>
    </row>
    <row r="2260">
      <c r="A2260" s="1" t="s">
        <v>106</v>
      </c>
      <c r="E2260" s="27" t="s">
        <v>103</v>
      </c>
    </row>
    <row r="2261" ht="140.25">
      <c r="A2261" s="1" t="s">
        <v>107</v>
      </c>
      <c r="E2261" s="32" t="s">
        <v>3936</v>
      </c>
    </row>
    <row r="2262">
      <c r="A2262" s="1" t="s">
        <v>109</v>
      </c>
      <c r="E2262" s="27" t="s">
        <v>103</v>
      </c>
    </row>
    <row r="2263">
      <c r="A2263" s="1" t="s">
        <v>101</v>
      </c>
      <c r="B2263" s="1">
        <v>601</v>
      </c>
      <c r="C2263" s="26" t="s">
        <v>3937</v>
      </c>
      <c r="D2263" t="s">
        <v>103</v>
      </c>
      <c r="E2263" s="27" t="s">
        <v>3938</v>
      </c>
      <c r="F2263" s="28" t="s">
        <v>121</v>
      </c>
      <c r="G2263" s="29">
        <v>24.506</v>
      </c>
      <c r="H2263" s="28">
        <v>0</v>
      </c>
      <c r="I2263" s="30">
        <f>ROUND(G2263*H2263,P4)</f>
        <v>0</v>
      </c>
      <c r="L2263" s="30">
        <v>0</v>
      </c>
      <c r="M2263" s="24">
        <f>ROUND(G2263*L2263,P4)</f>
        <v>0</v>
      </c>
      <c r="N2263" s="25" t="s">
        <v>103</v>
      </c>
      <c r="O2263" s="31">
        <f>M2263*AA2263</f>
        <v>0</v>
      </c>
      <c r="P2263" s="1">
        <v>3</v>
      </c>
      <c r="AA2263" s="1">
        <f>IF(P2263=1,$O$3,IF(P2263=2,$O$4,$O$5))</f>
        <v>0</v>
      </c>
    </row>
    <row r="2264">
      <c r="A2264" s="1" t="s">
        <v>106</v>
      </c>
      <c r="E2264" s="27" t="s">
        <v>103</v>
      </c>
    </row>
    <row r="2265" ht="25.5">
      <c r="A2265" s="1" t="s">
        <v>107</v>
      </c>
      <c r="E2265" s="32" t="s">
        <v>3939</v>
      </c>
    </row>
    <row r="2266" ht="25.5">
      <c r="A2266" s="1" t="s">
        <v>109</v>
      </c>
      <c r="E2266" s="27" t="s">
        <v>3940</v>
      </c>
    </row>
    <row r="2267">
      <c r="A2267" s="1" t="s">
        <v>101</v>
      </c>
      <c r="B2267" s="1">
        <v>602</v>
      </c>
      <c r="C2267" s="26" t="s">
        <v>3941</v>
      </c>
      <c r="D2267" t="s">
        <v>103</v>
      </c>
      <c r="E2267" s="27" t="s">
        <v>3942</v>
      </c>
      <c r="F2267" s="28" t="s">
        <v>121</v>
      </c>
      <c r="G2267" s="29">
        <v>925.15999999999997</v>
      </c>
      <c r="H2267" s="28">
        <v>0</v>
      </c>
      <c r="I2267" s="30">
        <f>ROUND(G2267*H2267,P4)</f>
        <v>0</v>
      </c>
      <c r="L2267" s="30">
        <v>0</v>
      </c>
      <c r="M2267" s="24">
        <f>ROUND(G2267*L2267,P4)</f>
        <v>0</v>
      </c>
      <c r="N2267" s="25" t="s">
        <v>103</v>
      </c>
      <c r="O2267" s="31">
        <f>M2267*AA2267</f>
        <v>0</v>
      </c>
      <c r="P2267" s="1">
        <v>3</v>
      </c>
      <c r="AA2267" s="1">
        <f>IF(P2267=1,$O$3,IF(P2267=2,$O$4,$O$5))</f>
        <v>0</v>
      </c>
    </row>
    <row r="2268">
      <c r="A2268" s="1" t="s">
        <v>106</v>
      </c>
      <c r="E2268" s="27" t="s">
        <v>103</v>
      </c>
    </row>
    <row r="2269" ht="409.5">
      <c r="A2269" s="1" t="s">
        <v>107</v>
      </c>
      <c r="E2269" s="32" t="s">
        <v>3925</v>
      </c>
    </row>
    <row r="2270">
      <c r="A2270" s="1" t="s">
        <v>109</v>
      </c>
      <c r="E2270" s="27" t="s">
        <v>103</v>
      </c>
    </row>
    <row r="2271">
      <c r="A2271" s="1" t="s">
        <v>101</v>
      </c>
      <c r="B2271" s="1">
        <v>603</v>
      </c>
      <c r="C2271" s="26" t="s">
        <v>3943</v>
      </c>
      <c r="D2271" t="s">
        <v>103</v>
      </c>
      <c r="E2271" s="27" t="s">
        <v>3944</v>
      </c>
      <c r="F2271" s="28" t="s">
        <v>1188</v>
      </c>
      <c r="G2271" s="29">
        <v>1106.96</v>
      </c>
      <c r="H2271" s="28">
        <v>0</v>
      </c>
      <c r="I2271" s="30">
        <f>ROUND(G2271*H2271,P4)</f>
        <v>0</v>
      </c>
      <c r="L2271" s="30">
        <v>0</v>
      </c>
      <c r="M2271" s="24">
        <f>ROUND(G2271*L2271,P4)</f>
        <v>0</v>
      </c>
      <c r="N2271" s="25" t="s">
        <v>103</v>
      </c>
      <c r="O2271" s="31">
        <f>M2271*AA2271</f>
        <v>0</v>
      </c>
      <c r="P2271" s="1">
        <v>3</v>
      </c>
      <c r="AA2271" s="1">
        <f>IF(P2271=1,$O$3,IF(P2271=2,$O$4,$O$5))</f>
        <v>0</v>
      </c>
    </row>
    <row r="2272">
      <c r="A2272" s="1" t="s">
        <v>106</v>
      </c>
      <c r="E2272" s="27" t="s">
        <v>103</v>
      </c>
    </row>
    <row r="2273" ht="409.5">
      <c r="A2273" s="1" t="s">
        <v>107</v>
      </c>
      <c r="E2273" s="32" t="s">
        <v>3904</v>
      </c>
    </row>
    <row r="2274">
      <c r="A2274" s="1" t="s">
        <v>109</v>
      </c>
      <c r="E2274" s="27" t="s">
        <v>103</v>
      </c>
    </row>
    <row r="2275" ht="25.5">
      <c r="A2275" s="1" t="s">
        <v>101</v>
      </c>
      <c r="B2275" s="1">
        <v>604</v>
      </c>
      <c r="C2275" s="26" t="s">
        <v>3945</v>
      </c>
      <c r="D2275" t="s">
        <v>103</v>
      </c>
      <c r="E2275" s="27" t="s">
        <v>3946</v>
      </c>
      <c r="F2275" s="28" t="s">
        <v>292</v>
      </c>
      <c r="G2275" s="29">
        <v>8.3919999999999995</v>
      </c>
      <c r="H2275" s="28">
        <v>0</v>
      </c>
      <c r="I2275" s="30">
        <f>ROUND(G2275*H2275,P4)</f>
        <v>0</v>
      </c>
      <c r="L2275" s="30">
        <v>0</v>
      </c>
      <c r="M2275" s="24">
        <f>ROUND(G2275*L2275,P4)</f>
        <v>0</v>
      </c>
      <c r="N2275" s="25" t="s">
        <v>103</v>
      </c>
      <c r="O2275" s="31">
        <f>M2275*AA2275</f>
        <v>0</v>
      </c>
      <c r="P2275" s="1">
        <v>3</v>
      </c>
      <c r="AA2275" s="1">
        <f>IF(P2275=1,$O$3,IF(P2275=2,$O$4,$O$5))</f>
        <v>0</v>
      </c>
    </row>
    <row r="2276">
      <c r="A2276" s="1" t="s">
        <v>106</v>
      </c>
      <c r="E2276" s="27" t="s">
        <v>103</v>
      </c>
    </row>
    <row r="2277">
      <c r="A2277" s="1" t="s">
        <v>107</v>
      </c>
    </row>
    <row r="2278">
      <c r="A2278" s="1" t="s">
        <v>109</v>
      </c>
      <c r="E2278" s="27" t="s">
        <v>103</v>
      </c>
    </row>
    <row r="2279">
      <c r="A2279" s="1" t="s">
        <v>98</v>
      </c>
      <c r="C2279" s="22" t="s">
        <v>2198</v>
      </c>
      <c r="E2279" s="23" t="s">
        <v>2199</v>
      </c>
      <c r="L2279" s="24">
        <f>SUMIFS(L2280:L2375,A2280:A2375,"P")</f>
        <v>0</v>
      </c>
      <c r="M2279" s="24">
        <f>SUMIFS(M2280:M2375,A2280:A2375,"P")</f>
        <v>0</v>
      </c>
      <c r="N2279" s="25"/>
    </row>
    <row r="2280">
      <c r="A2280" s="1" t="s">
        <v>101</v>
      </c>
      <c r="B2280" s="1">
        <v>605</v>
      </c>
      <c r="C2280" s="26" t="s">
        <v>3947</v>
      </c>
      <c r="D2280" t="s">
        <v>103</v>
      </c>
      <c r="E2280" s="27" t="s">
        <v>3948</v>
      </c>
      <c r="F2280" s="28" t="s">
        <v>1188</v>
      </c>
      <c r="G2280" s="29">
        <v>716.91600000000005</v>
      </c>
      <c r="H2280" s="28">
        <v>0</v>
      </c>
      <c r="I2280" s="30">
        <f>ROUND(G2280*H2280,P4)</f>
        <v>0</v>
      </c>
      <c r="L2280" s="30">
        <v>0</v>
      </c>
      <c r="M2280" s="24">
        <f>ROUND(G2280*L2280,P4)</f>
        <v>0</v>
      </c>
      <c r="N2280" s="25" t="s">
        <v>103</v>
      </c>
      <c r="O2280" s="31">
        <f>M2280*AA2280</f>
        <v>0</v>
      </c>
      <c r="P2280" s="1">
        <v>3</v>
      </c>
      <c r="AA2280" s="1">
        <f>IF(P2280=1,$O$3,IF(P2280=2,$O$4,$O$5))</f>
        <v>0</v>
      </c>
    </row>
    <row r="2281">
      <c r="A2281" s="1" t="s">
        <v>106</v>
      </c>
      <c r="E2281" s="27" t="s">
        <v>103</v>
      </c>
    </row>
    <row r="2282" ht="63.75">
      <c r="A2282" s="1" t="s">
        <v>107</v>
      </c>
      <c r="E2282" s="32" t="s">
        <v>3949</v>
      </c>
    </row>
    <row r="2283">
      <c r="A2283" s="1" t="s">
        <v>109</v>
      </c>
      <c r="E2283" s="27" t="s">
        <v>103</v>
      </c>
    </row>
    <row r="2284">
      <c r="A2284" s="1" t="s">
        <v>101</v>
      </c>
      <c r="B2284" s="1">
        <v>606</v>
      </c>
      <c r="C2284" s="26" t="s">
        <v>3950</v>
      </c>
      <c r="D2284" t="s">
        <v>103</v>
      </c>
      <c r="E2284" s="27" t="s">
        <v>3951</v>
      </c>
      <c r="F2284" s="28" t="s">
        <v>1188</v>
      </c>
      <c r="G2284" s="29">
        <v>716.91600000000005</v>
      </c>
      <c r="H2284" s="28">
        <v>0</v>
      </c>
      <c r="I2284" s="30">
        <f>ROUND(G2284*H2284,P4)</f>
        <v>0</v>
      </c>
      <c r="L2284" s="30">
        <v>0</v>
      </c>
      <c r="M2284" s="24">
        <f>ROUND(G2284*L2284,P4)</f>
        <v>0</v>
      </c>
      <c r="N2284" s="25" t="s">
        <v>103</v>
      </c>
      <c r="O2284" s="31">
        <f>M2284*AA2284</f>
        <v>0</v>
      </c>
      <c r="P2284" s="1">
        <v>3</v>
      </c>
      <c r="AA2284" s="1">
        <f>IF(P2284=1,$O$3,IF(P2284=2,$O$4,$O$5))</f>
        <v>0</v>
      </c>
    </row>
    <row r="2285">
      <c r="A2285" s="1" t="s">
        <v>106</v>
      </c>
      <c r="E2285" s="27" t="s">
        <v>103</v>
      </c>
    </row>
    <row r="2286" ht="63.75">
      <c r="A2286" s="1" t="s">
        <v>107</v>
      </c>
      <c r="E2286" s="32" t="s">
        <v>3949</v>
      </c>
    </row>
    <row r="2287">
      <c r="A2287" s="1" t="s">
        <v>109</v>
      </c>
      <c r="E2287" s="27" t="s">
        <v>103</v>
      </c>
    </row>
    <row r="2288">
      <c r="A2288" s="1" t="s">
        <v>101</v>
      </c>
      <c r="B2288" s="1">
        <v>607</v>
      </c>
      <c r="C2288" s="26" t="s">
        <v>3952</v>
      </c>
      <c r="D2288" t="s">
        <v>103</v>
      </c>
      <c r="E2288" s="27" t="s">
        <v>3953</v>
      </c>
      <c r="F2288" s="28" t="s">
        <v>1188</v>
      </c>
      <c r="G2288" s="29">
        <v>302.80000000000001</v>
      </c>
      <c r="H2288" s="28">
        <v>0</v>
      </c>
      <c r="I2288" s="30">
        <f>ROUND(G2288*H2288,P4)</f>
        <v>0</v>
      </c>
      <c r="L2288" s="30">
        <v>0</v>
      </c>
      <c r="M2288" s="24">
        <f>ROUND(G2288*L2288,P4)</f>
        <v>0</v>
      </c>
      <c r="N2288" s="25" t="s">
        <v>103</v>
      </c>
      <c r="O2288" s="31">
        <f>M2288*AA2288</f>
        <v>0</v>
      </c>
      <c r="P2288" s="1">
        <v>3</v>
      </c>
      <c r="AA2288" s="1">
        <f>IF(P2288=1,$O$3,IF(P2288=2,$O$4,$O$5))</f>
        <v>0</v>
      </c>
    </row>
    <row r="2289">
      <c r="A2289" s="1" t="s">
        <v>106</v>
      </c>
      <c r="E2289" s="27" t="s">
        <v>103</v>
      </c>
    </row>
    <row r="2290" ht="409.5">
      <c r="A2290" s="1" t="s">
        <v>107</v>
      </c>
      <c r="E2290" s="32" t="s">
        <v>3954</v>
      </c>
    </row>
    <row r="2291">
      <c r="A2291" s="1" t="s">
        <v>109</v>
      </c>
      <c r="E2291" s="27" t="s">
        <v>103</v>
      </c>
    </row>
    <row r="2292" ht="25.5">
      <c r="A2292" s="1" t="s">
        <v>101</v>
      </c>
      <c r="B2292" s="1">
        <v>608</v>
      </c>
      <c r="C2292" s="26" t="s">
        <v>3955</v>
      </c>
      <c r="D2292" t="s">
        <v>103</v>
      </c>
      <c r="E2292" s="27" t="s">
        <v>3956</v>
      </c>
      <c r="F2292" s="28" t="s">
        <v>1188</v>
      </c>
      <c r="G2292" s="29">
        <v>125.92</v>
      </c>
      <c r="H2292" s="28">
        <v>0</v>
      </c>
      <c r="I2292" s="30">
        <f>ROUND(G2292*H2292,P4)</f>
        <v>0</v>
      </c>
      <c r="L2292" s="30">
        <v>0</v>
      </c>
      <c r="M2292" s="24">
        <f>ROUND(G2292*L2292,P4)</f>
        <v>0</v>
      </c>
      <c r="N2292" s="25" t="s">
        <v>103</v>
      </c>
      <c r="O2292" s="31">
        <f>M2292*AA2292</f>
        <v>0</v>
      </c>
      <c r="P2292" s="1">
        <v>3</v>
      </c>
      <c r="AA2292" s="1">
        <f>IF(P2292=1,$O$3,IF(P2292=2,$O$4,$O$5))</f>
        <v>0</v>
      </c>
    </row>
    <row r="2293">
      <c r="A2293" s="1" t="s">
        <v>106</v>
      </c>
      <c r="E2293" s="27" t="s">
        <v>103</v>
      </c>
    </row>
    <row r="2294" ht="127.5">
      <c r="A2294" s="1" t="s">
        <v>107</v>
      </c>
      <c r="E2294" s="32" t="s">
        <v>3957</v>
      </c>
    </row>
    <row r="2295">
      <c r="A2295" s="1" t="s">
        <v>109</v>
      </c>
      <c r="E2295" s="27" t="s">
        <v>103</v>
      </c>
    </row>
    <row r="2296">
      <c r="A2296" s="1" t="s">
        <v>101</v>
      </c>
      <c r="B2296" s="1">
        <v>609</v>
      </c>
      <c r="C2296" s="26" t="s">
        <v>3958</v>
      </c>
      <c r="D2296" t="s">
        <v>103</v>
      </c>
      <c r="E2296" s="27" t="s">
        <v>3959</v>
      </c>
      <c r="F2296" s="28" t="s">
        <v>1188</v>
      </c>
      <c r="G2296" s="29">
        <v>144.80799999999999</v>
      </c>
      <c r="H2296" s="28">
        <v>0</v>
      </c>
      <c r="I2296" s="30">
        <f>ROUND(G2296*H2296,P4)</f>
        <v>0</v>
      </c>
      <c r="L2296" s="30">
        <v>0</v>
      </c>
      <c r="M2296" s="24">
        <f>ROUND(G2296*L2296,P4)</f>
        <v>0</v>
      </c>
      <c r="N2296" s="25" t="s">
        <v>103</v>
      </c>
      <c r="O2296" s="31">
        <f>M2296*AA2296</f>
        <v>0</v>
      </c>
      <c r="P2296" s="1">
        <v>3</v>
      </c>
      <c r="AA2296" s="1">
        <f>IF(P2296=1,$O$3,IF(P2296=2,$O$4,$O$5))</f>
        <v>0</v>
      </c>
    </row>
    <row r="2297">
      <c r="A2297" s="1" t="s">
        <v>106</v>
      </c>
      <c r="E2297" s="27" t="s">
        <v>103</v>
      </c>
    </row>
    <row r="2298" ht="25.5">
      <c r="A2298" s="1" t="s">
        <v>107</v>
      </c>
      <c r="E2298" s="32" t="s">
        <v>3960</v>
      </c>
    </row>
    <row r="2299" ht="25.5">
      <c r="A2299" s="1" t="s">
        <v>109</v>
      </c>
      <c r="E2299" s="27" t="s">
        <v>3961</v>
      </c>
    </row>
    <row r="2300" ht="25.5">
      <c r="A2300" s="1" t="s">
        <v>101</v>
      </c>
      <c r="B2300" s="1">
        <v>610</v>
      </c>
      <c r="C2300" s="26" t="s">
        <v>3955</v>
      </c>
      <c r="D2300" t="s">
        <v>413</v>
      </c>
      <c r="E2300" s="27" t="s">
        <v>3956</v>
      </c>
      <c r="F2300" s="28" t="s">
        <v>1188</v>
      </c>
      <c r="G2300" s="29">
        <v>435.32600000000002</v>
      </c>
      <c r="H2300" s="28">
        <v>0</v>
      </c>
      <c r="I2300" s="30">
        <f>ROUND(G2300*H2300,P4)</f>
        <v>0</v>
      </c>
      <c r="L2300" s="30">
        <v>0</v>
      </c>
      <c r="M2300" s="24">
        <f>ROUND(G2300*L2300,P4)</f>
        <v>0</v>
      </c>
      <c r="N2300" s="25" t="s">
        <v>103</v>
      </c>
      <c r="O2300" s="31">
        <f>M2300*AA2300</f>
        <v>0</v>
      </c>
      <c r="P2300" s="1">
        <v>3</v>
      </c>
      <c r="AA2300" s="1">
        <f>IF(P2300=1,$O$3,IF(P2300=2,$O$4,$O$5))</f>
        <v>0</v>
      </c>
    </row>
    <row r="2301">
      <c r="A2301" s="1" t="s">
        <v>106</v>
      </c>
      <c r="E2301" s="27" t="s">
        <v>103</v>
      </c>
    </row>
    <row r="2302" ht="409.5">
      <c r="A2302" s="1" t="s">
        <v>107</v>
      </c>
      <c r="E2302" s="32" t="s">
        <v>3962</v>
      </c>
    </row>
    <row r="2303">
      <c r="A2303" s="1" t="s">
        <v>109</v>
      </c>
      <c r="E2303" s="27" t="s">
        <v>103</v>
      </c>
    </row>
    <row r="2304">
      <c r="A2304" s="1" t="s">
        <v>101</v>
      </c>
      <c r="B2304" s="1">
        <v>611</v>
      </c>
      <c r="C2304" s="26" t="s">
        <v>3963</v>
      </c>
      <c r="D2304" t="s">
        <v>103</v>
      </c>
      <c r="E2304" s="27" t="s">
        <v>3964</v>
      </c>
      <c r="F2304" s="28" t="s">
        <v>1188</v>
      </c>
      <c r="G2304" s="29">
        <v>500.625</v>
      </c>
      <c r="H2304" s="28">
        <v>0</v>
      </c>
      <c r="I2304" s="30">
        <f>ROUND(G2304*H2304,P4)</f>
        <v>0</v>
      </c>
      <c r="L2304" s="30">
        <v>0</v>
      </c>
      <c r="M2304" s="24">
        <f>ROUND(G2304*L2304,P4)</f>
        <v>0</v>
      </c>
      <c r="N2304" s="25" t="s">
        <v>103</v>
      </c>
      <c r="O2304" s="31">
        <f>M2304*AA2304</f>
        <v>0</v>
      </c>
      <c r="P2304" s="1">
        <v>3</v>
      </c>
      <c r="AA2304" s="1">
        <f>IF(P2304=1,$O$3,IF(P2304=2,$O$4,$O$5))</f>
        <v>0</v>
      </c>
    </row>
    <row r="2305">
      <c r="A2305" s="1" t="s">
        <v>106</v>
      </c>
      <c r="E2305" s="27" t="s">
        <v>103</v>
      </c>
    </row>
    <row r="2306" ht="25.5">
      <c r="A2306" s="1" t="s">
        <v>107</v>
      </c>
      <c r="E2306" s="32" t="s">
        <v>3965</v>
      </c>
    </row>
    <row r="2307" ht="25.5">
      <c r="A2307" s="1" t="s">
        <v>109</v>
      </c>
      <c r="E2307" s="27" t="s">
        <v>3966</v>
      </c>
    </row>
    <row r="2308" ht="25.5">
      <c r="A2308" s="1" t="s">
        <v>101</v>
      </c>
      <c r="B2308" s="1">
        <v>612</v>
      </c>
      <c r="C2308" s="26" t="s">
        <v>3955</v>
      </c>
      <c r="D2308" t="s">
        <v>466</v>
      </c>
      <c r="E2308" s="27" t="s">
        <v>3956</v>
      </c>
      <c r="F2308" s="28" t="s">
        <v>1188</v>
      </c>
      <c r="G2308" s="29">
        <v>152.09999999999999</v>
      </c>
      <c r="H2308" s="28">
        <v>0</v>
      </c>
      <c r="I2308" s="30">
        <f>ROUND(G2308*H2308,P4)</f>
        <v>0</v>
      </c>
      <c r="L2308" s="30">
        <v>0</v>
      </c>
      <c r="M2308" s="24">
        <f>ROUND(G2308*L2308,P4)</f>
        <v>0</v>
      </c>
      <c r="N2308" s="25" t="s">
        <v>103</v>
      </c>
      <c r="O2308" s="31">
        <f>M2308*AA2308</f>
        <v>0</v>
      </c>
      <c r="P2308" s="1">
        <v>3</v>
      </c>
      <c r="AA2308" s="1">
        <f>IF(P2308=1,$O$3,IF(P2308=2,$O$4,$O$5))</f>
        <v>0</v>
      </c>
    </row>
    <row r="2309">
      <c r="A2309" s="1" t="s">
        <v>106</v>
      </c>
      <c r="E2309" s="27" t="s">
        <v>103</v>
      </c>
    </row>
    <row r="2310" ht="89.25">
      <c r="A2310" s="1" t="s">
        <v>107</v>
      </c>
      <c r="E2310" s="32" t="s">
        <v>3967</v>
      </c>
    </row>
    <row r="2311">
      <c r="A2311" s="1" t="s">
        <v>109</v>
      </c>
      <c r="E2311" s="27" t="s">
        <v>103</v>
      </c>
    </row>
    <row r="2312">
      <c r="A2312" s="1" t="s">
        <v>101</v>
      </c>
      <c r="B2312" s="1">
        <v>613</v>
      </c>
      <c r="C2312" s="26" t="s">
        <v>3968</v>
      </c>
      <c r="D2312" t="s">
        <v>103</v>
      </c>
      <c r="E2312" s="27" t="s">
        <v>3969</v>
      </c>
      <c r="F2312" s="28" t="s">
        <v>1188</v>
      </c>
      <c r="G2312" s="29">
        <v>174.91499999999999</v>
      </c>
      <c r="H2312" s="28">
        <v>0</v>
      </c>
      <c r="I2312" s="30">
        <f>ROUND(G2312*H2312,P4)</f>
        <v>0</v>
      </c>
      <c r="L2312" s="30">
        <v>0</v>
      </c>
      <c r="M2312" s="24">
        <f>ROUND(G2312*L2312,P4)</f>
        <v>0</v>
      </c>
      <c r="N2312" s="25" t="s">
        <v>103</v>
      </c>
      <c r="O2312" s="31">
        <f>M2312*AA2312</f>
        <v>0</v>
      </c>
      <c r="P2312" s="1">
        <v>3</v>
      </c>
      <c r="AA2312" s="1">
        <f>IF(P2312=1,$O$3,IF(P2312=2,$O$4,$O$5))</f>
        <v>0</v>
      </c>
    </row>
    <row r="2313">
      <c r="A2313" s="1" t="s">
        <v>106</v>
      </c>
      <c r="E2313" s="27" t="s">
        <v>103</v>
      </c>
    </row>
    <row r="2314" ht="25.5">
      <c r="A2314" s="1" t="s">
        <v>107</v>
      </c>
      <c r="E2314" s="32" t="s">
        <v>3970</v>
      </c>
    </row>
    <row r="2315" ht="25.5">
      <c r="A2315" s="1" t="s">
        <v>109</v>
      </c>
      <c r="E2315" s="27" t="s">
        <v>3971</v>
      </c>
    </row>
    <row r="2316" ht="25.5">
      <c r="A2316" s="1" t="s">
        <v>101</v>
      </c>
      <c r="B2316" s="1">
        <v>614</v>
      </c>
      <c r="C2316" s="26" t="s">
        <v>3972</v>
      </c>
      <c r="D2316" t="s">
        <v>103</v>
      </c>
      <c r="E2316" s="27" t="s">
        <v>3973</v>
      </c>
      <c r="F2316" s="28" t="s">
        <v>1188</v>
      </c>
      <c r="G2316" s="29">
        <v>97.811000000000007</v>
      </c>
      <c r="H2316" s="28">
        <v>0</v>
      </c>
      <c r="I2316" s="30">
        <f>ROUND(G2316*H2316,P4)</f>
        <v>0</v>
      </c>
      <c r="L2316" s="30">
        <v>0</v>
      </c>
      <c r="M2316" s="24">
        <f>ROUND(G2316*L2316,P4)</f>
        <v>0</v>
      </c>
      <c r="N2316" s="25" t="s">
        <v>103</v>
      </c>
      <c r="O2316" s="31">
        <f>M2316*AA2316</f>
        <v>0</v>
      </c>
      <c r="P2316" s="1">
        <v>3</v>
      </c>
      <c r="AA2316" s="1">
        <f>IF(P2316=1,$O$3,IF(P2316=2,$O$4,$O$5))</f>
        <v>0</v>
      </c>
    </row>
    <row r="2317">
      <c r="A2317" s="1" t="s">
        <v>106</v>
      </c>
      <c r="E2317" s="27" t="s">
        <v>103</v>
      </c>
    </row>
    <row r="2318" ht="191.25">
      <c r="A2318" s="1" t="s">
        <v>107</v>
      </c>
      <c r="E2318" s="32" t="s">
        <v>3974</v>
      </c>
    </row>
    <row r="2319">
      <c r="A2319" s="1" t="s">
        <v>109</v>
      </c>
      <c r="E2319" s="27" t="s">
        <v>103</v>
      </c>
    </row>
    <row r="2320">
      <c r="A2320" s="1" t="s">
        <v>101</v>
      </c>
      <c r="B2320" s="1">
        <v>615</v>
      </c>
      <c r="C2320" s="26" t="s">
        <v>3975</v>
      </c>
      <c r="D2320" t="s">
        <v>103</v>
      </c>
      <c r="E2320" s="27" t="s">
        <v>3976</v>
      </c>
      <c r="F2320" s="28" t="s">
        <v>1188</v>
      </c>
      <c r="G2320" s="29">
        <v>13.253</v>
      </c>
      <c r="H2320" s="28">
        <v>0</v>
      </c>
      <c r="I2320" s="30">
        <f>ROUND(G2320*H2320,P4)</f>
        <v>0</v>
      </c>
      <c r="L2320" s="30">
        <v>0</v>
      </c>
      <c r="M2320" s="24">
        <f>ROUND(G2320*L2320,P4)</f>
        <v>0</v>
      </c>
      <c r="N2320" s="25" t="s">
        <v>103</v>
      </c>
      <c r="O2320" s="31">
        <f>M2320*AA2320</f>
        <v>0</v>
      </c>
      <c r="P2320" s="1">
        <v>3</v>
      </c>
      <c r="AA2320" s="1">
        <f>IF(P2320=1,$O$3,IF(P2320=2,$O$4,$O$5))</f>
        <v>0</v>
      </c>
    </row>
    <row r="2321">
      <c r="A2321" s="1" t="s">
        <v>106</v>
      </c>
      <c r="E2321" s="27" t="s">
        <v>103</v>
      </c>
    </row>
    <row r="2322" ht="140.25">
      <c r="A2322" s="1" t="s">
        <v>107</v>
      </c>
      <c r="E2322" s="32" t="s">
        <v>3977</v>
      </c>
    </row>
    <row r="2323">
      <c r="A2323" s="1" t="s">
        <v>109</v>
      </c>
      <c r="E2323" s="27" t="s">
        <v>103</v>
      </c>
    </row>
    <row r="2324">
      <c r="A2324" s="1" t="s">
        <v>101</v>
      </c>
      <c r="B2324" s="1">
        <v>616</v>
      </c>
      <c r="C2324" s="26" t="s">
        <v>3978</v>
      </c>
      <c r="D2324" t="s">
        <v>103</v>
      </c>
      <c r="E2324" s="27" t="s">
        <v>3979</v>
      </c>
      <c r="F2324" s="28" t="s">
        <v>1188</v>
      </c>
      <c r="G2324" s="29">
        <v>14.577999999999999</v>
      </c>
      <c r="H2324" s="28">
        <v>0</v>
      </c>
      <c r="I2324" s="30">
        <f>ROUND(G2324*H2324,P4)</f>
        <v>0</v>
      </c>
      <c r="L2324" s="30">
        <v>0</v>
      </c>
      <c r="M2324" s="24">
        <f>ROUND(G2324*L2324,P4)</f>
        <v>0</v>
      </c>
      <c r="N2324" s="25" t="s">
        <v>103</v>
      </c>
      <c r="O2324" s="31">
        <f>M2324*AA2324</f>
        <v>0</v>
      </c>
      <c r="P2324" s="1">
        <v>3</v>
      </c>
      <c r="AA2324" s="1">
        <f>IF(P2324=1,$O$3,IF(P2324=2,$O$4,$O$5))</f>
        <v>0</v>
      </c>
    </row>
    <row r="2325">
      <c r="A2325" s="1" t="s">
        <v>106</v>
      </c>
      <c r="E2325" s="27" t="s">
        <v>103</v>
      </c>
    </row>
    <row r="2326" ht="153">
      <c r="A2326" s="1" t="s">
        <v>107</v>
      </c>
      <c r="E2326" s="32" t="s">
        <v>3980</v>
      </c>
    </row>
    <row r="2327" ht="25.5">
      <c r="A2327" s="1" t="s">
        <v>109</v>
      </c>
      <c r="E2327" s="27" t="s">
        <v>3981</v>
      </c>
    </row>
    <row r="2328">
      <c r="A2328" s="1" t="s">
        <v>101</v>
      </c>
      <c r="B2328" s="1">
        <v>617</v>
      </c>
      <c r="C2328" s="26" t="s">
        <v>3982</v>
      </c>
      <c r="D2328" t="s">
        <v>103</v>
      </c>
      <c r="E2328" s="27" t="s">
        <v>3983</v>
      </c>
      <c r="F2328" s="28" t="s">
        <v>1188</v>
      </c>
      <c r="G2328" s="29">
        <v>10.976000000000001</v>
      </c>
      <c r="H2328" s="28">
        <v>0</v>
      </c>
      <c r="I2328" s="30">
        <f>ROUND(G2328*H2328,P4)</f>
        <v>0</v>
      </c>
      <c r="L2328" s="30">
        <v>0</v>
      </c>
      <c r="M2328" s="24">
        <f>ROUND(G2328*L2328,P4)</f>
        <v>0</v>
      </c>
      <c r="N2328" s="25" t="s">
        <v>103</v>
      </c>
      <c r="O2328" s="31">
        <f>M2328*AA2328</f>
        <v>0</v>
      </c>
      <c r="P2328" s="1">
        <v>3</v>
      </c>
      <c r="AA2328" s="1">
        <f>IF(P2328=1,$O$3,IF(P2328=2,$O$4,$O$5))</f>
        <v>0</v>
      </c>
    </row>
    <row r="2329">
      <c r="A2329" s="1" t="s">
        <v>106</v>
      </c>
      <c r="E2329" s="27" t="s">
        <v>103</v>
      </c>
    </row>
    <row r="2330" ht="127.5">
      <c r="A2330" s="1" t="s">
        <v>107</v>
      </c>
      <c r="E2330" s="32" t="s">
        <v>3984</v>
      </c>
    </row>
    <row r="2331">
      <c r="A2331" s="1" t="s">
        <v>109</v>
      </c>
      <c r="E2331" s="27" t="s">
        <v>103</v>
      </c>
    </row>
    <row r="2332">
      <c r="A2332" s="1" t="s">
        <v>101</v>
      </c>
      <c r="B2332" s="1">
        <v>618</v>
      </c>
      <c r="C2332" s="26" t="s">
        <v>3985</v>
      </c>
      <c r="D2332" t="s">
        <v>103</v>
      </c>
      <c r="E2332" s="27" t="s">
        <v>3986</v>
      </c>
      <c r="F2332" s="28" t="s">
        <v>1188</v>
      </c>
      <c r="G2332" s="29">
        <v>12.074</v>
      </c>
      <c r="H2332" s="28">
        <v>0</v>
      </c>
      <c r="I2332" s="30">
        <f>ROUND(G2332*H2332,P4)</f>
        <v>0</v>
      </c>
      <c r="L2332" s="30">
        <v>0</v>
      </c>
      <c r="M2332" s="24">
        <f>ROUND(G2332*L2332,P4)</f>
        <v>0</v>
      </c>
      <c r="N2332" s="25" t="s">
        <v>103</v>
      </c>
      <c r="O2332" s="31">
        <f>M2332*AA2332</f>
        <v>0</v>
      </c>
      <c r="P2332" s="1">
        <v>3</v>
      </c>
      <c r="AA2332" s="1">
        <f>IF(P2332=1,$O$3,IF(P2332=2,$O$4,$O$5))</f>
        <v>0</v>
      </c>
    </row>
    <row r="2333">
      <c r="A2333" s="1" t="s">
        <v>106</v>
      </c>
      <c r="E2333" s="27" t="s">
        <v>103</v>
      </c>
    </row>
    <row r="2334" ht="140.25">
      <c r="A2334" s="1" t="s">
        <v>107</v>
      </c>
      <c r="E2334" s="32" t="s">
        <v>3987</v>
      </c>
    </row>
    <row r="2335" ht="25.5">
      <c r="A2335" s="1" t="s">
        <v>109</v>
      </c>
      <c r="E2335" s="27" t="s">
        <v>3981</v>
      </c>
    </row>
    <row r="2336" ht="25.5">
      <c r="A2336" s="1" t="s">
        <v>101</v>
      </c>
      <c r="B2336" s="1">
        <v>619</v>
      </c>
      <c r="C2336" s="26" t="s">
        <v>3988</v>
      </c>
      <c r="D2336" t="s">
        <v>103</v>
      </c>
      <c r="E2336" s="27" t="s">
        <v>3989</v>
      </c>
      <c r="F2336" s="28" t="s">
        <v>121</v>
      </c>
      <c r="G2336" s="29">
        <v>73.5</v>
      </c>
      <c r="H2336" s="28">
        <v>0</v>
      </c>
      <c r="I2336" s="30">
        <f>ROUND(G2336*H2336,P4)</f>
        <v>0</v>
      </c>
      <c r="L2336" s="30">
        <v>0</v>
      </c>
      <c r="M2336" s="24">
        <f>ROUND(G2336*L2336,P4)</f>
        <v>0</v>
      </c>
      <c r="N2336" s="25" t="s">
        <v>103</v>
      </c>
      <c r="O2336" s="31">
        <f>M2336*AA2336</f>
        <v>0</v>
      </c>
      <c r="P2336" s="1">
        <v>3</v>
      </c>
      <c r="AA2336" s="1">
        <f>IF(P2336=1,$O$3,IF(P2336=2,$O$4,$O$5))</f>
        <v>0</v>
      </c>
    </row>
    <row r="2337">
      <c r="A2337" s="1" t="s">
        <v>106</v>
      </c>
      <c r="E2337" s="27" t="s">
        <v>103</v>
      </c>
    </row>
    <row r="2338" ht="242.25">
      <c r="A2338" s="1" t="s">
        <v>107</v>
      </c>
      <c r="E2338" s="32" t="s">
        <v>3990</v>
      </c>
    </row>
    <row r="2339">
      <c r="A2339" s="1" t="s">
        <v>109</v>
      </c>
      <c r="E2339" s="27" t="s">
        <v>103</v>
      </c>
    </row>
    <row r="2340">
      <c r="A2340" s="1" t="s">
        <v>101</v>
      </c>
      <c r="B2340" s="1">
        <v>620</v>
      </c>
      <c r="C2340" s="26" t="s">
        <v>3991</v>
      </c>
      <c r="D2340" t="s">
        <v>103</v>
      </c>
      <c r="E2340" s="27" t="s">
        <v>3992</v>
      </c>
      <c r="F2340" s="28" t="s">
        <v>121</v>
      </c>
      <c r="G2340" s="29">
        <v>77.174999999999997</v>
      </c>
      <c r="H2340" s="28">
        <v>0</v>
      </c>
      <c r="I2340" s="30">
        <f>ROUND(G2340*H2340,P4)</f>
        <v>0</v>
      </c>
      <c r="L2340" s="30">
        <v>0</v>
      </c>
      <c r="M2340" s="24">
        <f>ROUND(G2340*L2340,P4)</f>
        <v>0</v>
      </c>
      <c r="N2340" s="25" t="s">
        <v>103</v>
      </c>
      <c r="O2340" s="31">
        <f>M2340*AA2340</f>
        <v>0</v>
      </c>
      <c r="P2340" s="1">
        <v>3</v>
      </c>
      <c r="AA2340" s="1">
        <f>IF(P2340=1,$O$3,IF(P2340=2,$O$4,$O$5))</f>
        <v>0</v>
      </c>
    </row>
    <row r="2341">
      <c r="A2341" s="1" t="s">
        <v>106</v>
      </c>
      <c r="E2341" s="27" t="s">
        <v>103</v>
      </c>
    </row>
    <row r="2342" ht="25.5">
      <c r="A2342" s="1" t="s">
        <v>107</v>
      </c>
      <c r="E2342" s="32" t="s">
        <v>3993</v>
      </c>
    </row>
    <row r="2343" ht="25.5">
      <c r="A2343" s="1" t="s">
        <v>109</v>
      </c>
      <c r="E2343" s="27" t="s">
        <v>3994</v>
      </c>
    </row>
    <row r="2344" ht="25.5">
      <c r="A2344" s="1" t="s">
        <v>101</v>
      </c>
      <c r="B2344" s="1">
        <v>621</v>
      </c>
      <c r="C2344" s="26" t="s">
        <v>3995</v>
      </c>
      <c r="D2344" t="s">
        <v>103</v>
      </c>
      <c r="E2344" s="27" t="s">
        <v>3996</v>
      </c>
      <c r="F2344" s="28" t="s">
        <v>121</v>
      </c>
      <c r="G2344" s="29">
        <v>302.80000000000001</v>
      </c>
      <c r="H2344" s="28">
        <v>0</v>
      </c>
      <c r="I2344" s="30">
        <f>ROUND(G2344*H2344,P4)</f>
        <v>0</v>
      </c>
      <c r="L2344" s="30">
        <v>0</v>
      </c>
      <c r="M2344" s="24">
        <f>ROUND(G2344*L2344,P4)</f>
        <v>0</v>
      </c>
      <c r="N2344" s="25" t="s">
        <v>103</v>
      </c>
      <c r="O2344" s="31">
        <f>M2344*AA2344</f>
        <v>0</v>
      </c>
      <c r="P2344" s="1">
        <v>3</v>
      </c>
      <c r="AA2344" s="1">
        <f>IF(P2344=1,$O$3,IF(P2344=2,$O$4,$O$5))</f>
        <v>0</v>
      </c>
    </row>
    <row r="2345">
      <c r="A2345" s="1" t="s">
        <v>106</v>
      </c>
      <c r="E2345" s="27" t="s">
        <v>103</v>
      </c>
    </row>
    <row r="2346" ht="409.5">
      <c r="A2346" s="1" t="s">
        <v>107</v>
      </c>
      <c r="E2346" s="32" t="s">
        <v>3997</v>
      </c>
    </row>
    <row r="2347">
      <c r="A2347" s="1" t="s">
        <v>109</v>
      </c>
      <c r="E2347" s="27" t="s">
        <v>103</v>
      </c>
    </row>
    <row r="2348">
      <c r="A2348" s="1" t="s">
        <v>101</v>
      </c>
      <c r="B2348" s="1">
        <v>622</v>
      </c>
      <c r="C2348" s="26" t="s">
        <v>3991</v>
      </c>
      <c r="D2348" t="s">
        <v>413</v>
      </c>
      <c r="E2348" s="27" t="s">
        <v>3992</v>
      </c>
      <c r="F2348" s="28" t="s">
        <v>121</v>
      </c>
      <c r="G2348" s="29">
        <v>317.94</v>
      </c>
      <c r="H2348" s="28">
        <v>0</v>
      </c>
      <c r="I2348" s="30">
        <f>ROUND(G2348*H2348,P4)</f>
        <v>0</v>
      </c>
      <c r="L2348" s="30">
        <v>0</v>
      </c>
      <c r="M2348" s="24">
        <f>ROUND(G2348*L2348,P4)</f>
        <v>0</v>
      </c>
      <c r="N2348" s="25" t="s">
        <v>103</v>
      </c>
      <c r="O2348" s="31">
        <f>M2348*AA2348</f>
        <v>0</v>
      </c>
      <c r="P2348" s="1">
        <v>3</v>
      </c>
      <c r="AA2348" s="1">
        <f>IF(P2348=1,$O$3,IF(P2348=2,$O$4,$O$5))</f>
        <v>0</v>
      </c>
    </row>
    <row r="2349">
      <c r="A2349" s="1" t="s">
        <v>106</v>
      </c>
      <c r="E2349" s="27" t="s">
        <v>103</v>
      </c>
    </row>
    <row r="2350" ht="25.5">
      <c r="A2350" s="1" t="s">
        <v>107</v>
      </c>
      <c r="E2350" s="32" t="s">
        <v>3998</v>
      </c>
    </row>
    <row r="2351" ht="25.5">
      <c r="A2351" s="1" t="s">
        <v>109</v>
      </c>
      <c r="E2351" s="27" t="s">
        <v>3999</v>
      </c>
    </row>
    <row r="2352">
      <c r="A2352" s="1" t="s">
        <v>101</v>
      </c>
      <c r="B2352" s="1">
        <v>623</v>
      </c>
      <c r="C2352" s="26" t="s">
        <v>4000</v>
      </c>
      <c r="D2352" t="s">
        <v>103</v>
      </c>
      <c r="E2352" s="27" t="s">
        <v>4001</v>
      </c>
      <c r="F2352" s="28" t="s">
        <v>121</v>
      </c>
      <c r="G2352" s="29">
        <v>413.60000000000002</v>
      </c>
      <c r="H2352" s="28">
        <v>0</v>
      </c>
      <c r="I2352" s="30">
        <f>ROUND(G2352*H2352,P4)</f>
        <v>0</v>
      </c>
      <c r="L2352" s="30">
        <v>0</v>
      </c>
      <c r="M2352" s="24">
        <f>ROUND(G2352*L2352,P4)</f>
        <v>0</v>
      </c>
      <c r="N2352" s="25" t="s">
        <v>103</v>
      </c>
      <c r="O2352" s="31">
        <f>M2352*AA2352</f>
        <v>0</v>
      </c>
      <c r="P2352" s="1">
        <v>3</v>
      </c>
      <c r="AA2352" s="1">
        <f>IF(P2352=1,$O$3,IF(P2352=2,$O$4,$O$5))</f>
        <v>0</v>
      </c>
    </row>
    <row r="2353">
      <c r="A2353" s="1" t="s">
        <v>106</v>
      </c>
      <c r="E2353" s="27" t="s">
        <v>103</v>
      </c>
    </row>
    <row r="2354" ht="409.5">
      <c r="A2354" s="1" t="s">
        <v>107</v>
      </c>
      <c r="E2354" s="32" t="s">
        <v>4002</v>
      </c>
    </row>
    <row r="2355">
      <c r="A2355" s="1" t="s">
        <v>109</v>
      </c>
      <c r="E2355" s="27" t="s">
        <v>103</v>
      </c>
    </row>
    <row r="2356">
      <c r="A2356" s="1" t="s">
        <v>101</v>
      </c>
      <c r="B2356" s="1">
        <v>624</v>
      </c>
      <c r="C2356" s="26" t="s">
        <v>4003</v>
      </c>
      <c r="D2356" t="s">
        <v>103</v>
      </c>
      <c r="E2356" s="27" t="s">
        <v>4004</v>
      </c>
      <c r="F2356" s="28" t="s">
        <v>1188</v>
      </c>
      <c r="G2356" s="29">
        <v>716.91600000000005</v>
      </c>
      <c r="H2356" s="28">
        <v>0</v>
      </c>
      <c r="I2356" s="30">
        <f>ROUND(G2356*H2356,P4)</f>
        <v>0</v>
      </c>
      <c r="L2356" s="30">
        <v>0</v>
      </c>
      <c r="M2356" s="24">
        <f>ROUND(G2356*L2356,P4)</f>
        <v>0</v>
      </c>
      <c r="N2356" s="25" t="s">
        <v>103</v>
      </c>
      <c r="O2356" s="31">
        <f>M2356*AA2356</f>
        <v>0</v>
      </c>
      <c r="P2356" s="1">
        <v>3</v>
      </c>
      <c r="AA2356" s="1">
        <f>IF(P2356=1,$O$3,IF(P2356=2,$O$4,$O$5))</f>
        <v>0</v>
      </c>
    </row>
    <row r="2357">
      <c r="A2357" s="1" t="s">
        <v>106</v>
      </c>
      <c r="E2357" s="27" t="s">
        <v>103</v>
      </c>
    </row>
    <row r="2358" ht="63.75">
      <c r="A2358" s="1" t="s">
        <v>107</v>
      </c>
      <c r="E2358" s="32" t="s">
        <v>3949</v>
      </c>
    </row>
    <row r="2359">
      <c r="A2359" s="1" t="s">
        <v>109</v>
      </c>
      <c r="E2359" s="27" t="s">
        <v>103</v>
      </c>
    </row>
    <row r="2360" ht="25.5">
      <c r="A2360" s="1" t="s">
        <v>101</v>
      </c>
      <c r="B2360" s="1">
        <v>625</v>
      </c>
      <c r="C2360" s="26" t="s">
        <v>4005</v>
      </c>
      <c r="D2360" t="s">
        <v>103</v>
      </c>
      <c r="E2360" s="27" t="s">
        <v>4006</v>
      </c>
      <c r="F2360" s="28" t="s">
        <v>121</v>
      </c>
      <c r="G2360" s="29">
        <v>29.399999999999999</v>
      </c>
      <c r="H2360" s="28">
        <v>0</v>
      </c>
      <c r="I2360" s="30">
        <f>ROUND(G2360*H2360,P4)</f>
        <v>0</v>
      </c>
      <c r="L2360" s="30">
        <v>0</v>
      </c>
      <c r="M2360" s="24">
        <f>ROUND(G2360*L2360,P4)</f>
        <v>0</v>
      </c>
      <c r="N2360" s="25" t="s">
        <v>103</v>
      </c>
      <c r="O2360" s="31">
        <f>M2360*AA2360</f>
        <v>0</v>
      </c>
      <c r="P2360" s="1">
        <v>3</v>
      </c>
      <c r="AA2360" s="1">
        <f>IF(P2360=1,$O$3,IF(P2360=2,$O$4,$O$5))</f>
        <v>0</v>
      </c>
    </row>
    <row r="2361">
      <c r="A2361" s="1" t="s">
        <v>106</v>
      </c>
      <c r="E2361" s="27" t="s">
        <v>103</v>
      </c>
    </row>
    <row r="2362" ht="153">
      <c r="A2362" s="1" t="s">
        <v>107</v>
      </c>
      <c r="E2362" s="32" t="s">
        <v>4007</v>
      </c>
    </row>
    <row r="2363">
      <c r="A2363" s="1" t="s">
        <v>109</v>
      </c>
      <c r="E2363" s="27" t="s">
        <v>103</v>
      </c>
    </row>
    <row r="2364">
      <c r="A2364" s="1" t="s">
        <v>101</v>
      </c>
      <c r="B2364" s="1">
        <v>626</v>
      </c>
      <c r="C2364" s="26" t="s">
        <v>3963</v>
      </c>
      <c r="D2364" t="s">
        <v>413</v>
      </c>
      <c r="E2364" s="27" t="s">
        <v>3964</v>
      </c>
      <c r="F2364" s="28" t="s">
        <v>1188</v>
      </c>
      <c r="G2364" s="29">
        <v>0.60099999999999998</v>
      </c>
      <c r="H2364" s="28">
        <v>0</v>
      </c>
      <c r="I2364" s="30">
        <f>ROUND(G2364*H2364,P4)</f>
        <v>0</v>
      </c>
      <c r="L2364" s="30">
        <v>0</v>
      </c>
      <c r="M2364" s="24">
        <f>ROUND(G2364*L2364,P4)</f>
        <v>0</v>
      </c>
      <c r="N2364" s="25" t="s">
        <v>103</v>
      </c>
      <c r="O2364" s="31">
        <f>M2364*AA2364</f>
        <v>0</v>
      </c>
      <c r="P2364" s="1">
        <v>3</v>
      </c>
      <c r="AA2364" s="1">
        <f>IF(P2364=1,$O$3,IF(P2364=2,$O$4,$O$5))</f>
        <v>0</v>
      </c>
    </row>
    <row r="2365">
      <c r="A2365" s="1" t="s">
        <v>106</v>
      </c>
      <c r="E2365" s="27" t="s">
        <v>103</v>
      </c>
    </row>
    <row r="2366" ht="127.5">
      <c r="A2366" s="1" t="s">
        <v>107</v>
      </c>
      <c r="E2366" s="32" t="s">
        <v>4008</v>
      </c>
    </row>
    <row r="2367" ht="25.5">
      <c r="A2367" s="1" t="s">
        <v>109</v>
      </c>
      <c r="E2367" s="27" t="s">
        <v>3966</v>
      </c>
    </row>
    <row r="2368">
      <c r="A2368" s="1" t="s">
        <v>101</v>
      </c>
      <c r="B2368" s="1">
        <v>627</v>
      </c>
      <c r="C2368" s="26" t="s">
        <v>3958</v>
      </c>
      <c r="D2368" t="s">
        <v>413</v>
      </c>
      <c r="E2368" s="27" t="s">
        <v>3959</v>
      </c>
      <c r="F2368" s="28" t="s">
        <v>1188</v>
      </c>
      <c r="G2368" s="29">
        <v>0.88200000000000001</v>
      </c>
      <c r="H2368" s="28">
        <v>0</v>
      </c>
      <c r="I2368" s="30">
        <f>ROUND(G2368*H2368,P4)</f>
        <v>0</v>
      </c>
      <c r="L2368" s="30">
        <v>0</v>
      </c>
      <c r="M2368" s="24">
        <f>ROUND(G2368*L2368,P4)</f>
        <v>0</v>
      </c>
      <c r="N2368" s="25" t="s">
        <v>103</v>
      </c>
      <c r="O2368" s="31">
        <f>M2368*AA2368</f>
        <v>0</v>
      </c>
      <c r="P2368" s="1">
        <v>3</v>
      </c>
      <c r="AA2368" s="1">
        <f>IF(P2368=1,$O$3,IF(P2368=2,$O$4,$O$5))</f>
        <v>0</v>
      </c>
    </row>
    <row r="2369">
      <c r="A2369" s="1" t="s">
        <v>106</v>
      </c>
      <c r="E2369" s="27" t="s">
        <v>103</v>
      </c>
    </row>
    <row r="2370" ht="76.5">
      <c r="A2370" s="1" t="s">
        <v>107</v>
      </c>
      <c r="E2370" s="32" t="s">
        <v>4009</v>
      </c>
    </row>
    <row r="2371" ht="25.5">
      <c r="A2371" s="1" t="s">
        <v>109</v>
      </c>
      <c r="E2371" s="27" t="s">
        <v>3961</v>
      </c>
    </row>
    <row r="2372" ht="25.5">
      <c r="A2372" s="1" t="s">
        <v>101</v>
      </c>
      <c r="B2372" s="1">
        <v>628</v>
      </c>
      <c r="C2372" s="26" t="s">
        <v>4010</v>
      </c>
      <c r="D2372" t="s">
        <v>103</v>
      </c>
      <c r="E2372" s="27" t="s">
        <v>4011</v>
      </c>
      <c r="F2372" s="28" t="s">
        <v>292</v>
      </c>
      <c r="G2372" s="29">
        <v>23.224</v>
      </c>
      <c r="H2372" s="28">
        <v>0</v>
      </c>
      <c r="I2372" s="30">
        <f>ROUND(G2372*H2372,P4)</f>
        <v>0</v>
      </c>
      <c r="L2372" s="30">
        <v>0</v>
      </c>
      <c r="M2372" s="24">
        <f>ROUND(G2372*L2372,P4)</f>
        <v>0</v>
      </c>
      <c r="N2372" s="25" t="s">
        <v>103</v>
      </c>
      <c r="O2372" s="31">
        <f>M2372*AA2372</f>
        <v>0</v>
      </c>
      <c r="P2372" s="1">
        <v>3</v>
      </c>
      <c r="AA2372" s="1">
        <f>IF(P2372=1,$O$3,IF(P2372=2,$O$4,$O$5))</f>
        <v>0</v>
      </c>
    </row>
    <row r="2373">
      <c r="A2373" s="1" t="s">
        <v>106</v>
      </c>
      <c r="E2373" s="27" t="s">
        <v>103</v>
      </c>
    </row>
    <row r="2374">
      <c r="A2374" s="1" t="s">
        <v>107</v>
      </c>
    </row>
    <row r="2375">
      <c r="A2375" s="1" t="s">
        <v>109</v>
      </c>
      <c r="E2375" s="27" t="s">
        <v>103</v>
      </c>
    </row>
    <row r="2376">
      <c r="A2376" s="1" t="s">
        <v>98</v>
      </c>
      <c r="C2376" s="22" t="s">
        <v>4012</v>
      </c>
      <c r="E2376" s="23" t="s">
        <v>4013</v>
      </c>
      <c r="L2376" s="24">
        <f>SUMIFS(L2377:L2400,A2377:A2400,"P")</f>
        <v>0</v>
      </c>
      <c r="M2376" s="24">
        <f>SUMIFS(M2377:M2400,A2377:A2400,"P")</f>
        <v>0</v>
      </c>
      <c r="N2376" s="25"/>
    </row>
    <row r="2377" ht="25.5">
      <c r="A2377" s="1" t="s">
        <v>101</v>
      </c>
      <c r="B2377" s="1">
        <v>629</v>
      </c>
      <c r="C2377" s="26" t="s">
        <v>4014</v>
      </c>
      <c r="D2377" t="s">
        <v>103</v>
      </c>
      <c r="E2377" s="27" t="s">
        <v>4015</v>
      </c>
      <c r="F2377" s="28" t="s">
        <v>1188</v>
      </c>
      <c r="G2377" s="29">
        <v>80.974000000000004</v>
      </c>
      <c r="H2377" s="28">
        <v>0</v>
      </c>
      <c r="I2377" s="30">
        <f>ROUND(G2377*H2377,P4)</f>
        <v>0</v>
      </c>
      <c r="L2377" s="30">
        <v>0</v>
      </c>
      <c r="M2377" s="24">
        <f>ROUND(G2377*L2377,P4)</f>
        <v>0</v>
      </c>
      <c r="N2377" s="25" t="s">
        <v>103</v>
      </c>
      <c r="O2377" s="31">
        <f>M2377*AA2377</f>
        <v>0</v>
      </c>
      <c r="P2377" s="1">
        <v>3</v>
      </c>
      <c r="AA2377" s="1">
        <f>IF(P2377=1,$O$3,IF(P2377=2,$O$4,$O$5))</f>
        <v>0</v>
      </c>
    </row>
    <row r="2378">
      <c r="A2378" s="1" t="s">
        <v>106</v>
      </c>
      <c r="E2378" s="27" t="s">
        <v>103</v>
      </c>
    </row>
    <row r="2379" ht="153">
      <c r="A2379" s="1" t="s">
        <v>107</v>
      </c>
      <c r="E2379" s="32" t="s">
        <v>2637</v>
      </c>
    </row>
    <row r="2380">
      <c r="A2380" s="1" t="s">
        <v>109</v>
      </c>
      <c r="E2380" s="27" t="s">
        <v>103</v>
      </c>
    </row>
    <row r="2381">
      <c r="A2381" s="1" t="s">
        <v>101</v>
      </c>
      <c r="B2381" s="1">
        <v>630</v>
      </c>
      <c r="C2381" s="26" t="s">
        <v>4016</v>
      </c>
      <c r="D2381" t="s">
        <v>103</v>
      </c>
      <c r="E2381" s="27" t="s">
        <v>4017</v>
      </c>
      <c r="F2381" s="28" t="s">
        <v>105</v>
      </c>
      <c r="G2381" s="29">
        <v>350</v>
      </c>
      <c r="H2381" s="28">
        <v>0</v>
      </c>
      <c r="I2381" s="30">
        <f>ROUND(G2381*H2381,P4)</f>
        <v>0</v>
      </c>
      <c r="L2381" s="30">
        <v>0</v>
      </c>
      <c r="M2381" s="24">
        <f>ROUND(G2381*L2381,P4)</f>
        <v>0</v>
      </c>
      <c r="N2381" s="25" t="s">
        <v>103</v>
      </c>
      <c r="O2381" s="31">
        <f>M2381*AA2381</f>
        <v>0</v>
      </c>
      <c r="P2381" s="1">
        <v>3</v>
      </c>
      <c r="AA2381" s="1">
        <f>IF(P2381=1,$O$3,IF(P2381=2,$O$4,$O$5))</f>
        <v>0</v>
      </c>
    </row>
    <row r="2382">
      <c r="A2382" s="1" t="s">
        <v>106</v>
      </c>
      <c r="E2382" s="27" t="s">
        <v>103</v>
      </c>
    </row>
    <row r="2383">
      <c r="A2383" s="1" t="s">
        <v>107</v>
      </c>
    </row>
    <row r="2384">
      <c r="A2384" s="1" t="s">
        <v>109</v>
      </c>
      <c r="E2384" s="27" t="s">
        <v>103</v>
      </c>
    </row>
    <row r="2385">
      <c r="A2385" s="1" t="s">
        <v>101</v>
      </c>
      <c r="B2385" s="1">
        <v>631</v>
      </c>
      <c r="C2385" s="26" t="s">
        <v>4018</v>
      </c>
      <c r="D2385" t="s">
        <v>103</v>
      </c>
      <c r="E2385" s="27" t="s">
        <v>4019</v>
      </c>
      <c r="F2385" s="28" t="s">
        <v>1188</v>
      </c>
      <c r="G2385" s="29">
        <v>80.974000000000004</v>
      </c>
      <c r="H2385" s="28">
        <v>0</v>
      </c>
      <c r="I2385" s="30">
        <f>ROUND(G2385*H2385,P4)</f>
        <v>0</v>
      </c>
      <c r="L2385" s="30">
        <v>0</v>
      </c>
      <c r="M2385" s="24">
        <f>ROUND(G2385*L2385,P4)</f>
        <v>0</v>
      </c>
      <c r="N2385" s="25" t="s">
        <v>103</v>
      </c>
      <c r="O2385" s="31">
        <f>M2385*AA2385</f>
        <v>0</v>
      </c>
      <c r="P2385" s="1">
        <v>3</v>
      </c>
      <c r="AA2385" s="1">
        <f>IF(P2385=1,$O$3,IF(P2385=2,$O$4,$O$5))</f>
        <v>0</v>
      </c>
    </row>
    <row r="2386">
      <c r="A2386" s="1" t="s">
        <v>106</v>
      </c>
      <c r="E2386" s="27" t="s">
        <v>103</v>
      </c>
    </row>
    <row r="2387" ht="153">
      <c r="A2387" s="1" t="s">
        <v>107</v>
      </c>
      <c r="E2387" s="32" t="s">
        <v>2637</v>
      </c>
    </row>
    <row r="2388">
      <c r="A2388" s="1" t="s">
        <v>109</v>
      </c>
      <c r="E2388" s="27" t="s">
        <v>103</v>
      </c>
    </row>
    <row r="2389">
      <c r="A2389" s="1" t="s">
        <v>101</v>
      </c>
      <c r="B2389" s="1">
        <v>632</v>
      </c>
      <c r="C2389" s="26" t="s">
        <v>4020</v>
      </c>
      <c r="D2389" t="s">
        <v>103</v>
      </c>
      <c r="E2389" s="27" t="s">
        <v>4021</v>
      </c>
      <c r="F2389" s="28" t="s">
        <v>1188</v>
      </c>
      <c r="G2389" s="29">
        <v>80.974000000000004</v>
      </c>
      <c r="H2389" s="28">
        <v>0</v>
      </c>
      <c r="I2389" s="30">
        <f>ROUND(G2389*H2389,P4)</f>
        <v>0</v>
      </c>
      <c r="L2389" s="30">
        <v>0</v>
      </c>
      <c r="M2389" s="24">
        <f>ROUND(G2389*L2389,P4)</f>
        <v>0</v>
      </c>
      <c r="N2389" s="25" t="s">
        <v>103</v>
      </c>
      <c r="O2389" s="31">
        <f>M2389*AA2389</f>
        <v>0</v>
      </c>
      <c r="P2389" s="1">
        <v>3</v>
      </c>
      <c r="AA2389" s="1">
        <f>IF(P2389=1,$O$3,IF(P2389=2,$O$4,$O$5))</f>
        <v>0</v>
      </c>
    </row>
    <row r="2390">
      <c r="A2390" s="1" t="s">
        <v>106</v>
      </c>
      <c r="E2390" s="27" t="s">
        <v>103</v>
      </c>
    </row>
    <row r="2391" ht="153">
      <c r="A2391" s="1" t="s">
        <v>107</v>
      </c>
      <c r="E2391" s="32" t="s">
        <v>2637</v>
      </c>
    </row>
    <row r="2392">
      <c r="A2392" s="1" t="s">
        <v>109</v>
      </c>
      <c r="E2392" s="27" t="s">
        <v>103</v>
      </c>
    </row>
    <row r="2393">
      <c r="A2393" s="1" t="s">
        <v>101</v>
      </c>
      <c r="B2393" s="1">
        <v>633</v>
      </c>
      <c r="C2393" s="26" t="s">
        <v>4022</v>
      </c>
      <c r="D2393" t="s">
        <v>103</v>
      </c>
      <c r="E2393" s="27" t="s">
        <v>4023</v>
      </c>
      <c r="F2393" s="28" t="s">
        <v>1188</v>
      </c>
      <c r="G2393" s="29">
        <v>80.974000000000004</v>
      </c>
      <c r="H2393" s="28">
        <v>0</v>
      </c>
      <c r="I2393" s="30">
        <f>ROUND(G2393*H2393,P4)</f>
        <v>0</v>
      </c>
      <c r="L2393" s="30">
        <v>0</v>
      </c>
      <c r="M2393" s="24">
        <f>ROUND(G2393*L2393,P4)</f>
        <v>0</v>
      </c>
      <c r="N2393" s="25" t="s">
        <v>103</v>
      </c>
      <c r="O2393" s="31">
        <f>M2393*AA2393</f>
        <v>0</v>
      </c>
      <c r="P2393" s="1">
        <v>3</v>
      </c>
      <c r="AA2393" s="1">
        <f>IF(P2393=1,$O$3,IF(P2393=2,$O$4,$O$5))</f>
        <v>0</v>
      </c>
    </row>
    <row r="2394">
      <c r="A2394" s="1" t="s">
        <v>106</v>
      </c>
      <c r="E2394" s="27" t="s">
        <v>103</v>
      </c>
    </row>
    <row r="2395" ht="153">
      <c r="A2395" s="1" t="s">
        <v>107</v>
      </c>
      <c r="E2395" s="32" t="s">
        <v>2637</v>
      </c>
    </row>
    <row r="2396">
      <c r="A2396" s="1" t="s">
        <v>109</v>
      </c>
      <c r="E2396" s="27" t="s">
        <v>103</v>
      </c>
    </row>
    <row r="2397" ht="25.5">
      <c r="A2397" s="1" t="s">
        <v>101</v>
      </c>
      <c r="B2397" s="1">
        <v>634</v>
      </c>
      <c r="C2397" s="26" t="s">
        <v>4024</v>
      </c>
      <c r="D2397" t="s">
        <v>103</v>
      </c>
      <c r="E2397" s="27" t="s">
        <v>4025</v>
      </c>
      <c r="F2397" s="28" t="s">
        <v>292</v>
      </c>
      <c r="G2397" s="29">
        <v>0.437</v>
      </c>
      <c r="H2397" s="28">
        <v>0</v>
      </c>
      <c r="I2397" s="30">
        <f>ROUND(G2397*H2397,P4)</f>
        <v>0</v>
      </c>
      <c r="L2397" s="30">
        <v>0</v>
      </c>
      <c r="M2397" s="24">
        <f>ROUND(G2397*L2397,P4)</f>
        <v>0</v>
      </c>
      <c r="N2397" s="25" t="s">
        <v>103</v>
      </c>
      <c r="O2397" s="31">
        <f>M2397*AA2397</f>
        <v>0</v>
      </c>
      <c r="P2397" s="1">
        <v>3</v>
      </c>
      <c r="AA2397" s="1">
        <f>IF(P2397=1,$O$3,IF(P2397=2,$O$4,$O$5))</f>
        <v>0</v>
      </c>
    </row>
    <row r="2398">
      <c r="A2398" s="1" t="s">
        <v>106</v>
      </c>
      <c r="E2398" s="27" t="s">
        <v>103</v>
      </c>
    </row>
    <row r="2399">
      <c r="A2399" s="1" t="s">
        <v>107</v>
      </c>
    </row>
    <row r="2400">
      <c r="A2400" s="1" t="s">
        <v>109</v>
      </c>
      <c r="E2400" s="27" t="s">
        <v>103</v>
      </c>
    </row>
    <row r="2401">
      <c r="A2401" s="1" t="s">
        <v>98</v>
      </c>
      <c r="C2401" s="22" t="s">
        <v>1507</v>
      </c>
      <c r="E2401" s="23" t="s">
        <v>1508</v>
      </c>
      <c r="L2401" s="24">
        <f>SUMIFS(L2402:L2485,A2402:A2485,"P")</f>
        <v>0</v>
      </c>
      <c r="M2401" s="24">
        <f>SUMIFS(M2402:M2485,A2402:A2485,"P")</f>
        <v>0</v>
      </c>
      <c r="N2401" s="25"/>
    </row>
    <row r="2402">
      <c r="A2402" s="1" t="s">
        <v>101</v>
      </c>
      <c r="B2402" s="1">
        <v>635</v>
      </c>
      <c r="C2402" s="26" t="s">
        <v>4026</v>
      </c>
      <c r="D2402" t="s">
        <v>103</v>
      </c>
      <c r="E2402" s="27" t="s">
        <v>4027</v>
      </c>
      <c r="F2402" s="28" t="s">
        <v>1188</v>
      </c>
      <c r="G2402" s="29">
        <v>18.751999999999999</v>
      </c>
      <c r="H2402" s="28">
        <v>0</v>
      </c>
      <c r="I2402" s="30">
        <f>ROUND(G2402*H2402,P4)</f>
        <v>0</v>
      </c>
      <c r="L2402" s="30">
        <v>0</v>
      </c>
      <c r="M2402" s="24">
        <f>ROUND(G2402*L2402,P4)</f>
        <v>0</v>
      </c>
      <c r="N2402" s="25" t="s">
        <v>103</v>
      </c>
      <c r="O2402" s="31">
        <f>M2402*AA2402</f>
        <v>0</v>
      </c>
      <c r="P2402" s="1">
        <v>3</v>
      </c>
      <c r="AA2402" s="1">
        <f>IF(P2402=1,$O$3,IF(P2402=2,$O$4,$O$5))</f>
        <v>0</v>
      </c>
    </row>
    <row r="2403">
      <c r="A2403" s="1" t="s">
        <v>106</v>
      </c>
      <c r="E2403" s="27" t="s">
        <v>103</v>
      </c>
    </row>
    <row r="2404" ht="76.5">
      <c r="A2404" s="1" t="s">
        <v>107</v>
      </c>
      <c r="E2404" s="32" t="s">
        <v>4028</v>
      </c>
    </row>
    <row r="2405">
      <c r="A2405" s="1" t="s">
        <v>109</v>
      </c>
      <c r="E2405" s="27" t="s">
        <v>103</v>
      </c>
    </row>
    <row r="2406">
      <c r="A2406" s="1" t="s">
        <v>101</v>
      </c>
      <c r="B2406" s="1">
        <v>636</v>
      </c>
      <c r="C2406" s="26" t="s">
        <v>4029</v>
      </c>
      <c r="D2406" t="s">
        <v>103</v>
      </c>
      <c r="E2406" s="27" t="s">
        <v>4030</v>
      </c>
      <c r="F2406" s="28" t="s">
        <v>1188</v>
      </c>
      <c r="G2406" s="29">
        <v>18.751999999999999</v>
      </c>
      <c r="H2406" s="28">
        <v>0</v>
      </c>
      <c r="I2406" s="30">
        <f>ROUND(G2406*H2406,P4)</f>
        <v>0</v>
      </c>
      <c r="L2406" s="30">
        <v>0</v>
      </c>
      <c r="M2406" s="24">
        <f>ROUND(G2406*L2406,P4)</f>
        <v>0</v>
      </c>
      <c r="N2406" s="25" t="s">
        <v>103</v>
      </c>
      <c r="O2406" s="31">
        <f>M2406*AA2406</f>
        <v>0</v>
      </c>
      <c r="P2406" s="1">
        <v>3</v>
      </c>
      <c r="AA2406" s="1">
        <f>IF(P2406=1,$O$3,IF(P2406=2,$O$4,$O$5))</f>
        <v>0</v>
      </c>
    </row>
    <row r="2407">
      <c r="A2407" s="1" t="s">
        <v>106</v>
      </c>
      <c r="E2407" s="27" t="s">
        <v>103</v>
      </c>
    </row>
    <row r="2408" ht="76.5">
      <c r="A2408" s="1" t="s">
        <v>107</v>
      </c>
      <c r="E2408" s="32" t="s">
        <v>4028</v>
      </c>
    </row>
    <row r="2409">
      <c r="A2409" s="1" t="s">
        <v>109</v>
      </c>
      <c r="E2409" s="27" t="s">
        <v>103</v>
      </c>
    </row>
    <row r="2410">
      <c r="A2410" s="1" t="s">
        <v>101</v>
      </c>
      <c r="B2410" s="1">
        <v>637</v>
      </c>
      <c r="C2410" s="26" t="s">
        <v>4031</v>
      </c>
      <c r="D2410" t="s">
        <v>103</v>
      </c>
      <c r="E2410" s="27" t="s">
        <v>4032</v>
      </c>
      <c r="F2410" s="28" t="s">
        <v>1188</v>
      </c>
      <c r="G2410" s="29">
        <v>2593.5700000000002</v>
      </c>
      <c r="H2410" s="28">
        <v>0</v>
      </c>
      <c r="I2410" s="30">
        <f>ROUND(G2410*H2410,P4)</f>
        <v>0</v>
      </c>
      <c r="L2410" s="30">
        <v>0</v>
      </c>
      <c r="M2410" s="24">
        <f>ROUND(G2410*L2410,P4)</f>
        <v>0</v>
      </c>
      <c r="N2410" s="25" t="s">
        <v>103</v>
      </c>
      <c r="O2410" s="31">
        <f>M2410*AA2410</f>
        <v>0</v>
      </c>
      <c r="P2410" s="1">
        <v>3</v>
      </c>
      <c r="AA2410" s="1">
        <f>IF(P2410=1,$O$3,IF(P2410=2,$O$4,$O$5))</f>
        <v>0</v>
      </c>
    </row>
    <row r="2411">
      <c r="A2411" s="1" t="s">
        <v>106</v>
      </c>
      <c r="E2411" s="27" t="s">
        <v>103</v>
      </c>
    </row>
    <row r="2412" ht="409.5">
      <c r="A2412" s="1" t="s">
        <v>107</v>
      </c>
      <c r="E2412" s="32" t="s">
        <v>4033</v>
      </c>
    </row>
    <row r="2413">
      <c r="A2413" s="1" t="s">
        <v>109</v>
      </c>
      <c r="E2413" s="27" t="s">
        <v>103</v>
      </c>
    </row>
    <row r="2414">
      <c r="A2414" s="1" t="s">
        <v>101</v>
      </c>
      <c r="B2414" s="1">
        <v>638</v>
      </c>
      <c r="C2414" s="26" t="s">
        <v>4034</v>
      </c>
      <c r="D2414" t="s">
        <v>103</v>
      </c>
      <c r="E2414" s="27" t="s">
        <v>4035</v>
      </c>
      <c r="F2414" s="28" t="s">
        <v>1188</v>
      </c>
      <c r="G2414" s="29">
        <v>3183.5790000000002</v>
      </c>
      <c r="H2414" s="28">
        <v>0</v>
      </c>
      <c r="I2414" s="30">
        <f>ROUND(G2414*H2414,P4)</f>
        <v>0</v>
      </c>
      <c r="L2414" s="30">
        <v>0</v>
      </c>
      <c r="M2414" s="24">
        <f>ROUND(G2414*L2414,P4)</f>
        <v>0</v>
      </c>
      <c r="N2414" s="25" t="s">
        <v>103</v>
      </c>
      <c r="O2414" s="31">
        <f>M2414*AA2414</f>
        <v>0</v>
      </c>
      <c r="P2414" s="1">
        <v>3</v>
      </c>
      <c r="AA2414" s="1">
        <f>IF(P2414=1,$O$3,IF(P2414=2,$O$4,$O$5))</f>
        <v>0</v>
      </c>
    </row>
    <row r="2415">
      <c r="A2415" s="1" t="s">
        <v>106</v>
      </c>
      <c r="E2415" s="27" t="s">
        <v>103</v>
      </c>
    </row>
    <row r="2416" ht="409.5">
      <c r="A2416" s="1" t="s">
        <v>107</v>
      </c>
      <c r="E2416" s="32" t="s">
        <v>4036</v>
      </c>
    </row>
    <row r="2417">
      <c r="A2417" s="1" t="s">
        <v>109</v>
      </c>
      <c r="E2417" s="27" t="s">
        <v>103</v>
      </c>
    </row>
    <row r="2418" ht="25.5">
      <c r="A2418" s="1" t="s">
        <v>101</v>
      </c>
      <c r="B2418" s="1">
        <v>639</v>
      </c>
      <c r="C2418" s="26" t="s">
        <v>4037</v>
      </c>
      <c r="D2418" t="s">
        <v>103</v>
      </c>
      <c r="E2418" s="27" t="s">
        <v>4038</v>
      </c>
      <c r="F2418" s="28" t="s">
        <v>1188</v>
      </c>
      <c r="G2418" s="29">
        <v>2593.5700000000002</v>
      </c>
      <c r="H2418" s="28">
        <v>0</v>
      </c>
      <c r="I2418" s="30">
        <f>ROUND(G2418*H2418,P4)</f>
        <v>0</v>
      </c>
      <c r="L2418" s="30">
        <v>0</v>
      </c>
      <c r="M2418" s="24">
        <f>ROUND(G2418*L2418,P4)</f>
        <v>0</v>
      </c>
      <c r="N2418" s="25" t="s">
        <v>103</v>
      </c>
      <c r="O2418" s="31">
        <f>M2418*AA2418</f>
        <v>0</v>
      </c>
      <c r="P2418" s="1">
        <v>3</v>
      </c>
      <c r="AA2418" s="1">
        <f>IF(P2418=1,$O$3,IF(P2418=2,$O$4,$O$5))</f>
        <v>0</v>
      </c>
    </row>
    <row r="2419">
      <c r="A2419" s="1" t="s">
        <v>106</v>
      </c>
      <c r="E2419" s="27" t="s">
        <v>103</v>
      </c>
    </row>
    <row r="2420" ht="409.5">
      <c r="A2420" s="1" t="s">
        <v>107</v>
      </c>
      <c r="E2420" s="32" t="s">
        <v>4033</v>
      </c>
    </row>
    <row r="2421">
      <c r="A2421" s="1" t="s">
        <v>109</v>
      </c>
      <c r="E2421" s="27" t="s">
        <v>103</v>
      </c>
    </row>
    <row r="2422">
      <c r="A2422" s="1" t="s">
        <v>101</v>
      </c>
      <c r="B2422" s="1">
        <v>640</v>
      </c>
      <c r="C2422" s="26" t="s">
        <v>4039</v>
      </c>
      <c r="D2422" t="s">
        <v>103</v>
      </c>
      <c r="E2422" s="27" t="s">
        <v>4040</v>
      </c>
      <c r="F2422" s="28" t="s">
        <v>1188</v>
      </c>
      <c r="G2422" s="29">
        <v>590.00900000000001</v>
      </c>
      <c r="H2422" s="28">
        <v>0</v>
      </c>
      <c r="I2422" s="30">
        <f>ROUND(G2422*H2422,P4)</f>
        <v>0</v>
      </c>
      <c r="L2422" s="30">
        <v>0</v>
      </c>
      <c r="M2422" s="24">
        <f>ROUND(G2422*L2422,P4)</f>
        <v>0</v>
      </c>
      <c r="N2422" s="25" t="s">
        <v>103</v>
      </c>
      <c r="O2422" s="31">
        <f>M2422*AA2422</f>
        <v>0</v>
      </c>
      <c r="P2422" s="1">
        <v>3</v>
      </c>
      <c r="AA2422" s="1">
        <f>IF(P2422=1,$O$3,IF(P2422=2,$O$4,$O$5))</f>
        <v>0</v>
      </c>
    </row>
    <row r="2423">
      <c r="A2423" s="1" t="s">
        <v>106</v>
      </c>
      <c r="E2423" s="27" t="s">
        <v>103</v>
      </c>
    </row>
    <row r="2424" ht="114.75">
      <c r="A2424" s="1" t="s">
        <v>107</v>
      </c>
      <c r="E2424" s="32" t="s">
        <v>4041</v>
      </c>
    </row>
    <row r="2425">
      <c r="A2425" s="1" t="s">
        <v>109</v>
      </c>
      <c r="E2425" s="27" t="s">
        <v>103</v>
      </c>
    </row>
    <row r="2426">
      <c r="A2426" s="1" t="s">
        <v>101</v>
      </c>
      <c r="B2426" s="1">
        <v>641</v>
      </c>
      <c r="C2426" s="26" t="s">
        <v>4042</v>
      </c>
      <c r="D2426" t="s">
        <v>103</v>
      </c>
      <c r="E2426" s="27" t="s">
        <v>4043</v>
      </c>
      <c r="F2426" s="28" t="s">
        <v>1188</v>
      </c>
      <c r="G2426" s="29">
        <v>590.00900000000001</v>
      </c>
      <c r="H2426" s="28">
        <v>0</v>
      </c>
      <c r="I2426" s="30">
        <f>ROUND(G2426*H2426,P4)</f>
        <v>0</v>
      </c>
      <c r="L2426" s="30">
        <v>0</v>
      </c>
      <c r="M2426" s="24">
        <f>ROUND(G2426*L2426,P4)</f>
        <v>0</v>
      </c>
      <c r="N2426" s="25" t="s">
        <v>103</v>
      </c>
      <c r="O2426" s="31">
        <f>M2426*AA2426</f>
        <v>0</v>
      </c>
      <c r="P2426" s="1">
        <v>3</v>
      </c>
      <c r="AA2426" s="1">
        <f>IF(P2426=1,$O$3,IF(P2426=2,$O$4,$O$5))</f>
        <v>0</v>
      </c>
    </row>
    <row r="2427">
      <c r="A2427" s="1" t="s">
        <v>106</v>
      </c>
      <c r="E2427" s="27" t="s">
        <v>103</v>
      </c>
    </row>
    <row r="2428" ht="114.75">
      <c r="A2428" s="1" t="s">
        <v>107</v>
      </c>
      <c r="E2428" s="32" t="s">
        <v>4041</v>
      </c>
    </row>
    <row r="2429">
      <c r="A2429" s="1" t="s">
        <v>109</v>
      </c>
      <c r="E2429" s="27" t="s">
        <v>103</v>
      </c>
    </row>
    <row r="2430" ht="25.5">
      <c r="A2430" s="1" t="s">
        <v>101</v>
      </c>
      <c r="B2430" s="1">
        <v>642</v>
      </c>
      <c r="C2430" s="26" t="s">
        <v>4044</v>
      </c>
      <c r="D2430" t="s">
        <v>103</v>
      </c>
      <c r="E2430" s="27" t="s">
        <v>4045</v>
      </c>
      <c r="F2430" s="28" t="s">
        <v>1188</v>
      </c>
      <c r="G2430" s="29">
        <v>2593.5700000000002</v>
      </c>
      <c r="H2430" s="28">
        <v>0</v>
      </c>
      <c r="I2430" s="30">
        <f>ROUND(G2430*H2430,P4)</f>
        <v>0</v>
      </c>
      <c r="L2430" s="30">
        <v>0</v>
      </c>
      <c r="M2430" s="24">
        <f>ROUND(G2430*L2430,P4)</f>
        <v>0</v>
      </c>
      <c r="N2430" s="25" t="s">
        <v>103</v>
      </c>
      <c r="O2430" s="31">
        <f>M2430*AA2430</f>
        <v>0</v>
      </c>
      <c r="P2430" s="1">
        <v>3</v>
      </c>
      <c r="AA2430" s="1">
        <f>IF(P2430=1,$O$3,IF(P2430=2,$O$4,$O$5))</f>
        <v>0</v>
      </c>
    </row>
    <row r="2431">
      <c r="A2431" s="1" t="s">
        <v>106</v>
      </c>
      <c r="E2431" s="27" t="s">
        <v>103</v>
      </c>
    </row>
    <row r="2432" ht="409.5">
      <c r="A2432" s="1" t="s">
        <v>107</v>
      </c>
      <c r="E2432" s="32" t="s">
        <v>4033</v>
      </c>
    </row>
    <row r="2433">
      <c r="A2433" s="1" t="s">
        <v>109</v>
      </c>
      <c r="E2433" s="27" t="s">
        <v>103</v>
      </c>
    </row>
    <row r="2434" ht="25.5">
      <c r="A2434" s="1" t="s">
        <v>101</v>
      </c>
      <c r="B2434" s="1">
        <v>643</v>
      </c>
      <c r="C2434" s="26" t="s">
        <v>4046</v>
      </c>
      <c r="D2434" t="s">
        <v>103</v>
      </c>
      <c r="E2434" s="27" t="s">
        <v>4047</v>
      </c>
      <c r="F2434" s="28" t="s">
        <v>1188</v>
      </c>
      <c r="G2434" s="29">
        <v>233.19999999999999</v>
      </c>
      <c r="H2434" s="28">
        <v>0</v>
      </c>
      <c r="I2434" s="30">
        <f>ROUND(G2434*H2434,P4)</f>
        <v>0</v>
      </c>
      <c r="L2434" s="30">
        <v>0</v>
      </c>
      <c r="M2434" s="24">
        <f>ROUND(G2434*L2434,P4)</f>
        <v>0</v>
      </c>
      <c r="N2434" s="25" t="s">
        <v>103</v>
      </c>
      <c r="O2434" s="31">
        <f>M2434*AA2434</f>
        <v>0</v>
      </c>
      <c r="P2434" s="1">
        <v>3</v>
      </c>
      <c r="AA2434" s="1">
        <f>IF(P2434=1,$O$3,IF(P2434=2,$O$4,$O$5))</f>
        <v>0</v>
      </c>
    </row>
    <row r="2435">
      <c r="A2435" s="1" t="s">
        <v>106</v>
      </c>
      <c r="E2435" s="27" t="s">
        <v>103</v>
      </c>
    </row>
    <row r="2436" ht="63.75">
      <c r="A2436" s="1" t="s">
        <v>107</v>
      </c>
      <c r="E2436" s="32" t="s">
        <v>4048</v>
      </c>
    </row>
    <row r="2437">
      <c r="A2437" s="1" t="s">
        <v>109</v>
      </c>
      <c r="E2437" s="27" t="s">
        <v>103</v>
      </c>
    </row>
    <row r="2438">
      <c r="A2438" s="1" t="s">
        <v>101</v>
      </c>
      <c r="B2438" s="1">
        <v>644</v>
      </c>
      <c r="C2438" s="26" t="s">
        <v>4049</v>
      </c>
      <c r="D2438" t="s">
        <v>103</v>
      </c>
      <c r="E2438" s="27" t="s">
        <v>4050</v>
      </c>
      <c r="F2438" s="28" t="s">
        <v>1188</v>
      </c>
      <c r="G2438" s="29">
        <v>233.19999999999999</v>
      </c>
      <c r="H2438" s="28">
        <v>0</v>
      </c>
      <c r="I2438" s="30">
        <f>ROUND(G2438*H2438,P4)</f>
        <v>0</v>
      </c>
      <c r="L2438" s="30">
        <v>0</v>
      </c>
      <c r="M2438" s="24">
        <f>ROUND(G2438*L2438,P4)</f>
        <v>0</v>
      </c>
      <c r="N2438" s="25" t="s">
        <v>103</v>
      </c>
      <c r="O2438" s="31">
        <f>M2438*AA2438</f>
        <v>0</v>
      </c>
      <c r="P2438" s="1">
        <v>3</v>
      </c>
      <c r="AA2438" s="1">
        <f>IF(P2438=1,$O$3,IF(P2438=2,$O$4,$O$5))</f>
        <v>0</v>
      </c>
    </row>
    <row r="2439">
      <c r="A2439" s="1" t="s">
        <v>106</v>
      </c>
      <c r="E2439" s="27" t="s">
        <v>103</v>
      </c>
    </row>
    <row r="2440" ht="63.75">
      <c r="A2440" s="1" t="s">
        <v>107</v>
      </c>
      <c r="E2440" s="32" t="s">
        <v>4048</v>
      </c>
    </row>
    <row r="2441">
      <c r="A2441" s="1" t="s">
        <v>109</v>
      </c>
      <c r="E2441" s="27" t="s">
        <v>103</v>
      </c>
    </row>
    <row r="2442">
      <c r="A2442" s="1" t="s">
        <v>101</v>
      </c>
      <c r="B2442" s="1">
        <v>645</v>
      </c>
      <c r="C2442" s="26" t="s">
        <v>4051</v>
      </c>
      <c r="D2442" t="s">
        <v>103</v>
      </c>
      <c r="E2442" s="27" t="s">
        <v>4052</v>
      </c>
      <c r="F2442" s="28" t="s">
        <v>1188</v>
      </c>
      <c r="G2442" s="29">
        <v>233.19999999999999</v>
      </c>
      <c r="H2442" s="28">
        <v>0</v>
      </c>
      <c r="I2442" s="30">
        <f>ROUND(G2442*H2442,P4)</f>
        <v>0</v>
      </c>
      <c r="L2442" s="30">
        <v>0</v>
      </c>
      <c r="M2442" s="24">
        <f>ROUND(G2442*L2442,P4)</f>
        <v>0</v>
      </c>
      <c r="N2442" s="25" t="s">
        <v>103</v>
      </c>
      <c r="O2442" s="31">
        <f>M2442*AA2442</f>
        <v>0</v>
      </c>
      <c r="P2442" s="1">
        <v>3</v>
      </c>
      <c r="AA2442" s="1">
        <f>IF(P2442=1,$O$3,IF(P2442=2,$O$4,$O$5))</f>
        <v>0</v>
      </c>
    </row>
    <row r="2443">
      <c r="A2443" s="1" t="s">
        <v>106</v>
      </c>
      <c r="E2443" s="27" t="s">
        <v>103</v>
      </c>
    </row>
    <row r="2444" ht="63.75">
      <c r="A2444" s="1" t="s">
        <v>107</v>
      </c>
      <c r="E2444" s="32" t="s">
        <v>4048</v>
      </c>
    </row>
    <row r="2445">
      <c r="A2445" s="1" t="s">
        <v>109</v>
      </c>
      <c r="E2445" s="27" t="s">
        <v>103</v>
      </c>
    </row>
    <row r="2446">
      <c r="A2446" s="1" t="s">
        <v>101</v>
      </c>
      <c r="B2446" s="1">
        <v>646</v>
      </c>
      <c r="C2446" s="26" t="s">
        <v>4053</v>
      </c>
      <c r="D2446" t="s">
        <v>103</v>
      </c>
      <c r="E2446" s="27" t="s">
        <v>4054</v>
      </c>
      <c r="F2446" s="28" t="s">
        <v>1188</v>
      </c>
      <c r="G2446" s="29">
        <v>233.19999999999999</v>
      </c>
      <c r="H2446" s="28">
        <v>0</v>
      </c>
      <c r="I2446" s="30">
        <f>ROUND(G2446*H2446,P4)</f>
        <v>0</v>
      </c>
      <c r="L2446" s="30">
        <v>0</v>
      </c>
      <c r="M2446" s="24">
        <f>ROUND(G2446*L2446,P4)</f>
        <v>0</v>
      </c>
      <c r="N2446" s="25" t="s">
        <v>103</v>
      </c>
      <c r="O2446" s="31">
        <f>M2446*AA2446</f>
        <v>0</v>
      </c>
      <c r="P2446" s="1">
        <v>3</v>
      </c>
      <c r="AA2446" s="1">
        <f>IF(P2446=1,$O$3,IF(P2446=2,$O$4,$O$5))</f>
        <v>0</v>
      </c>
    </row>
    <row r="2447">
      <c r="A2447" s="1" t="s">
        <v>106</v>
      </c>
      <c r="E2447" s="27" t="s">
        <v>103</v>
      </c>
    </row>
    <row r="2448" ht="63.75">
      <c r="A2448" s="1" t="s">
        <v>107</v>
      </c>
      <c r="E2448" s="32" t="s">
        <v>4048</v>
      </c>
    </row>
    <row r="2449">
      <c r="A2449" s="1" t="s">
        <v>109</v>
      </c>
      <c r="E2449" s="27" t="s">
        <v>103</v>
      </c>
    </row>
    <row r="2450">
      <c r="A2450" s="1" t="s">
        <v>101</v>
      </c>
      <c r="B2450" s="1">
        <v>647</v>
      </c>
      <c r="C2450" s="26" t="s">
        <v>1509</v>
      </c>
      <c r="D2450" t="s">
        <v>103</v>
      </c>
      <c r="E2450" s="27" t="s">
        <v>1510</v>
      </c>
      <c r="F2450" s="28" t="s">
        <v>1188</v>
      </c>
      <c r="G2450" s="29">
        <v>1728.0999999999999</v>
      </c>
      <c r="H2450" s="28">
        <v>0</v>
      </c>
      <c r="I2450" s="30">
        <f>ROUND(G2450*H2450,P4)</f>
        <v>0</v>
      </c>
      <c r="L2450" s="30">
        <v>0</v>
      </c>
      <c r="M2450" s="24">
        <f>ROUND(G2450*L2450,P4)</f>
        <v>0</v>
      </c>
      <c r="N2450" s="25" t="s">
        <v>103</v>
      </c>
      <c r="O2450" s="31">
        <f>M2450*AA2450</f>
        <v>0</v>
      </c>
      <c r="P2450" s="1">
        <v>3</v>
      </c>
      <c r="AA2450" s="1">
        <f>IF(P2450=1,$O$3,IF(P2450=2,$O$4,$O$5))</f>
        <v>0</v>
      </c>
    </row>
    <row r="2451">
      <c r="A2451" s="1" t="s">
        <v>106</v>
      </c>
      <c r="E2451" s="27" t="s">
        <v>103</v>
      </c>
    </row>
    <row r="2452" ht="153">
      <c r="A2452" s="1" t="s">
        <v>107</v>
      </c>
      <c r="E2452" s="32" t="s">
        <v>2580</v>
      </c>
    </row>
    <row r="2453">
      <c r="A2453" s="1" t="s">
        <v>109</v>
      </c>
      <c r="E2453" s="27" t="s">
        <v>103</v>
      </c>
    </row>
    <row r="2454">
      <c r="A2454" s="1" t="s">
        <v>101</v>
      </c>
      <c r="B2454" s="1">
        <v>648</v>
      </c>
      <c r="C2454" s="26" t="s">
        <v>1509</v>
      </c>
      <c r="D2454" t="s">
        <v>413</v>
      </c>
      <c r="E2454" s="27" t="s">
        <v>1510</v>
      </c>
      <c r="F2454" s="28" t="s">
        <v>1188</v>
      </c>
      <c r="G2454" s="29">
        <v>107.03</v>
      </c>
      <c r="H2454" s="28">
        <v>0</v>
      </c>
      <c r="I2454" s="30">
        <f>ROUND(G2454*H2454,P4)</f>
        <v>0</v>
      </c>
      <c r="L2454" s="30">
        <v>0</v>
      </c>
      <c r="M2454" s="24">
        <f>ROUND(G2454*L2454,P4)</f>
        <v>0</v>
      </c>
      <c r="N2454" s="25" t="s">
        <v>103</v>
      </c>
      <c r="O2454" s="31">
        <f>M2454*AA2454</f>
        <v>0</v>
      </c>
      <c r="P2454" s="1">
        <v>3</v>
      </c>
      <c r="AA2454" s="1">
        <f>IF(P2454=1,$O$3,IF(P2454=2,$O$4,$O$5))</f>
        <v>0</v>
      </c>
    </row>
    <row r="2455">
      <c r="A2455" s="1" t="s">
        <v>106</v>
      </c>
      <c r="E2455" s="27" t="s">
        <v>103</v>
      </c>
    </row>
    <row r="2456" ht="63.75">
      <c r="A2456" s="1" t="s">
        <v>107</v>
      </c>
      <c r="E2456" s="32" t="s">
        <v>4055</v>
      </c>
    </row>
    <row r="2457">
      <c r="A2457" s="1" t="s">
        <v>109</v>
      </c>
      <c r="E2457" s="27" t="s">
        <v>103</v>
      </c>
    </row>
    <row r="2458">
      <c r="A2458" s="1" t="s">
        <v>101</v>
      </c>
      <c r="B2458" s="1">
        <v>649</v>
      </c>
      <c r="C2458" s="26" t="s">
        <v>1511</v>
      </c>
      <c r="D2458" t="s">
        <v>103</v>
      </c>
      <c r="E2458" s="27" t="s">
        <v>1512</v>
      </c>
      <c r="F2458" s="28" t="s">
        <v>1188</v>
      </c>
      <c r="G2458" s="29">
        <v>107.03</v>
      </c>
      <c r="H2458" s="28">
        <v>0</v>
      </c>
      <c r="I2458" s="30">
        <f>ROUND(G2458*H2458,P4)</f>
        <v>0</v>
      </c>
      <c r="L2458" s="30">
        <v>0</v>
      </c>
      <c r="M2458" s="24">
        <f>ROUND(G2458*L2458,P4)</f>
        <v>0</v>
      </c>
      <c r="N2458" s="25" t="s">
        <v>103</v>
      </c>
      <c r="O2458" s="31">
        <f>M2458*AA2458</f>
        <v>0</v>
      </c>
      <c r="P2458" s="1">
        <v>3</v>
      </c>
      <c r="AA2458" s="1">
        <f>IF(P2458=1,$O$3,IF(P2458=2,$O$4,$O$5))</f>
        <v>0</v>
      </c>
    </row>
    <row r="2459">
      <c r="A2459" s="1" t="s">
        <v>106</v>
      </c>
      <c r="E2459" s="27" t="s">
        <v>103</v>
      </c>
    </row>
    <row r="2460" ht="63.75">
      <c r="A2460" s="1" t="s">
        <v>107</v>
      </c>
      <c r="E2460" s="32" t="s">
        <v>4055</v>
      </c>
    </row>
    <row r="2461">
      <c r="A2461" s="1" t="s">
        <v>109</v>
      </c>
      <c r="E2461" s="27" t="s">
        <v>103</v>
      </c>
    </row>
    <row r="2462" ht="25.5">
      <c r="A2462" s="1" t="s">
        <v>101</v>
      </c>
      <c r="B2462" s="1">
        <v>650</v>
      </c>
      <c r="C2462" s="26" t="s">
        <v>1513</v>
      </c>
      <c r="D2462" t="s">
        <v>103</v>
      </c>
      <c r="E2462" s="27" t="s">
        <v>1514</v>
      </c>
      <c r="F2462" s="28" t="s">
        <v>1188</v>
      </c>
      <c r="G2462" s="29">
        <v>107.03</v>
      </c>
      <c r="H2462" s="28">
        <v>0</v>
      </c>
      <c r="I2462" s="30">
        <f>ROUND(G2462*H2462,P4)</f>
        <v>0</v>
      </c>
      <c r="L2462" s="30">
        <v>0</v>
      </c>
      <c r="M2462" s="24">
        <f>ROUND(G2462*L2462,P4)</f>
        <v>0</v>
      </c>
      <c r="N2462" s="25" t="s">
        <v>103</v>
      </c>
      <c r="O2462" s="31">
        <f>M2462*AA2462</f>
        <v>0</v>
      </c>
      <c r="P2462" s="1">
        <v>3</v>
      </c>
      <c r="AA2462" s="1">
        <f>IF(P2462=1,$O$3,IF(P2462=2,$O$4,$O$5))</f>
        <v>0</v>
      </c>
    </row>
    <row r="2463">
      <c r="A2463" s="1" t="s">
        <v>106</v>
      </c>
      <c r="E2463" s="27" t="s">
        <v>103</v>
      </c>
    </row>
    <row r="2464" ht="63.75">
      <c r="A2464" s="1" t="s">
        <v>107</v>
      </c>
      <c r="E2464" s="32" t="s">
        <v>4055</v>
      </c>
    </row>
    <row r="2465">
      <c r="A2465" s="1" t="s">
        <v>109</v>
      </c>
      <c r="E2465" s="27" t="s">
        <v>103</v>
      </c>
    </row>
    <row r="2466" ht="25.5">
      <c r="A2466" s="1" t="s">
        <v>101</v>
      </c>
      <c r="B2466" s="1">
        <v>651</v>
      </c>
      <c r="C2466" s="26" t="s">
        <v>4056</v>
      </c>
      <c r="D2466" t="s">
        <v>103</v>
      </c>
      <c r="E2466" s="27" t="s">
        <v>4057</v>
      </c>
      <c r="F2466" s="28" t="s">
        <v>1188</v>
      </c>
      <c r="G2466" s="29">
        <v>1728.0999999999999</v>
      </c>
      <c r="H2466" s="28">
        <v>0</v>
      </c>
      <c r="I2466" s="30">
        <f>ROUND(G2466*H2466,P4)</f>
        <v>0</v>
      </c>
      <c r="L2466" s="30">
        <v>0</v>
      </c>
      <c r="M2466" s="24">
        <f>ROUND(G2466*L2466,P4)</f>
        <v>0</v>
      </c>
      <c r="N2466" s="25" t="s">
        <v>103</v>
      </c>
      <c r="O2466" s="31">
        <f>M2466*AA2466</f>
        <v>0</v>
      </c>
      <c r="P2466" s="1">
        <v>3</v>
      </c>
      <c r="AA2466" s="1">
        <f>IF(P2466=1,$O$3,IF(P2466=2,$O$4,$O$5))</f>
        <v>0</v>
      </c>
    </row>
    <row r="2467">
      <c r="A2467" s="1" t="s">
        <v>106</v>
      </c>
      <c r="E2467" s="27" t="s">
        <v>103</v>
      </c>
    </row>
    <row r="2468" ht="153">
      <c r="A2468" s="1" t="s">
        <v>107</v>
      </c>
      <c r="E2468" s="32" t="s">
        <v>2580</v>
      </c>
    </row>
    <row r="2469">
      <c r="A2469" s="1" t="s">
        <v>109</v>
      </c>
      <c r="E2469" s="27" t="s">
        <v>103</v>
      </c>
    </row>
    <row r="2470" ht="25.5">
      <c r="A2470" s="1" t="s">
        <v>101</v>
      </c>
      <c r="B2470" s="1">
        <v>652</v>
      </c>
      <c r="C2470" s="26" t="s">
        <v>4058</v>
      </c>
      <c r="D2470" t="s">
        <v>103</v>
      </c>
      <c r="E2470" s="27" t="s">
        <v>4059</v>
      </c>
      <c r="F2470" s="28" t="s">
        <v>1188</v>
      </c>
      <c r="G2470" s="29">
        <v>1728.0999999999999</v>
      </c>
      <c r="H2470" s="28">
        <v>0</v>
      </c>
      <c r="I2470" s="30">
        <f>ROUND(G2470*H2470,P4)</f>
        <v>0</v>
      </c>
      <c r="L2470" s="30">
        <v>0</v>
      </c>
      <c r="M2470" s="24">
        <f>ROUND(G2470*L2470,P4)</f>
        <v>0</v>
      </c>
      <c r="N2470" s="25" t="s">
        <v>103</v>
      </c>
      <c r="O2470" s="31">
        <f>M2470*AA2470</f>
        <v>0</v>
      </c>
      <c r="P2470" s="1">
        <v>3</v>
      </c>
      <c r="AA2470" s="1">
        <f>IF(P2470=1,$O$3,IF(P2470=2,$O$4,$O$5))</f>
        <v>0</v>
      </c>
    </row>
    <row r="2471">
      <c r="A2471" s="1" t="s">
        <v>106</v>
      </c>
      <c r="E2471" s="27" t="s">
        <v>103</v>
      </c>
    </row>
    <row r="2472" ht="153">
      <c r="A2472" s="1" t="s">
        <v>107</v>
      </c>
      <c r="E2472" s="32" t="s">
        <v>2580</v>
      </c>
    </row>
    <row r="2473">
      <c r="A2473" s="1" t="s">
        <v>109</v>
      </c>
      <c r="E2473" s="27" t="s">
        <v>103</v>
      </c>
    </row>
    <row r="2474" ht="38.25">
      <c r="A2474" s="1" t="s">
        <v>101</v>
      </c>
      <c r="B2474" s="1">
        <v>653</v>
      </c>
      <c r="C2474" s="26" t="s">
        <v>4060</v>
      </c>
      <c r="D2474" t="s">
        <v>103</v>
      </c>
      <c r="E2474" s="27" t="s">
        <v>4061</v>
      </c>
      <c r="F2474" s="28" t="s">
        <v>1188</v>
      </c>
      <c r="G2474" s="29">
        <v>1728.0999999999999</v>
      </c>
      <c r="H2474" s="28">
        <v>0</v>
      </c>
      <c r="I2474" s="30">
        <f>ROUND(G2474*H2474,P4)</f>
        <v>0</v>
      </c>
      <c r="L2474" s="30">
        <v>0</v>
      </c>
      <c r="M2474" s="24">
        <f>ROUND(G2474*L2474,P4)</f>
        <v>0</v>
      </c>
      <c r="N2474" s="25" t="s">
        <v>103</v>
      </c>
      <c r="O2474" s="31">
        <f>M2474*AA2474</f>
        <v>0</v>
      </c>
      <c r="P2474" s="1">
        <v>3</v>
      </c>
      <c r="AA2474" s="1">
        <f>IF(P2474=1,$O$3,IF(P2474=2,$O$4,$O$5))</f>
        <v>0</v>
      </c>
    </row>
    <row r="2475">
      <c r="A2475" s="1" t="s">
        <v>106</v>
      </c>
      <c r="E2475" s="27" t="s">
        <v>103</v>
      </c>
    </row>
    <row r="2476" ht="153">
      <c r="A2476" s="1" t="s">
        <v>107</v>
      </c>
      <c r="E2476" s="32" t="s">
        <v>2580</v>
      </c>
    </row>
    <row r="2477">
      <c r="A2477" s="1" t="s">
        <v>109</v>
      </c>
      <c r="E2477" s="27" t="s">
        <v>103</v>
      </c>
    </row>
    <row r="2478" ht="25.5">
      <c r="A2478" s="1" t="s">
        <v>101</v>
      </c>
      <c r="B2478" s="1">
        <v>654</v>
      </c>
      <c r="C2478" s="26" t="s">
        <v>4062</v>
      </c>
      <c r="D2478" t="s">
        <v>103</v>
      </c>
      <c r="E2478" s="27" t="s">
        <v>4063</v>
      </c>
      <c r="F2478" s="28" t="s">
        <v>1188</v>
      </c>
      <c r="G2478" s="29">
        <v>325.01999999999998</v>
      </c>
      <c r="H2478" s="28">
        <v>0</v>
      </c>
      <c r="I2478" s="30">
        <f>ROUND(G2478*H2478,P4)</f>
        <v>0</v>
      </c>
      <c r="L2478" s="30">
        <v>0</v>
      </c>
      <c r="M2478" s="24">
        <f>ROUND(G2478*L2478,P4)</f>
        <v>0</v>
      </c>
      <c r="N2478" s="25" t="s">
        <v>103</v>
      </c>
      <c r="O2478" s="31">
        <f>M2478*AA2478</f>
        <v>0</v>
      </c>
      <c r="P2478" s="1">
        <v>3</v>
      </c>
      <c r="AA2478" s="1">
        <f>IF(P2478=1,$O$3,IF(P2478=2,$O$4,$O$5))</f>
        <v>0</v>
      </c>
    </row>
    <row r="2479">
      <c r="A2479" s="1" t="s">
        <v>106</v>
      </c>
      <c r="E2479" s="27" t="s">
        <v>103</v>
      </c>
    </row>
    <row r="2480" ht="89.25">
      <c r="A2480" s="1" t="s">
        <v>107</v>
      </c>
      <c r="E2480" s="32" t="s">
        <v>4064</v>
      </c>
    </row>
    <row r="2481">
      <c r="A2481" s="1" t="s">
        <v>109</v>
      </c>
      <c r="E2481" s="27" t="s">
        <v>103</v>
      </c>
    </row>
    <row r="2482">
      <c r="A2482" s="1" t="s">
        <v>101</v>
      </c>
      <c r="B2482" s="1">
        <v>655</v>
      </c>
      <c r="C2482" s="26" t="s">
        <v>4065</v>
      </c>
      <c r="D2482" t="s">
        <v>103</v>
      </c>
      <c r="E2482" s="27" t="s">
        <v>4066</v>
      </c>
      <c r="F2482" s="28" t="s">
        <v>367</v>
      </c>
      <c r="G2482" s="29">
        <v>1</v>
      </c>
      <c r="H2482" s="28">
        <v>0</v>
      </c>
      <c r="I2482" s="30">
        <f>ROUND(G2482*H2482,P4)</f>
        <v>0</v>
      </c>
      <c r="L2482" s="30">
        <v>0</v>
      </c>
      <c r="M2482" s="24">
        <f>ROUND(G2482*L2482,P4)</f>
        <v>0</v>
      </c>
      <c r="N2482" s="25" t="s">
        <v>103</v>
      </c>
      <c r="O2482" s="31">
        <f>M2482*AA2482</f>
        <v>0</v>
      </c>
      <c r="P2482" s="1">
        <v>3</v>
      </c>
      <c r="AA2482" s="1">
        <f>IF(P2482=1,$O$3,IF(P2482=2,$O$4,$O$5))</f>
        <v>0</v>
      </c>
    </row>
    <row r="2483">
      <c r="A2483" s="1" t="s">
        <v>106</v>
      </c>
      <c r="E2483" s="27" t="s">
        <v>103</v>
      </c>
    </row>
    <row r="2484">
      <c r="A2484" s="1" t="s">
        <v>107</v>
      </c>
    </row>
    <row r="2485">
      <c r="A2485" s="1" t="s">
        <v>109</v>
      </c>
      <c r="E2485" s="27" t="s">
        <v>103</v>
      </c>
    </row>
    <row r="2486">
      <c r="A2486" s="1" t="s">
        <v>98</v>
      </c>
      <c r="C2486" s="22" t="s">
        <v>1515</v>
      </c>
      <c r="E2486" s="23" t="s">
        <v>1516</v>
      </c>
      <c r="L2486" s="24">
        <f>SUMIFS(L2487:L2546,A2487:A2546,"P")</f>
        <v>0</v>
      </c>
      <c r="M2486" s="24">
        <f>SUMIFS(M2487:M2546,A2487:A2546,"P")</f>
        <v>0</v>
      </c>
      <c r="N2486" s="25"/>
    </row>
    <row r="2487">
      <c r="A2487" s="1" t="s">
        <v>101</v>
      </c>
      <c r="B2487" s="1">
        <v>656</v>
      </c>
      <c r="C2487" s="26" t="s">
        <v>1517</v>
      </c>
      <c r="D2487" t="s">
        <v>103</v>
      </c>
      <c r="E2487" s="27" t="s">
        <v>1518</v>
      </c>
      <c r="F2487" s="28" t="s">
        <v>1188</v>
      </c>
      <c r="G2487" s="29">
        <v>7378.1319999999996</v>
      </c>
      <c r="H2487" s="28">
        <v>0</v>
      </c>
      <c r="I2487" s="30">
        <f>ROUND(G2487*H2487,P4)</f>
        <v>0</v>
      </c>
      <c r="L2487" s="30">
        <v>0</v>
      </c>
      <c r="M2487" s="24">
        <f>ROUND(G2487*L2487,P4)</f>
        <v>0</v>
      </c>
      <c r="N2487" s="25" t="s">
        <v>103</v>
      </c>
      <c r="O2487" s="31">
        <f>M2487*AA2487</f>
        <v>0</v>
      </c>
      <c r="P2487" s="1">
        <v>3</v>
      </c>
      <c r="AA2487" s="1">
        <f>IF(P2487=1,$O$3,IF(P2487=2,$O$4,$O$5))</f>
        <v>0</v>
      </c>
    </row>
    <row r="2488">
      <c r="A2488" s="1" t="s">
        <v>106</v>
      </c>
      <c r="E2488" s="27" t="s">
        <v>103</v>
      </c>
    </row>
    <row r="2489" ht="409.5">
      <c r="A2489" s="1" t="s">
        <v>107</v>
      </c>
      <c r="E2489" s="32" t="s">
        <v>4067</v>
      </c>
    </row>
    <row r="2490">
      <c r="A2490" s="1" t="s">
        <v>109</v>
      </c>
      <c r="E2490" s="27" t="s">
        <v>103</v>
      </c>
    </row>
    <row r="2491">
      <c r="A2491" s="1" t="s">
        <v>101</v>
      </c>
      <c r="B2491" s="1">
        <v>657</v>
      </c>
      <c r="C2491" s="26" t="s">
        <v>4068</v>
      </c>
      <c r="D2491" t="s">
        <v>103</v>
      </c>
      <c r="E2491" s="27" t="s">
        <v>4069</v>
      </c>
      <c r="F2491" s="28" t="s">
        <v>1188</v>
      </c>
      <c r="G2491" s="29">
        <v>393.75299999999999</v>
      </c>
      <c r="H2491" s="28">
        <v>0</v>
      </c>
      <c r="I2491" s="30">
        <f>ROUND(G2491*H2491,P4)</f>
        <v>0</v>
      </c>
      <c r="L2491" s="30">
        <v>0</v>
      </c>
      <c r="M2491" s="24">
        <f>ROUND(G2491*L2491,P4)</f>
        <v>0</v>
      </c>
      <c r="N2491" s="25" t="s">
        <v>103</v>
      </c>
      <c r="O2491" s="31">
        <f>M2491*AA2491</f>
        <v>0</v>
      </c>
      <c r="P2491" s="1">
        <v>3</v>
      </c>
      <c r="AA2491" s="1">
        <f>IF(P2491=1,$O$3,IF(P2491=2,$O$4,$O$5))</f>
        <v>0</v>
      </c>
    </row>
    <row r="2492">
      <c r="A2492" s="1" t="s">
        <v>106</v>
      </c>
      <c r="E2492" s="27" t="s">
        <v>103</v>
      </c>
    </row>
    <row r="2493" ht="153">
      <c r="A2493" s="1" t="s">
        <v>107</v>
      </c>
      <c r="E2493" s="32" t="s">
        <v>4070</v>
      </c>
    </row>
    <row r="2494">
      <c r="A2494" s="1" t="s">
        <v>109</v>
      </c>
      <c r="E2494" s="27" t="s">
        <v>103</v>
      </c>
    </row>
    <row r="2495">
      <c r="A2495" s="1" t="s">
        <v>101</v>
      </c>
      <c r="B2495" s="1">
        <v>658</v>
      </c>
      <c r="C2495" s="26" t="s">
        <v>1520</v>
      </c>
      <c r="D2495" t="s">
        <v>103</v>
      </c>
      <c r="E2495" s="27" t="s">
        <v>1521</v>
      </c>
      <c r="F2495" s="28" t="s">
        <v>1188</v>
      </c>
      <c r="G2495" s="29">
        <v>2198.3699999999999</v>
      </c>
      <c r="H2495" s="28">
        <v>0</v>
      </c>
      <c r="I2495" s="30">
        <f>ROUND(G2495*H2495,P4)</f>
        <v>0</v>
      </c>
      <c r="L2495" s="30">
        <v>0</v>
      </c>
      <c r="M2495" s="24">
        <f>ROUND(G2495*L2495,P4)</f>
        <v>0</v>
      </c>
      <c r="N2495" s="25" t="s">
        <v>103</v>
      </c>
      <c r="O2495" s="31">
        <f>M2495*AA2495</f>
        <v>0</v>
      </c>
      <c r="P2495" s="1">
        <v>3</v>
      </c>
      <c r="AA2495" s="1">
        <f>IF(P2495=1,$O$3,IF(P2495=2,$O$4,$O$5))</f>
        <v>0</v>
      </c>
    </row>
    <row r="2496">
      <c r="A2496" s="1" t="s">
        <v>106</v>
      </c>
      <c r="E2496" s="27" t="s">
        <v>103</v>
      </c>
    </row>
    <row r="2497" ht="63.75">
      <c r="A2497" s="1" t="s">
        <v>107</v>
      </c>
      <c r="E2497" s="32" t="s">
        <v>4071</v>
      </c>
    </row>
    <row r="2498">
      <c r="A2498" s="1" t="s">
        <v>109</v>
      </c>
      <c r="E2498" s="27" t="s">
        <v>103</v>
      </c>
    </row>
    <row r="2499">
      <c r="A2499" s="1" t="s">
        <v>101</v>
      </c>
      <c r="B2499" s="1">
        <v>659</v>
      </c>
      <c r="C2499" s="26" t="s">
        <v>4072</v>
      </c>
      <c r="D2499" t="s">
        <v>103</v>
      </c>
      <c r="E2499" s="27" t="s">
        <v>4073</v>
      </c>
      <c r="F2499" s="28" t="s">
        <v>1188</v>
      </c>
      <c r="G2499" s="29">
        <v>2308.2890000000002</v>
      </c>
      <c r="H2499" s="28">
        <v>0</v>
      </c>
      <c r="I2499" s="30">
        <f>ROUND(G2499*H2499,P4)</f>
        <v>0</v>
      </c>
      <c r="L2499" s="30">
        <v>0</v>
      </c>
      <c r="M2499" s="24">
        <f>ROUND(G2499*L2499,P4)</f>
        <v>0</v>
      </c>
      <c r="N2499" s="25" t="s">
        <v>103</v>
      </c>
      <c r="O2499" s="31">
        <f>M2499*AA2499</f>
        <v>0</v>
      </c>
      <c r="P2499" s="1">
        <v>3</v>
      </c>
      <c r="AA2499" s="1">
        <f>IF(P2499=1,$O$3,IF(P2499=2,$O$4,$O$5))</f>
        <v>0</v>
      </c>
    </row>
    <row r="2500">
      <c r="A2500" s="1" t="s">
        <v>106</v>
      </c>
      <c r="E2500" s="27" t="s">
        <v>103</v>
      </c>
    </row>
    <row r="2501" ht="25.5">
      <c r="A2501" s="1" t="s">
        <v>107</v>
      </c>
      <c r="E2501" s="32" t="s">
        <v>4074</v>
      </c>
    </row>
    <row r="2502">
      <c r="A2502" s="1" t="s">
        <v>109</v>
      </c>
      <c r="E2502" s="27" t="s">
        <v>103</v>
      </c>
    </row>
    <row r="2503" ht="25.5">
      <c r="A2503" s="1" t="s">
        <v>101</v>
      </c>
      <c r="B2503" s="1">
        <v>660</v>
      </c>
      <c r="C2503" s="26" t="s">
        <v>1525</v>
      </c>
      <c r="D2503" t="s">
        <v>103</v>
      </c>
      <c r="E2503" s="27" t="s">
        <v>1526</v>
      </c>
      <c r="F2503" s="28" t="s">
        <v>1188</v>
      </c>
      <c r="G2503" s="29">
        <v>1070.105</v>
      </c>
      <c r="H2503" s="28">
        <v>0</v>
      </c>
      <c r="I2503" s="30">
        <f>ROUND(G2503*H2503,P4)</f>
        <v>0</v>
      </c>
      <c r="L2503" s="30">
        <v>0</v>
      </c>
      <c r="M2503" s="24">
        <f>ROUND(G2503*L2503,P4)</f>
        <v>0</v>
      </c>
      <c r="N2503" s="25" t="s">
        <v>103</v>
      </c>
      <c r="O2503" s="31">
        <f>M2503*AA2503</f>
        <v>0</v>
      </c>
      <c r="P2503" s="1">
        <v>3</v>
      </c>
      <c r="AA2503" s="1">
        <f>IF(P2503=1,$O$3,IF(P2503=2,$O$4,$O$5))</f>
        <v>0</v>
      </c>
    </row>
    <row r="2504">
      <c r="A2504" s="1" t="s">
        <v>106</v>
      </c>
      <c r="E2504" s="27" t="s">
        <v>103</v>
      </c>
    </row>
    <row r="2505" ht="63.75">
      <c r="A2505" s="1" t="s">
        <v>107</v>
      </c>
      <c r="E2505" s="32" t="s">
        <v>4075</v>
      </c>
    </row>
    <row r="2506">
      <c r="A2506" s="1" t="s">
        <v>109</v>
      </c>
      <c r="E2506" s="27" t="s">
        <v>103</v>
      </c>
    </row>
    <row r="2507">
      <c r="A2507" s="1" t="s">
        <v>101</v>
      </c>
      <c r="B2507" s="1">
        <v>661</v>
      </c>
      <c r="C2507" s="26" t="s">
        <v>1523</v>
      </c>
      <c r="D2507" t="s">
        <v>103</v>
      </c>
      <c r="E2507" s="27" t="s">
        <v>1524</v>
      </c>
      <c r="F2507" s="28" t="s">
        <v>1188</v>
      </c>
      <c r="G2507" s="29">
        <v>1123.6099999999999</v>
      </c>
      <c r="H2507" s="28">
        <v>0</v>
      </c>
      <c r="I2507" s="30">
        <f>ROUND(G2507*H2507,P4)</f>
        <v>0</v>
      </c>
      <c r="L2507" s="30">
        <v>0</v>
      </c>
      <c r="M2507" s="24">
        <f>ROUND(G2507*L2507,P4)</f>
        <v>0</v>
      </c>
      <c r="N2507" s="25" t="s">
        <v>103</v>
      </c>
      <c r="O2507" s="31">
        <f>M2507*AA2507</f>
        <v>0</v>
      </c>
      <c r="P2507" s="1">
        <v>3</v>
      </c>
      <c r="AA2507" s="1">
        <f>IF(P2507=1,$O$3,IF(P2507=2,$O$4,$O$5))</f>
        <v>0</v>
      </c>
    </row>
    <row r="2508">
      <c r="A2508" s="1" t="s">
        <v>106</v>
      </c>
      <c r="E2508" s="27" t="s">
        <v>103</v>
      </c>
    </row>
    <row r="2509" ht="25.5">
      <c r="A2509" s="1" t="s">
        <v>107</v>
      </c>
      <c r="E2509" s="32" t="s">
        <v>4076</v>
      </c>
    </row>
    <row r="2510">
      <c r="A2510" s="1" t="s">
        <v>109</v>
      </c>
      <c r="E2510" s="27" t="s">
        <v>103</v>
      </c>
    </row>
    <row r="2511" ht="25.5">
      <c r="A2511" s="1" t="s">
        <v>101</v>
      </c>
      <c r="B2511" s="1">
        <v>662</v>
      </c>
      <c r="C2511" s="26" t="s">
        <v>1529</v>
      </c>
      <c r="D2511" t="s">
        <v>103</v>
      </c>
      <c r="E2511" s="27" t="s">
        <v>1530</v>
      </c>
      <c r="F2511" s="28" t="s">
        <v>1188</v>
      </c>
      <c r="G2511" s="29">
        <v>7378.1319999999996</v>
      </c>
      <c r="H2511" s="28">
        <v>0</v>
      </c>
      <c r="I2511" s="30">
        <f>ROUND(G2511*H2511,P4)</f>
        <v>0</v>
      </c>
      <c r="L2511" s="30">
        <v>0</v>
      </c>
      <c r="M2511" s="24">
        <f>ROUND(G2511*L2511,P4)</f>
        <v>0</v>
      </c>
      <c r="N2511" s="25" t="s">
        <v>103</v>
      </c>
      <c r="O2511" s="31">
        <f>M2511*AA2511</f>
        <v>0</v>
      </c>
      <c r="P2511" s="1">
        <v>3</v>
      </c>
      <c r="AA2511" s="1">
        <f>IF(P2511=1,$O$3,IF(P2511=2,$O$4,$O$5))</f>
        <v>0</v>
      </c>
    </row>
    <row r="2512">
      <c r="A2512" s="1" t="s">
        <v>106</v>
      </c>
      <c r="E2512" s="27" t="s">
        <v>103</v>
      </c>
    </row>
    <row r="2513" ht="409.5">
      <c r="A2513" s="1" t="s">
        <v>107</v>
      </c>
      <c r="E2513" s="32" t="s">
        <v>4067</v>
      </c>
    </row>
    <row r="2514">
      <c r="A2514" s="1" t="s">
        <v>109</v>
      </c>
      <c r="E2514" s="27" t="s">
        <v>103</v>
      </c>
    </row>
    <row r="2515" ht="25.5">
      <c r="A2515" s="1" t="s">
        <v>101</v>
      </c>
      <c r="B2515" s="1">
        <v>663</v>
      </c>
      <c r="C2515" s="26" t="s">
        <v>4077</v>
      </c>
      <c r="D2515" t="s">
        <v>103</v>
      </c>
      <c r="E2515" s="27" t="s">
        <v>4078</v>
      </c>
      <c r="F2515" s="28" t="s">
        <v>1188</v>
      </c>
      <c r="G2515" s="29">
        <v>393.75299999999999</v>
      </c>
      <c r="H2515" s="28">
        <v>0</v>
      </c>
      <c r="I2515" s="30">
        <f>ROUND(G2515*H2515,P4)</f>
        <v>0</v>
      </c>
      <c r="L2515" s="30">
        <v>0</v>
      </c>
      <c r="M2515" s="24">
        <f>ROUND(G2515*L2515,P4)</f>
        <v>0</v>
      </c>
      <c r="N2515" s="25" t="s">
        <v>103</v>
      </c>
      <c r="O2515" s="31">
        <f>M2515*AA2515</f>
        <v>0</v>
      </c>
      <c r="P2515" s="1">
        <v>3</v>
      </c>
      <c r="AA2515" s="1">
        <f>IF(P2515=1,$O$3,IF(P2515=2,$O$4,$O$5))</f>
        <v>0</v>
      </c>
    </row>
    <row r="2516">
      <c r="A2516" s="1" t="s">
        <v>106</v>
      </c>
      <c r="E2516" s="27" t="s">
        <v>103</v>
      </c>
    </row>
    <row r="2517" ht="153">
      <c r="A2517" s="1" t="s">
        <v>107</v>
      </c>
      <c r="E2517" s="32" t="s">
        <v>4070</v>
      </c>
    </row>
    <row r="2518">
      <c r="A2518" s="1" t="s">
        <v>109</v>
      </c>
      <c r="E2518" s="27" t="s">
        <v>103</v>
      </c>
    </row>
    <row r="2519" ht="25.5">
      <c r="A2519" s="1" t="s">
        <v>101</v>
      </c>
      <c r="B2519" s="1">
        <v>664</v>
      </c>
      <c r="C2519" s="26" t="s">
        <v>4079</v>
      </c>
      <c r="D2519" t="s">
        <v>103</v>
      </c>
      <c r="E2519" s="27" t="s">
        <v>4080</v>
      </c>
      <c r="F2519" s="28" t="s">
        <v>1188</v>
      </c>
      <c r="G2519" s="29">
        <v>825.48000000000002</v>
      </c>
      <c r="H2519" s="28">
        <v>0</v>
      </c>
      <c r="I2519" s="30">
        <f>ROUND(G2519*H2519,P4)</f>
        <v>0</v>
      </c>
      <c r="L2519" s="30">
        <v>0</v>
      </c>
      <c r="M2519" s="24">
        <f>ROUND(G2519*L2519,P4)</f>
        <v>0</v>
      </c>
      <c r="N2519" s="25" t="s">
        <v>103</v>
      </c>
      <c r="O2519" s="31">
        <f>M2519*AA2519</f>
        <v>0</v>
      </c>
      <c r="P2519" s="1">
        <v>3</v>
      </c>
      <c r="AA2519" s="1">
        <f>IF(P2519=1,$O$3,IF(P2519=2,$O$4,$O$5))</f>
        <v>0</v>
      </c>
    </row>
    <row r="2520">
      <c r="A2520" s="1" t="s">
        <v>106</v>
      </c>
      <c r="E2520" s="27" t="s">
        <v>103</v>
      </c>
    </row>
    <row r="2521" ht="409.5">
      <c r="A2521" s="1" t="s">
        <v>107</v>
      </c>
      <c r="E2521" s="32" t="s">
        <v>4081</v>
      </c>
    </row>
    <row r="2522">
      <c r="A2522" s="1" t="s">
        <v>109</v>
      </c>
      <c r="E2522" s="27" t="s">
        <v>103</v>
      </c>
    </row>
    <row r="2523">
      <c r="A2523" s="1" t="s">
        <v>101</v>
      </c>
      <c r="B2523" s="1">
        <v>665</v>
      </c>
      <c r="C2523" s="26" t="s">
        <v>1531</v>
      </c>
      <c r="D2523" t="s">
        <v>103</v>
      </c>
      <c r="E2523" s="27" t="s">
        <v>1532</v>
      </c>
      <c r="F2523" s="28" t="s">
        <v>1188</v>
      </c>
      <c r="G2523" s="29">
        <v>447.55500000000001</v>
      </c>
      <c r="H2523" s="28">
        <v>0</v>
      </c>
      <c r="I2523" s="30">
        <f>ROUND(G2523*H2523,P4)</f>
        <v>0</v>
      </c>
      <c r="L2523" s="30">
        <v>0</v>
      </c>
      <c r="M2523" s="24">
        <f>ROUND(G2523*L2523,P4)</f>
        <v>0</v>
      </c>
      <c r="N2523" s="25" t="s">
        <v>103</v>
      </c>
      <c r="O2523" s="31">
        <f>M2523*AA2523</f>
        <v>0</v>
      </c>
      <c r="P2523" s="1">
        <v>3</v>
      </c>
      <c r="AA2523" s="1">
        <f>IF(P2523=1,$O$3,IF(P2523=2,$O$4,$O$5))</f>
        <v>0</v>
      </c>
    </row>
    <row r="2524">
      <c r="A2524" s="1" t="s">
        <v>106</v>
      </c>
      <c r="E2524" s="27" t="s">
        <v>103</v>
      </c>
    </row>
    <row r="2525" ht="409.5">
      <c r="A2525" s="1" t="s">
        <v>107</v>
      </c>
      <c r="E2525" s="32" t="s">
        <v>4082</v>
      </c>
    </row>
    <row r="2526">
      <c r="A2526" s="1" t="s">
        <v>109</v>
      </c>
      <c r="E2526" s="27" t="s">
        <v>103</v>
      </c>
    </row>
    <row r="2527">
      <c r="A2527" s="1" t="s">
        <v>101</v>
      </c>
      <c r="B2527" s="1">
        <v>666</v>
      </c>
      <c r="C2527" s="26" t="s">
        <v>1533</v>
      </c>
      <c r="D2527" t="s">
        <v>103</v>
      </c>
      <c r="E2527" s="27" t="s">
        <v>1534</v>
      </c>
      <c r="F2527" s="28" t="s">
        <v>1188</v>
      </c>
      <c r="G2527" s="29">
        <v>2198.3699999999999</v>
      </c>
      <c r="H2527" s="28">
        <v>0</v>
      </c>
      <c r="I2527" s="30">
        <f>ROUND(G2527*H2527,P4)</f>
        <v>0</v>
      </c>
      <c r="L2527" s="30">
        <v>0</v>
      </c>
      <c r="M2527" s="24">
        <f>ROUND(G2527*L2527,P4)</f>
        <v>0</v>
      </c>
      <c r="N2527" s="25" t="s">
        <v>103</v>
      </c>
      <c r="O2527" s="31">
        <f>M2527*AA2527</f>
        <v>0</v>
      </c>
      <c r="P2527" s="1">
        <v>3</v>
      </c>
      <c r="AA2527" s="1">
        <f>IF(P2527=1,$O$3,IF(P2527=2,$O$4,$O$5))</f>
        <v>0</v>
      </c>
    </row>
    <row r="2528">
      <c r="A2528" s="1" t="s">
        <v>106</v>
      </c>
      <c r="E2528" s="27" t="s">
        <v>103</v>
      </c>
    </row>
    <row r="2529" ht="63.75">
      <c r="A2529" s="1" t="s">
        <v>107</v>
      </c>
      <c r="E2529" s="32" t="s">
        <v>4071</v>
      </c>
    </row>
    <row r="2530">
      <c r="A2530" s="1" t="s">
        <v>109</v>
      </c>
      <c r="E2530" s="27" t="s">
        <v>103</v>
      </c>
    </row>
    <row r="2531">
      <c r="A2531" s="1" t="s">
        <v>101</v>
      </c>
      <c r="B2531" s="1">
        <v>667</v>
      </c>
      <c r="C2531" s="26" t="s">
        <v>4083</v>
      </c>
      <c r="D2531" t="s">
        <v>103</v>
      </c>
      <c r="E2531" s="27" t="s">
        <v>4084</v>
      </c>
      <c r="F2531" s="28" t="s">
        <v>1188</v>
      </c>
      <c r="G2531" s="29">
        <v>84.575000000000003</v>
      </c>
      <c r="H2531" s="28">
        <v>0</v>
      </c>
      <c r="I2531" s="30">
        <f>ROUND(G2531*H2531,P4)</f>
        <v>0</v>
      </c>
      <c r="L2531" s="30">
        <v>0</v>
      </c>
      <c r="M2531" s="24">
        <f>ROUND(G2531*L2531,P4)</f>
        <v>0</v>
      </c>
      <c r="N2531" s="25" t="s">
        <v>103</v>
      </c>
      <c r="O2531" s="31">
        <f>M2531*AA2531</f>
        <v>0</v>
      </c>
      <c r="P2531" s="1">
        <v>3</v>
      </c>
      <c r="AA2531" s="1">
        <f>IF(P2531=1,$O$3,IF(P2531=2,$O$4,$O$5))</f>
        <v>0</v>
      </c>
    </row>
    <row r="2532">
      <c r="A2532" s="1" t="s">
        <v>106</v>
      </c>
      <c r="E2532" s="27" t="s">
        <v>103</v>
      </c>
    </row>
    <row r="2533" ht="102">
      <c r="A2533" s="1" t="s">
        <v>107</v>
      </c>
      <c r="E2533" s="32" t="s">
        <v>3870</v>
      </c>
    </row>
    <row r="2534">
      <c r="A2534" s="1" t="s">
        <v>109</v>
      </c>
      <c r="E2534" s="27" t="s">
        <v>103</v>
      </c>
    </row>
    <row r="2535" ht="25.5">
      <c r="A2535" s="1" t="s">
        <v>101</v>
      </c>
      <c r="B2535" s="1">
        <v>668</v>
      </c>
      <c r="C2535" s="26" t="s">
        <v>1535</v>
      </c>
      <c r="D2535" t="s">
        <v>103</v>
      </c>
      <c r="E2535" s="27" t="s">
        <v>1536</v>
      </c>
      <c r="F2535" s="28" t="s">
        <v>1188</v>
      </c>
      <c r="G2535" s="29">
        <v>7378.1319999999996</v>
      </c>
      <c r="H2535" s="28">
        <v>0</v>
      </c>
      <c r="I2535" s="30">
        <f>ROUND(G2535*H2535,P4)</f>
        <v>0</v>
      </c>
      <c r="L2535" s="30">
        <v>0</v>
      </c>
      <c r="M2535" s="24">
        <f>ROUND(G2535*L2535,P4)</f>
        <v>0</v>
      </c>
      <c r="N2535" s="25" t="s">
        <v>103</v>
      </c>
      <c r="O2535" s="31">
        <f>M2535*AA2535</f>
        <v>0</v>
      </c>
      <c r="P2535" s="1">
        <v>3</v>
      </c>
      <c r="AA2535" s="1">
        <f>IF(P2535=1,$O$3,IF(P2535=2,$O$4,$O$5))</f>
        <v>0</v>
      </c>
    </row>
    <row r="2536">
      <c r="A2536" s="1" t="s">
        <v>106</v>
      </c>
      <c r="E2536" s="27" t="s">
        <v>103</v>
      </c>
    </row>
    <row r="2537" ht="409.5">
      <c r="A2537" s="1" t="s">
        <v>107</v>
      </c>
      <c r="E2537" s="32" t="s">
        <v>4067</v>
      </c>
    </row>
    <row r="2538">
      <c r="A2538" s="1" t="s">
        <v>109</v>
      </c>
      <c r="E2538" s="27" t="s">
        <v>103</v>
      </c>
    </row>
    <row r="2539" ht="25.5">
      <c r="A2539" s="1" t="s">
        <v>101</v>
      </c>
      <c r="B2539" s="1">
        <v>669</v>
      </c>
      <c r="C2539" s="26" t="s">
        <v>4085</v>
      </c>
      <c r="D2539" t="s">
        <v>103</v>
      </c>
      <c r="E2539" s="27" t="s">
        <v>4086</v>
      </c>
      <c r="F2539" s="28" t="s">
        <v>1188</v>
      </c>
      <c r="G2539" s="29">
        <v>393.75299999999999</v>
      </c>
      <c r="H2539" s="28">
        <v>0</v>
      </c>
      <c r="I2539" s="30">
        <f>ROUND(G2539*H2539,P4)</f>
        <v>0</v>
      </c>
      <c r="L2539" s="30">
        <v>0</v>
      </c>
      <c r="M2539" s="24">
        <f>ROUND(G2539*L2539,P4)</f>
        <v>0</v>
      </c>
      <c r="N2539" s="25" t="s">
        <v>103</v>
      </c>
      <c r="O2539" s="31">
        <f>M2539*AA2539</f>
        <v>0</v>
      </c>
      <c r="P2539" s="1">
        <v>3</v>
      </c>
      <c r="AA2539" s="1">
        <f>IF(P2539=1,$O$3,IF(P2539=2,$O$4,$O$5))</f>
        <v>0</v>
      </c>
    </row>
    <row r="2540">
      <c r="A2540" s="1" t="s">
        <v>106</v>
      </c>
      <c r="E2540" s="27" t="s">
        <v>103</v>
      </c>
    </row>
    <row r="2541" ht="153">
      <c r="A2541" s="1" t="s">
        <v>107</v>
      </c>
      <c r="E2541" s="32" t="s">
        <v>4070</v>
      </c>
    </row>
    <row r="2542">
      <c r="A2542" s="1" t="s">
        <v>109</v>
      </c>
      <c r="E2542" s="27" t="s">
        <v>103</v>
      </c>
    </row>
    <row r="2543" ht="25.5">
      <c r="A2543" s="1" t="s">
        <v>101</v>
      </c>
      <c r="B2543" s="1">
        <v>670</v>
      </c>
      <c r="C2543" s="26" t="s">
        <v>4087</v>
      </c>
      <c r="D2543" t="s">
        <v>103</v>
      </c>
      <c r="E2543" s="27" t="s">
        <v>4088</v>
      </c>
      <c r="F2543" s="28" t="s">
        <v>1188</v>
      </c>
      <c r="G2543" s="29">
        <v>18.696999999999999</v>
      </c>
      <c r="H2543" s="28">
        <v>0</v>
      </c>
      <c r="I2543" s="30">
        <f>ROUND(G2543*H2543,P4)</f>
        <v>0</v>
      </c>
      <c r="L2543" s="30">
        <v>0</v>
      </c>
      <c r="M2543" s="24">
        <f>ROUND(G2543*L2543,P4)</f>
        <v>0</v>
      </c>
      <c r="N2543" s="25" t="s">
        <v>103</v>
      </c>
      <c r="O2543" s="31">
        <f>M2543*AA2543</f>
        <v>0</v>
      </c>
      <c r="P2543" s="1">
        <v>3</v>
      </c>
      <c r="AA2543" s="1">
        <f>IF(P2543=1,$O$3,IF(P2543=2,$O$4,$O$5))</f>
        <v>0</v>
      </c>
    </row>
    <row r="2544">
      <c r="A2544" s="1" t="s">
        <v>106</v>
      </c>
      <c r="E2544" s="27" t="s">
        <v>103</v>
      </c>
    </row>
    <row r="2545" ht="153">
      <c r="A2545" s="1" t="s">
        <v>107</v>
      </c>
      <c r="E2545" s="32" t="s">
        <v>4089</v>
      </c>
    </row>
    <row r="2546">
      <c r="A2546" s="1" t="s">
        <v>109</v>
      </c>
      <c r="E2546" s="27" t="s">
        <v>103</v>
      </c>
    </row>
    <row r="2547">
      <c r="A2547" s="1" t="s">
        <v>98</v>
      </c>
      <c r="C2547" s="22" t="s">
        <v>1537</v>
      </c>
      <c r="E2547" s="23" t="s">
        <v>4090</v>
      </c>
      <c r="L2547" s="24">
        <f>SUMIFS(L2548:L2563,A2548:A2563,"P")</f>
        <v>0</v>
      </c>
      <c r="M2547" s="24">
        <f>SUMIFS(M2548:M2563,A2548:A2563,"P")</f>
        <v>0</v>
      </c>
      <c r="N2547" s="25"/>
    </row>
    <row r="2548" ht="25.5">
      <c r="A2548" s="1" t="s">
        <v>101</v>
      </c>
      <c r="B2548" s="1">
        <v>132</v>
      </c>
      <c r="C2548" s="26" t="s">
        <v>4091</v>
      </c>
      <c r="D2548" t="s">
        <v>103</v>
      </c>
      <c r="E2548" s="27" t="s">
        <v>4092</v>
      </c>
      <c r="F2548" s="28" t="s">
        <v>121</v>
      </c>
      <c r="G2548" s="29">
        <v>60</v>
      </c>
      <c r="H2548" s="28">
        <v>0</v>
      </c>
      <c r="I2548" s="30">
        <f>ROUND(G2548*H2548,P4)</f>
        <v>0</v>
      </c>
      <c r="L2548" s="30">
        <v>0</v>
      </c>
      <c r="M2548" s="24">
        <f>ROUND(G2548*L2548,P4)</f>
        <v>0</v>
      </c>
      <c r="N2548" s="25" t="s">
        <v>103</v>
      </c>
      <c r="O2548" s="31">
        <f>M2548*AA2548</f>
        <v>0</v>
      </c>
      <c r="P2548" s="1">
        <v>3</v>
      </c>
      <c r="AA2548" s="1">
        <f>IF(P2548=1,$O$3,IF(P2548=2,$O$4,$O$5))</f>
        <v>0</v>
      </c>
    </row>
    <row r="2549">
      <c r="A2549" s="1" t="s">
        <v>106</v>
      </c>
      <c r="E2549" s="27" t="s">
        <v>103</v>
      </c>
    </row>
    <row r="2550" ht="76.5">
      <c r="A2550" s="1" t="s">
        <v>107</v>
      </c>
      <c r="E2550" s="32" t="s">
        <v>4093</v>
      </c>
    </row>
    <row r="2551">
      <c r="A2551" s="1" t="s">
        <v>109</v>
      </c>
      <c r="E2551" s="27" t="s">
        <v>103</v>
      </c>
    </row>
    <row r="2552">
      <c r="A2552" s="1" t="s">
        <v>101</v>
      </c>
      <c r="B2552" s="1">
        <v>133</v>
      </c>
      <c r="C2552" s="26" t="s">
        <v>4094</v>
      </c>
      <c r="D2552" t="s">
        <v>103</v>
      </c>
      <c r="E2552" s="27" t="s">
        <v>4095</v>
      </c>
      <c r="F2552" s="28" t="s">
        <v>121</v>
      </c>
      <c r="G2552" s="29">
        <v>61.799999999999997</v>
      </c>
      <c r="H2552" s="28">
        <v>0</v>
      </c>
      <c r="I2552" s="30">
        <f>ROUND(G2552*H2552,P4)</f>
        <v>0</v>
      </c>
      <c r="L2552" s="30">
        <v>0</v>
      </c>
      <c r="M2552" s="24">
        <f>ROUND(G2552*L2552,P4)</f>
        <v>0</v>
      </c>
      <c r="N2552" s="25" t="s">
        <v>103</v>
      </c>
      <c r="O2552" s="31">
        <f>M2552*AA2552</f>
        <v>0</v>
      </c>
      <c r="P2552" s="1">
        <v>3</v>
      </c>
      <c r="AA2552" s="1">
        <f>IF(P2552=1,$O$3,IF(P2552=2,$O$4,$O$5))</f>
        <v>0</v>
      </c>
    </row>
    <row r="2553">
      <c r="A2553" s="1" t="s">
        <v>106</v>
      </c>
      <c r="E2553" s="27" t="s">
        <v>103</v>
      </c>
    </row>
    <row r="2554" ht="25.5">
      <c r="A2554" s="1" t="s">
        <v>107</v>
      </c>
      <c r="E2554" s="32" t="s">
        <v>4096</v>
      </c>
    </row>
    <row r="2555">
      <c r="A2555" s="1" t="s">
        <v>109</v>
      </c>
      <c r="E2555" s="27" t="s">
        <v>4097</v>
      </c>
    </row>
    <row r="2556" ht="25.5">
      <c r="A2556" s="1" t="s">
        <v>101</v>
      </c>
      <c r="B2556" s="1">
        <v>134</v>
      </c>
      <c r="C2556" s="26" t="s">
        <v>1629</v>
      </c>
      <c r="D2556" t="s">
        <v>103</v>
      </c>
      <c r="E2556" s="27" t="s">
        <v>1630</v>
      </c>
      <c r="F2556" s="28" t="s">
        <v>121</v>
      </c>
      <c r="G2556" s="29">
        <v>30</v>
      </c>
      <c r="H2556" s="28">
        <v>0</v>
      </c>
      <c r="I2556" s="30">
        <f>ROUND(G2556*H2556,P4)</f>
        <v>0</v>
      </c>
      <c r="L2556" s="30">
        <v>0</v>
      </c>
      <c r="M2556" s="24">
        <f>ROUND(G2556*L2556,P4)</f>
        <v>0</v>
      </c>
      <c r="N2556" s="25" t="s">
        <v>103</v>
      </c>
      <c r="O2556" s="31">
        <f>M2556*AA2556</f>
        <v>0</v>
      </c>
      <c r="P2556" s="1">
        <v>3</v>
      </c>
      <c r="AA2556" s="1">
        <f>IF(P2556=1,$O$3,IF(P2556=2,$O$4,$O$5))</f>
        <v>0</v>
      </c>
    </row>
    <row r="2557">
      <c r="A2557" s="1" t="s">
        <v>106</v>
      </c>
      <c r="E2557" s="27" t="s">
        <v>103</v>
      </c>
    </row>
    <row r="2558" ht="63.75">
      <c r="A2558" s="1" t="s">
        <v>107</v>
      </c>
      <c r="E2558" s="32" t="s">
        <v>4098</v>
      </c>
    </row>
    <row r="2559">
      <c r="A2559" s="1" t="s">
        <v>109</v>
      </c>
      <c r="E2559" s="27" t="s">
        <v>103</v>
      </c>
    </row>
    <row r="2560">
      <c r="A2560" s="1" t="s">
        <v>101</v>
      </c>
      <c r="B2560" s="1">
        <v>135</v>
      </c>
      <c r="C2560" s="26" t="s">
        <v>1632</v>
      </c>
      <c r="D2560" t="s">
        <v>103</v>
      </c>
      <c r="E2560" s="27" t="s">
        <v>1633</v>
      </c>
      <c r="F2560" s="28" t="s">
        <v>121</v>
      </c>
      <c r="G2560" s="29">
        <v>30.899999999999999</v>
      </c>
      <c r="H2560" s="28">
        <v>0</v>
      </c>
      <c r="I2560" s="30">
        <f>ROUND(G2560*H2560,P4)</f>
        <v>0</v>
      </c>
      <c r="L2560" s="30">
        <v>0</v>
      </c>
      <c r="M2560" s="24">
        <f>ROUND(G2560*L2560,P4)</f>
        <v>0</v>
      </c>
      <c r="N2560" s="25" t="s">
        <v>103</v>
      </c>
      <c r="O2560" s="31">
        <f>M2560*AA2560</f>
        <v>0</v>
      </c>
      <c r="P2560" s="1">
        <v>3</v>
      </c>
      <c r="AA2560" s="1">
        <f>IF(P2560=1,$O$3,IF(P2560=2,$O$4,$O$5))</f>
        <v>0</v>
      </c>
    </row>
    <row r="2561">
      <c r="A2561" s="1" t="s">
        <v>106</v>
      </c>
      <c r="E2561" s="27" t="s">
        <v>103</v>
      </c>
    </row>
    <row r="2562" ht="25.5">
      <c r="A2562" s="1" t="s">
        <v>107</v>
      </c>
      <c r="E2562" s="32" t="s">
        <v>4099</v>
      </c>
    </row>
    <row r="2563">
      <c r="A2563" s="1" t="s">
        <v>109</v>
      </c>
      <c r="E2563" s="27" t="s">
        <v>4097</v>
      </c>
    </row>
    <row r="2564">
      <c r="A2564" s="1" t="s">
        <v>98</v>
      </c>
      <c r="C2564" s="22" t="s">
        <v>1544</v>
      </c>
      <c r="E2564" s="23" t="s">
        <v>1545</v>
      </c>
      <c r="L2564" s="24">
        <f>SUMIFS(L2565:L2692,A2565:A2692,"P")</f>
        <v>0</v>
      </c>
      <c r="M2564" s="24">
        <f>SUMIFS(M2565:M2692,A2565:A2692,"P")</f>
        <v>0</v>
      </c>
      <c r="N2564" s="25"/>
    </row>
    <row r="2565">
      <c r="A2565" s="1" t="s">
        <v>101</v>
      </c>
      <c r="B2565" s="1">
        <v>136</v>
      </c>
      <c r="C2565" s="26" t="s">
        <v>4100</v>
      </c>
      <c r="D2565" t="s">
        <v>103</v>
      </c>
      <c r="E2565" s="27" t="s">
        <v>4101</v>
      </c>
      <c r="F2565" s="28" t="s">
        <v>105</v>
      </c>
      <c r="G2565" s="29">
        <v>23</v>
      </c>
      <c r="H2565" s="28">
        <v>0</v>
      </c>
      <c r="I2565" s="30">
        <f>ROUND(G2565*H2565,P4)</f>
        <v>0</v>
      </c>
      <c r="L2565" s="30">
        <v>0</v>
      </c>
      <c r="M2565" s="24">
        <f>ROUND(G2565*L2565,P4)</f>
        <v>0</v>
      </c>
      <c r="N2565" s="25" t="s">
        <v>103</v>
      </c>
      <c r="O2565" s="31">
        <f>M2565*AA2565</f>
        <v>0</v>
      </c>
      <c r="P2565" s="1">
        <v>3</v>
      </c>
      <c r="AA2565" s="1">
        <f>IF(P2565=1,$O$3,IF(P2565=2,$O$4,$O$5))</f>
        <v>0</v>
      </c>
    </row>
    <row r="2566">
      <c r="A2566" s="1" t="s">
        <v>106</v>
      </c>
      <c r="E2566" s="27" t="s">
        <v>103</v>
      </c>
    </row>
    <row r="2567" ht="102">
      <c r="A2567" s="1" t="s">
        <v>107</v>
      </c>
      <c r="E2567" s="32" t="s">
        <v>4102</v>
      </c>
    </row>
    <row r="2568" ht="25.5">
      <c r="A2568" s="1" t="s">
        <v>109</v>
      </c>
      <c r="E2568" s="27" t="s">
        <v>4103</v>
      </c>
    </row>
    <row r="2569">
      <c r="A2569" s="1" t="s">
        <v>101</v>
      </c>
      <c r="B2569" s="1">
        <v>137</v>
      </c>
      <c r="C2569" s="26" t="s">
        <v>4104</v>
      </c>
      <c r="D2569" t="s">
        <v>103</v>
      </c>
      <c r="E2569" s="27" t="s">
        <v>4105</v>
      </c>
      <c r="F2569" s="28" t="s">
        <v>105</v>
      </c>
      <c r="G2569" s="29">
        <v>16</v>
      </c>
      <c r="H2569" s="28">
        <v>0</v>
      </c>
      <c r="I2569" s="30">
        <f>ROUND(G2569*H2569,P4)</f>
        <v>0</v>
      </c>
      <c r="L2569" s="30">
        <v>0</v>
      </c>
      <c r="M2569" s="24">
        <f>ROUND(G2569*L2569,P4)</f>
        <v>0</v>
      </c>
      <c r="N2569" s="25" t="s">
        <v>103</v>
      </c>
      <c r="O2569" s="31">
        <f>M2569*AA2569</f>
        <v>0</v>
      </c>
      <c r="P2569" s="1">
        <v>3</v>
      </c>
      <c r="AA2569" s="1">
        <f>IF(P2569=1,$O$3,IF(P2569=2,$O$4,$O$5))</f>
        <v>0</v>
      </c>
    </row>
    <row r="2570">
      <c r="A2570" s="1" t="s">
        <v>106</v>
      </c>
      <c r="E2570" s="27" t="s">
        <v>103</v>
      </c>
    </row>
    <row r="2571" ht="153">
      <c r="A2571" s="1" t="s">
        <v>107</v>
      </c>
      <c r="E2571" s="32" t="s">
        <v>4106</v>
      </c>
    </row>
    <row r="2572" ht="25.5">
      <c r="A2572" s="1" t="s">
        <v>109</v>
      </c>
      <c r="E2572" s="27" t="s">
        <v>4103</v>
      </c>
    </row>
    <row r="2573">
      <c r="A2573" s="1" t="s">
        <v>101</v>
      </c>
      <c r="B2573" s="1">
        <v>138</v>
      </c>
      <c r="C2573" s="26" t="s">
        <v>4107</v>
      </c>
      <c r="D2573" t="s">
        <v>103</v>
      </c>
      <c r="E2573" s="27" t="s">
        <v>4108</v>
      </c>
      <c r="F2573" s="28" t="s">
        <v>105</v>
      </c>
      <c r="G2573" s="29">
        <v>16</v>
      </c>
      <c r="H2573" s="28">
        <v>0</v>
      </c>
      <c r="I2573" s="30">
        <f>ROUND(G2573*H2573,P4)</f>
        <v>0</v>
      </c>
      <c r="L2573" s="30">
        <v>0</v>
      </c>
      <c r="M2573" s="24">
        <f>ROUND(G2573*L2573,P4)</f>
        <v>0</v>
      </c>
      <c r="N2573" s="25" t="s">
        <v>103</v>
      </c>
      <c r="O2573" s="31">
        <f>M2573*AA2573</f>
        <v>0</v>
      </c>
      <c r="P2573" s="1">
        <v>3</v>
      </c>
      <c r="AA2573" s="1">
        <f>IF(P2573=1,$O$3,IF(P2573=2,$O$4,$O$5))</f>
        <v>0</v>
      </c>
    </row>
    <row r="2574">
      <c r="A2574" s="1" t="s">
        <v>106</v>
      </c>
      <c r="E2574" s="27" t="s">
        <v>103</v>
      </c>
    </row>
    <row r="2575" ht="102">
      <c r="A2575" s="1" t="s">
        <v>107</v>
      </c>
      <c r="E2575" s="32" t="s">
        <v>4109</v>
      </c>
    </row>
    <row r="2576" ht="25.5">
      <c r="A2576" s="1" t="s">
        <v>109</v>
      </c>
      <c r="E2576" s="27" t="s">
        <v>4103</v>
      </c>
    </row>
    <row r="2577" ht="25.5">
      <c r="A2577" s="1" t="s">
        <v>101</v>
      </c>
      <c r="B2577" s="1">
        <v>139</v>
      </c>
      <c r="C2577" s="26" t="s">
        <v>4110</v>
      </c>
      <c r="D2577" t="s">
        <v>103</v>
      </c>
      <c r="E2577" s="27" t="s">
        <v>4111</v>
      </c>
      <c r="F2577" s="28" t="s">
        <v>1188</v>
      </c>
      <c r="G2577" s="29">
        <v>2064.7730000000001</v>
      </c>
      <c r="H2577" s="28">
        <v>0</v>
      </c>
      <c r="I2577" s="30">
        <f>ROUND(G2577*H2577,P4)</f>
        <v>0</v>
      </c>
      <c r="L2577" s="30">
        <v>0</v>
      </c>
      <c r="M2577" s="24">
        <f>ROUND(G2577*L2577,P4)</f>
        <v>0</v>
      </c>
      <c r="N2577" s="25" t="s">
        <v>103</v>
      </c>
      <c r="O2577" s="31">
        <f>M2577*AA2577</f>
        <v>0</v>
      </c>
      <c r="P2577" s="1">
        <v>3</v>
      </c>
      <c r="AA2577" s="1">
        <f>IF(P2577=1,$O$3,IF(P2577=2,$O$4,$O$5))</f>
        <v>0</v>
      </c>
    </row>
    <row r="2578">
      <c r="A2578" s="1" t="s">
        <v>106</v>
      </c>
      <c r="E2578" s="27" t="s">
        <v>103</v>
      </c>
    </row>
    <row r="2579" ht="409.5">
      <c r="A2579" s="1" t="s">
        <v>107</v>
      </c>
      <c r="E2579" s="32" t="s">
        <v>4112</v>
      </c>
    </row>
    <row r="2580">
      <c r="A2580" s="1" t="s">
        <v>109</v>
      </c>
      <c r="E2580" s="27" t="s">
        <v>103</v>
      </c>
    </row>
    <row r="2581" ht="38.25">
      <c r="A2581" s="1" t="s">
        <v>101</v>
      </c>
      <c r="B2581" s="1">
        <v>140</v>
      </c>
      <c r="C2581" s="26" t="s">
        <v>4113</v>
      </c>
      <c r="D2581" t="s">
        <v>103</v>
      </c>
      <c r="E2581" s="27" t="s">
        <v>4114</v>
      </c>
      <c r="F2581" s="28" t="s">
        <v>1188</v>
      </c>
      <c r="G2581" s="29">
        <v>371659.14000000001</v>
      </c>
      <c r="H2581" s="28">
        <v>0</v>
      </c>
      <c r="I2581" s="30">
        <f>ROUND(G2581*H2581,P4)</f>
        <v>0</v>
      </c>
      <c r="L2581" s="30">
        <v>0</v>
      </c>
      <c r="M2581" s="24">
        <f>ROUND(G2581*L2581,P4)</f>
        <v>0</v>
      </c>
      <c r="N2581" s="25" t="s">
        <v>103</v>
      </c>
      <c r="O2581" s="31">
        <f>M2581*AA2581</f>
        <v>0</v>
      </c>
      <c r="P2581" s="1">
        <v>3</v>
      </c>
      <c r="AA2581" s="1">
        <f>IF(P2581=1,$O$3,IF(P2581=2,$O$4,$O$5))</f>
        <v>0</v>
      </c>
    </row>
    <row r="2582">
      <c r="A2582" s="1" t="s">
        <v>106</v>
      </c>
      <c r="E2582" s="27" t="s">
        <v>103</v>
      </c>
    </row>
    <row r="2583" ht="409.5">
      <c r="A2583" s="1" t="s">
        <v>107</v>
      </c>
      <c r="E2583" s="32" t="s">
        <v>4115</v>
      </c>
    </row>
    <row r="2584">
      <c r="A2584" s="1" t="s">
        <v>109</v>
      </c>
      <c r="E2584" s="27" t="s">
        <v>103</v>
      </c>
    </row>
    <row r="2585" ht="25.5">
      <c r="A2585" s="1" t="s">
        <v>101</v>
      </c>
      <c r="B2585" s="1">
        <v>141</v>
      </c>
      <c r="C2585" s="26" t="s">
        <v>4116</v>
      </c>
      <c r="D2585" t="s">
        <v>103</v>
      </c>
      <c r="E2585" s="27" t="s">
        <v>4117</v>
      </c>
      <c r="F2585" s="28" t="s">
        <v>1188</v>
      </c>
      <c r="G2585" s="29">
        <v>2064.7730000000001</v>
      </c>
      <c r="H2585" s="28">
        <v>0</v>
      </c>
      <c r="I2585" s="30">
        <f>ROUND(G2585*H2585,P4)</f>
        <v>0</v>
      </c>
      <c r="L2585" s="30">
        <v>0</v>
      </c>
      <c r="M2585" s="24">
        <f>ROUND(G2585*L2585,P4)</f>
        <v>0</v>
      </c>
      <c r="N2585" s="25" t="s">
        <v>103</v>
      </c>
      <c r="O2585" s="31">
        <f>M2585*AA2585</f>
        <v>0</v>
      </c>
      <c r="P2585" s="1">
        <v>3</v>
      </c>
      <c r="AA2585" s="1">
        <f>IF(P2585=1,$O$3,IF(P2585=2,$O$4,$O$5))</f>
        <v>0</v>
      </c>
    </row>
    <row r="2586">
      <c r="A2586" s="1" t="s">
        <v>106</v>
      </c>
      <c r="E2586" s="27" t="s">
        <v>103</v>
      </c>
    </row>
    <row r="2587" ht="409.5">
      <c r="A2587" s="1" t="s">
        <v>107</v>
      </c>
      <c r="E2587" s="32" t="s">
        <v>4112</v>
      </c>
    </row>
    <row r="2588">
      <c r="A2588" s="1" t="s">
        <v>109</v>
      </c>
      <c r="E2588" s="27" t="s">
        <v>103</v>
      </c>
    </row>
    <row r="2589">
      <c r="A2589" s="1" t="s">
        <v>101</v>
      </c>
      <c r="B2589" s="1">
        <v>142</v>
      </c>
      <c r="C2589" s="26" t="s">
        <v>4118</v>
      </c>
      <c r="D2589" t="s">
        <v>103</v>
      </c>
      <c r="E2589" s="27" t="s">
        <v>4119</v>
      </c>
      <c r="F2589" s="28" t="s">
        <v>1188</v>
      </c>
      <c r="G2589" s="29">
        <v>2064.7730000000001</v>
      </c>
      <c r="H2589" s="28">
        <v>0</v>
      </c>
      <c r="I2589" s="30">
        <f>ROUND(G2589*H2589,P4)</f>
        <v>0</v>
      </c>
      <c r="L2589" s="30">
        <v>0</v>
      </c>
      <c r="M2589" s="24">
        <f>ROUND(G2589*L2589,P4)</f>
        <v>0</v>
      </c>
      <c r="N2589" s="25" t="s">
        <v>103</v>
      </c>
      <c r="O2589" s="31">
        <f>M2589*AA2589</f>
        <v>0</v>
      </c>
      <c r="P2589" s="1">
        <v>3</v>
      </c>
      <c r="AA2589" s="1">
        <f>IF(P2589=1,$O$3,IF(P2589=2,$O$4,$O$5))</f>
        <v>0</v>
      </c>
    </row>
    <row r="2590">
      <c r="A2590" s="1" t="s">
        <v>106</v>
      </c>
      <c r="E2590" s="27" t="s">
        <v>103</v>
      </c>
    </row>
    <row r="2591" ht="409.5">
      <c r="A2591" s="1" t="s">
        <v>107</v>
      </c>
      <c r="E2591" s="32" t="s">
        <v>4112</v>
      </c>
    </row>
    <row r="2592">
      <c r="A2592" s="1" t="s">
        <v>109</v>
      </c>
      <c r="E2592" s="27" t="s">
        <v>103</v>
      </c>
    </row>
    <row r="2593" ht="25.5">
      <c r="A2593" s="1" t="s">
        <v>101</v>
      </c>
      <c r="B2593" s="1">
        <v>143</v>
      </c>
      <c r="C2593" s="26" t="s">
        <v>4120</v>
      </c>
      <c r="D2593" t="s">
        <v>103</v>
      </c>
      <c r="E2593" s="27" t="s">
        <v>4121</v>
      </c>
      <c r="F2593" s="28" t="s">
        <v>1188</v>
      </c>
      <c r="G2593" s="29">
        <v>371659.14000000001</v>
      </c>
      <c r="H2593" s="28">
        <v>0</v>
      </c>
      <c r="I2593" s="30">
        <f>ROUND(G2593*H2593,P4)</f>
        <v>0</v>
      </c>
      <c r="L2593" s="30">
        <v>0</v>
      </c>
      <c r="M2593" s="24">
        <f>ROUND(G2593*L2593,P4)</f>
        <v>0</v>
      </c>
      <c r="N2593" s="25" t="s">
        <v>103</v>
      </c>
      <c r="O2593" s="31">
        <f>M2593*AA2593</f>
        <v>0</v>
      </c>
      <c r="P2593" s="1">
        <v>3</v>
      </c>
      <c r="AA2593" s="1">
        <f>IF(P2593=1,$O$3,IF(P2593=2,$O$4,$O$5))</f>
        <v>0</v>
      </c>
    </row>
    <row r="2594">
      <c r="A2594" s="1" t="s">
        <v>106</v>
      </c>
      <c r="E2594" s="27" t="s">
        <v>103</v>
      </c>
    </row>
    <row r="2595" ht="409.5">
      <c r="A2595" s="1" t="s">
        <v>107</v>
      </c>
      <c r="E2595" s="32" t="s">
        <v>4115</v>
      </c>
    </row>
    <row r="2596">
      <c r="A2596" s="1" t="s">
        <v>109</v>
      </c>
      <c r="E2596" s="27" t="s">
        <v>103</v>
      </c>
    </row>
    <row r="2597">
      <c r="A2597" s="1" t="s">
        <v>101</v>
      </c>
      <c r="B2597" s="1">
        <v>144</v>
      </c>
      <c r="C2597" s="26" t="s">
        <v>4122</v>
      </c>
      <c r="D2597" t="s">
        <v>103</v>
      </c>
      <c r="E2597" s="27" t="s">
        <v>4123</v>
      </c>
      <c r="F2597" s="28" t="s">
        <v>1188</v>
      </c>
      <c r="G2597" s="29">
        <v>2064.7730000000001</v>
      </c>
      <c r="H2597" s="28">
        <v>0</v>
      </c>
      <c r="I2597" s="30">
        <f>ROUND(G2597*H2597,P4)</f>
        <v>0</v>
      </c>
      <c r="L2597" s="30">
        <v>0</v>
      </c>
      <c r="M2597" s="24">
        <f>ROUND(G2597*L2597,P4)</f>
        <v>0</v>
      </c>
      <c r="N2597" s="25" t="s">
        <v>103</v>
      </c>
      <c r="O2597" s="31">
        <f>M2597*AA2597</f>
        <v>0</v>
      </c>
      <c r="P2597" s="1">
        <v>3</v>
      </c>
      <c r="AA2597" s="1">
        <f>IF(P2597=1,$O$3,IF(P2597=2,$O$4,$O$5))</f>
        <v>0</v>
      </c>
    </row>
    <row r="2598">
      <c r="A2598" s="1" t="s">
        <v>106</v>
      </c>
      <c r="E2598" s="27" t="s">
        <v>103</v>
      </c>
    </row>
    <row r="2599" ht="409.5">
      <c r="A2599" s="1" t="s">
        <v>107</v>
      </c>
      <c r="E2599" s="32" t="s">
        <v>4112</v>
      </c>
    </row>
    <row r="2600">
      <c r="A2600" s="1" t="s">
        <v>109</v>
      </c>
      <c r="E2600" s="27" t="s">
        <v>103</v>
      </c>
    </row>
    <row r="2601" ht="25.5">
      <c r="A2601" s="1" t="s">
        <v>101</v>
      </c>
      <c r="B2601" s="1">
        <v>145</v>
      </c>
      <c r="C2601" s="26" t="s">
        <v>1553</v>
      </c>
      <c r="D2601" t="s">
        <v>103</v>
      </c>
      <c r="E2601" s="27" t="s">
        <v>1554</v>
      </c>
      <c r="F2601" s="28" t="s">
        <v>1188</v>
      </c>
      <c r="G2601" s="29">
        <v>2704.8699999999999</v>
      </c>
      <c r="H2601" s="28">
        <v>0</v>
      </c>
      <c r="I2601" s="30">
        <f>ROUND(G2601*H2601,P4)</f>
        <v>0</v>
      </c>
      <c r="L2601" s="30">
        <v>0</v>
      </c>
      <c r="M2601" s="24">
        <f>ROUND(G2601*L2601,P4)</f>
        <v>0</v>
      </c>
      <c r="N2601" s="25" t="s">
        <v>103</v>
      </c>
      <c r="O2601" s="31">
        <f>M2601*AA2601</f>
        <v>0</v>
      </c>
      <c r="P2601" s="1">
        <v>3</v>
      </c>
      <c r="AA2601" s="1">
        <f>IF(P2601=1,$O$3,IF(P2601=2,$O$4,$O$5))</f>
        <v>0</v>
      </c>
    </row>
    <row r="2602">
      <c r="A2602" s="1" t="s">
        <v>106</v>
      </c>
      <c r="E2602" s="27" t="s">
        <v>103</v>
      </c>
    </row>
    <row r="2603" ht="409.5">
      <c r="A2603" s="1" t="s">
        <v>107</v>
      </c>
      <c r="E2603" s="32" t="s">
        <v>4124</v>
      </c>
    </row>
    <row r="2604">
      <c r="A2604" s="1" t="s">
        <v>109</v>
      </c>
      <c r="E2604" s="27" t="s">
        <v>103</v>
      </c>
    </row>
    <row r="2605" ht="25.5">
      <c r="A2605" s="1" t="s">
        <v>101</v>
      </c>
      <c r="B2605" s="1">
        <v>146</v>
      </c>
      <c r="C2605" s="26" t="s">
        <v>4125</v>
      </c>
      <c r="D2605" t="s">
        <v>103</v>
      </c>
      <c r="E2605" s="27" t="s">
        <v>4126</v>
      </c>
      <c r="F2605" s="28" t="s">
        <v>1188</v>
      </c>
      <c r="G2605" s="29">
        <v>2704.8699999999999</v>
      </c>
      <c r="H2605" s="28">
        <v>0</v>
      </c>
      <c r="I2605" s="30">
        <f>ROUND(G2605*H2605,P4)</f>
        <v>0</v>
      </c>
      <c r="L2605" s="30">
        <v>0</v>
      </c>
      <c r="M2605" s="24">
        <f>ROUND(G2605*L2605,P4)</f>
        <v>0</v>
      </c>
      <c r="N2605" s="25" t="s">
        <v>103</v>
      </c>
      <c r="O2605" s="31">
        <f>M2605*AA2605</f>
        <v>0</v>
      </c>
      <c r="P2605" s="1">
        <v>3</v>
      </c>
      <c r="AA2605" s="1">
        <f>IF(P2605=1,$O$3,IF(P2605=2,$O$4,$O$5))</f>
        <v>0</v>
      </c>
    </row>
    <row r="2606">
      <c r="A2606" s="1" t="s">
        <v>106</v>
      </c>
      <c r="E2606" s="27" t="s">
        <v>103</v>
      </c>
    </row>
    <row r="2607" ht="409.5">
      <c r="A2607" s="1" t="s">
        <v>107</v>
      </c>
      <c r="E2607" s="32" t="s">
        <v>4124</v>
      </c>
    </row>
    <row r="2608">
      <c r="A2608" s="1" t="s">
        <v>109</v>
      </c>
      <c r="E2608" s="27" t="s">
        <v>103</v>
      </c>
    </row>
    <row r="2609" ht="25.5">
      <c r="A2609" s="1" t="s">
        <v>101</v>
      </c>
      <c r="B2609" s="1">
        <v>147</v>
      </c>
      <c r="C2609" s="26" t="s">
        <v>4127</v>
      </c>
      <c r="D2609" t="s">
        <v>103</v>
      </c>
      <c r="E2609" s="27" t="s">
        <v>4128</v>
      </c>
      <c r="F2609" s="28" t="s">
        <v>105</v>
      </c>
      <c r="G2609" s="29">
        <v>1</v>
      </c>
      <c r="H2609" s="28">
        <v>0</v>
      </c>
      <c r="I2609" s="30">
        <f>ROUND(G2609*H2609,P4)</f>
        <v>0</v>
      </c>
      <c r="L2609" s="30">
        <v>0</v>
      </c>
      <c r="M2609" s="24">
        <f>ROUND(G2609*L2609,P4)</f>
        <v>0</v>
      </c>
      <c r="N2609" s="25" t="s">
        <v>103</v>
      </c>
      <c r="O2609" s="31">
        <f>M2609*AA2609</f>
        <v>0</v>
      </c>
      <c r="P2609" s="1">
        <v>3</v>
      </c>
      <c r="AA2609" s="1">
        <f>IF(P2609=1,$O$3,IF(P2609=2,$O$4,$O$5))</f>
        <v>0</v>
      </c>
    </row>
    <row r="2610">
      <c r="A2610" s="1" t="s">
        <v>106</v>
      </c>
      <c r="E2610" s="27" t="s">
        <v>103</v>
      </c>
    </row>
    <row r="2611">
      <c r="A2611" s="1" t="s">
        <v>107</v>
      </c>
    </row>
    <row r="2612">
      <c r="A2612" s="1" t="s">
        <v>109</v>
      </c>
      <c r="E2612" s="27" t="s">
        <v>103</v>
      </c>
    </row>
    <row r="2613">
      <c r="A2613" s="1" t="s">
        <v>101</v>
      </c>
      <c r="B2613" s="1">
        <v>148</v>
      </c>
      <c r="C2613" s="26" t="s">
        <v>4129</v>
      </c>
      <c r="D2613" t="s">
        <v>103</v>
      </c>
      <c r="E2613" s="27" t="s">
        <v>4130</v>
      </c>
      <c r="F2613" s="28" t="s">
        <v>105</v>
      </c>
      <c r="G2613" s="29">
        <v>1</v>
      </c>
      <c r="H2613" s="28">
        <v>0</v>
      </c>
      <c r="I2613" s="30">
        <f>ROUND(G2613*H2613,P4)</f>
        <v>0</v>
      </c>
      <c r="L2613" s="30">
        <v>0</v>
      </c>
      <c r="M2613" s="24">
        <f>ROUND(G2613*L2613,P4)</f>
        <v>0</v>
      </c>
      <c r="N2613" s="25" t="s">
        <v>103</v>
      </c>
      <c r="O2613" s="31">
        <f>M2613*AA2613</f>
        <v>0</v>
      </c>
      <c r="P2613" s="1">
        <v>3</v>
      </c>
      <c r="AA2613" s="1">
        <f>IF(P2613=1,$O$3,IF(P2613=2,$O$4,$O$5))</f>
        <v>0</v>
      </c>
    </row>
    <row r="2614">
      <c r="A2614" s="1" t="s">
        <v>106</v>
      </c>
      <c r="E2614" s="27" t="s">
        <v>103</v>
      </c>
    </row>
    <row r="2615">
      <c r="A2615" s="1" t="s">
        <v>107</v>
      </c>
    </row>
    <row r="2616" ht="38.25">
      <c r="A2616" s="1" t="s">
        <v>109</v>
      </c>
      <c r="E2616" s="27" t="s">
        <v>4131</v>
      </c>
    </row>
    <row r="2617" ht="25.5">
      <c r="A2617" s="1" t="s">
        <v>101</v>
      </c>
      <c r="B2617" s="1">
        <v>149</v>
      </c>
      <c r="C2617" s="26" t="s">
        <v>4132</v>
      </c>
      <c r="D2617" t="s">
        <v>103</v>
      </c>
      <c r="E2617" s="27" t="s">
        <v>4133</v>
      </c>
      <c r="F2617" s="28" t="s">
        <v>105</v>
      </c>
      <c r="G2617" s="29">
        <v>64</v>
      </c>
      <c r="H2617" s="28">
        <v>0</v>
      </c>
      <c r="I2617" s="30">
        <f>ROUND(G2617*H2617,P4)</f>
        <v>0</v>
      </c>
      <c r="L2617" s="30">
        <v>0</v>
      </c>
      <c r="M2617" s="24">
        <f>ROUND(G2617*L2617,P4)</f>
        <v>0</v>
      </c>
      <c r="N2617" s="25" t="s">
        <v>103</v>
      </c>
      <c r="O2617" s="31">
        <f>M2617*AA2617</f>
        <v>0</v>
      </c>
      <c r="P2617" s="1">
        <v>3</v>
      </c>
      <c r="AA2617" s="1">
        <f>IF(P2617=1,$O$3,IF(P2617=2,$O$4,$O$5))</f>
        <v>0</v>
      </c>
    </row>
    <row r="2618">
      <c r="A2618" s="1" t="s">
        <v>106</v>
      </c>
      <c r="E2618" s="27" t="s">
        <v>103</v>
      </c>
    </row>
    <row r="2619" ht="102">
      <c r="A2619" s="1" t="s">
        <v>107</v>
      </c>
      <c r="E2619" s="32" t="s">
        <v>4134</v>
      </c>
    </row>
    <row r="2620" ht="25.5">
      <c r="A2620" s="1" t="s">
        <v>109</v>
      </c>
      <c r="E2620" s="27" t="s">
        <v>4135</v>
      </c>
    </row>
    <row r="2621" ht="25.5">
      <c r="A2621" s="1" t="s">
        <v>101</v>
      </c>
      <c r="B2621" s="1">
        <v>150</v>
      </c>
      <c r="C2621" s="26" t="s">
        <v>4136</v>
      </c>
      <c r="D2621" t="s">
        <v>103</v>
      </c>
      <c r="E2621" s="27" t="s">
        <v>4137</v>
      </c>
      <c r="F2621" s="28" t="s">
        <v>105</v>
      </c>
      <c r="G2621" s="29">
        <v>64</v>
      </c>
      <c r="H2621" s="28">
        <v>0</v>
      </c>
      <c r="I2621" s="30">
        <f>ROUND(G2621*H2621,P4)</f>
        <v>0</v>
      </c>
      <c r="L2621" s="30">
        <v>0</v>
      </c>
      <c r="M2621" s="24">
        <f>ROUND(G2621*L2621,P4)</f>
        <v>0</v>
      </c>
      <c r="N2621" s="25" t="s">
        <v>103</v>
      </c>
      <c r="O2621" s="31">
        <f>M2621*AA2621</f>
        <v>0</v>
      </c>
      <c r="P2621" s="1">
        <v>3</v>
      </c>
      <c r="AA2621" s="1">
        <f>IF(P2621=1,$O$3,IF(P2621=2,$O$4,$O$5))</f>
        <v>0</v>
      </c>
    </row>
    <row r="2622">
      <c r="A2622" s="1" t="s">
        <v>106</v>
      </c>
      <c r="E2622" s="27" t="s">
        <v>103</v>
      </c>
    </row>
    <row r="2623" ht="140.25">
      <c r="A2623" s="1" t="s">
        <v>107</v>
      </c>
      <c r="E2623" s="32" t="s">
        <v>4138</v>
      </c>
    </row>
    <row r="2624" ht="25.5">
      <c r="A2624" s="1" t="s">
        <v>109</v>
      </c>
      <c r="E2624" s="27" t="s">
        <v>4139</v>
      </c>
    </row>
    <row r="2625" ht="25.5">
      <c r="A2625" s="1" t="s">
        <v>101</v>
      </c>
      <c r="B2625" s="1">
        <v>151</v>
      </c>
      <c r="C2625" s="26" t="s">
        <v>4140</v>
      </c>
      <c r="D2625" t="s">
        <v>103</v>
      </c>
      <c r="E2625" s="27" t="s">
        <v>4141</v>
      </c>
      <c r="F2625" s="28" t="s">
        <v>105</v>
      </c>
      <c r="G2625" s="29">
        <v>56</v>
      </c>
      <c r="H2625" s="28">
        <v>0</v>
      </c>
      <c r="I2625" s="30">
        <f>ROUND(G2625*H2625,P4)</f>
        <v>0</v>
      </c>
      <c r="L2625" s="30">
        <v>0</v>
      </c>
      <c r="M2625" s="24">
        <f>ROUND(G2625*L2625,P4)</f>
        <v>0</v>
      </c>
      <c r="N2625" s="25" t="s">
        <v>103</v>
      </c>
      <c r="O2625" s="31">
        <f>M2625*AA2625</f>
        <v>0</v>
      </c>
      <c r="P2625" s="1">
        <v>3</v>
      </c>
      <c r="AA2625" s="1">
        <f>IF(P2625=1,$O$3,IF(P2625=2,$O$4,$O$5))</f>
        <v>0</v>
      </c>
    </row>
    <row r="2626">
      <c r="A2626" s="1" t="s">
        <v>106</v>
      </c>
      <c r="E2626" s="27" t="s">
        <v>103</v>
      </c>
    </row>
    <row r="2627" ht="63.75">
      <c r="A2627" s="1" t="s">
        <v>107</v>
      </c>
      <c r="E2627" s="32" t="s">
        <v>4142</v>
      </c>
    </row>
    <row r="2628" ht="25.5">
      <c r="A2628" s="1" t="s">
        <v>109</v>
      </c>
      <c r="E2628" s="27" t="s">
        <v>2437</v>
      </c>
    </row>
    <row r="2629" ht="25.5">
      <c r="A2629" s="1" t="s">
        <v>101</v>
      </c>
      <c r="B2629" s="1">
        <v>152</v>
      </c>
      <c r="C2629" s="26" t="s">
        <v>4143</v>
      </c>
      <c r="D2629" t="s">
        <v>103</v>
      </c>
      <c r="E2629" s="27" t="s">
        <v>4144</v>
      </c>
      <c r="F2629" s="28" t="s">
        <v>105</v>
      </c>
      <c r="G2629" s="29">
        <v>64</v>
      </c>
      <c r="H2629" s="28">
        <v>0</v>
      </c>
      <c r="I2629" s="30">
        <f>ROUND(G2629*H2629,P4)</f>
        <v>0</v>
      </c>
      <c r="L2629" s="30">
        <v>0</v>
      </c>
      <c r="M2629" s="24">
        <f>ROUND(G2629*L2629,P4)</f>
        <v>0</v>
      </c>
      <c r="N2629" s="25" t="s">
        <v>103</v>
      </c>
      <c r="O2629" s="31">
        <f>M2629*AA2629</f>
        <v>0</v>
      </c>
      <c r="P2629" s="1">
        <v>3</v>
      </c>
      <c r="AA2629" s="1">
        <f>IF(P2629=1,$O$3,IF(P2629=2,$O$4,$O$5))</f>
        <v>0</v>
      </c>
    </row>
    <row r="2630">
      <c r="A2630" s="1" t="s">
        <v>106</v>
      </c>
      <c r="E2630" s="27" t="s">
        <v>103</v>
      </c>
    </row>
    <row r="2631" ht="102">
      <c r="A2631" s="1" t="s">
        <v>107</v>
      </c>
      <c r="E2631" s="32" t="s">
        <v>4134</v>
      </c>
    </row>
    <row r="2632" ht="25.5">
      <c r="A2632" s="1" t="s">
        <v>109</v>
      </c>
      <c r="E2632" s="27" t="s">
        <v>4135</v>
      </c>
    </row>
    <row r="2633" ht="25.5">
      <c r="A2633" s="1" t="s">
        <v>101</v>
      </c>
      <c r="B2633" s="1">
        <v>153</v>
      </c>
      <c r="C2633" s="26" t="s">
        <v>4145</v>
      </c>
      <c r="D2633" t="s">
        <v>103</v>
      </c>
      <c r="E2633" s="27" t="s">
        <v>4146</v>
      </c>
      <c r="F2633" s="28" t="s">
        <v>105</v>
      </c>
      <c r="G2633" s="29">
        <v>64</v>
      </c>
      <c r="H2633" s="28">
        <v>0</v>
      </c>
      <c r="I2633" s="30">
        <f>ROUND(G2633*H2633,P4)</f>
        <v>0</v>
      </c>
      <c r="L2633" s="30">
        <v>0</v>
      </c>
      <c r="M2633" s="24">
        <f>ROUND(G2633*L2633,P4)</f>
        <v>0</v>
      </c>
      <c r="N2633" s="25" t="s">
        <v>103</v>
      </c>
      <c r="O2633" s="31">
        <f>M2633*AA2633</f>
        <v>0</v>
      </c>
      <c r="P2633" s="1">
        <v>3</v>
      </c>
      <c r="AA2633" s="1">
        <f>IF(P2633=1,$O$3,IF(P2633=2,$O$4,$O$5))</f>
        <v>0</v>
      </c>
    </row>
    <row r="2634">
      <c r="A2634" s="1" t="s">
        <v>106</v>
      </c>
      <c r="E2634" s="27" t="s">
        <v>103</v>
      </c>
    </row>
    <row r="2635" ht="140.25">
      <c r="A2635" s="1" t="s">
        <v>107</v>
      </c>
      <c r="E2635" s="32" t="s">
        <v>4138</v>
      </c>
    </row>
    <row r="2636" ht="25.5">
      <c r="A2636" s="1" t="s">
        <v>109</v>
      </c>
      <c r="E2636" s="27" t="s">
        <v>4139</v>
      </c>
    </row>
    <row r="2637" ht="25.5">
      <c r="A2637" s="1" t="s">
        <v>101</v>
      </c>
      <c r="B2637" s="1">
        <v>154</v>
      </c>
      <c r="C2637" s="26" t="s">
        <v>4147</v>
      </c>
      <c r="D2637" t="s">
        <v>103</v>
      </c>
      <c r="E2637" s="27" t="s">
        <v>4148</v>
      </c>
      <c r="F2637" s="28" t="s">
        <v>105</v>
      </c>
      <c r="G2637" s="29">
        <v>56</v>
      </c>
      <c r="H2637" s="28">
        <v>0</v>
      </c>
      <c r="I2637" s="30">
        <f>ROUND(G2637*H2637,P4)</f>
        <v>0</v>
      </c>
      <c r="L2637" s="30">
        <v>0</v>
      </c>
      <c r="M2637" s="24">
        <f>ROUND(G2637*L2637,P4)</f>
        <v>0</v>
      </c>
      <c r="N2637" s="25" t="s">
        <v>103</v>
      </c>
      <c r="O2637" s="31">
        <f>M2637*AA2637</f>
        <v>0</v>
      </c>
      <c r="P2637" s="1">
        <v>3</v>
      </c>
      <c r="AA2637" s="1">
        <f>IF(P2637=1,$O$3,IF(P2637=2,$O$4,$O$5))</f>
        <v>0</v>
      </c>
    </row>
    <row r="2638">
      <c r="A2638" s="1" t="s">
        <v>106</v>
      </c>
      <c r="E2638" s="27" t="s">
        <v>103</v>
      </c>
    </row>
    <row r="2639" ht="63.75">
      <c r="A2639" s="1" t="s">
        <v>107</v>
      </c>
      <c r="E2639" s="32" t="s">
        <v>4142</v>
      </c>
    </row>
    <row r="2640" ht="25.5">
      <c r="A2640" s="1" t="s">
        <v>109</v>
      </c>
      <c r="E2640" s="27" t="s">
        <v>2437</v>
      </c>
    </row>
    <row r="2641" ht="25.5">
      <c r="A2641" s="1" t="s">
        <v>101</v>
      </c>
      <c r="B2641" s="1">
        <v>155</v>
      </c>
      <c r="C2641" s="26" t="s">
        <v>4149</v>
      </c>
      <c r="D2641" t="s">
        <v>103</v>
      </c>
      <c r="E2641" s="27" t="s">
        <v>4150</v>
      </c>
      <c r="F2641" s="28" t="s">
        <v>105</v>
      </c>
      <c r="G2641" s="29">
        <v>20</v>
      </c>
      <c r="H2641" s="28">
        <v>0</v>
      </c>
      <c r="I2641" s="30">
        <f>ROUND(G2641*H2641,P4)</f>
        <v>0</v>
      </c>
      <c r="L2641" s="30">
        <v>0</v>
      </c>
      <c r="M2641" s="24">
        <f>ROUND(G2641*L2641,P4)</f>
        <v>0</v>
      </c>
      <c r="N2641" s="25" t="s">
        <v>103</v>
      </c>
      <c r="O2641" s="31">
        <f>M2641*AA2641</f>
        <v>0</v>
      </c>
      <c r="P2641" s="1">
        <v>3</v>
      </c>
      <c r="AA2641" s="1">
        <f>IF(P2641=1,$O$3,IF(P2641=2,$O$4,$O$5))</f>
        <v>0</v>
      </c>
    </row>
    <row r="2642">
      <c r="A2642" s="1" t="s">
        <v>106</v>
      </c>
      <c r="E2642" s="27" t="s">
        <v>103</v>
      </c>
    </row>
    <row r="2643" ht="25.5">
      <c r="A2643" s="1" t="s">
        <v>107</v>
      </c>
      <c r="E2643" s="32" t="s">
        <v>4151</v>
      </c>
    </row>
    <row r="2644">
      <c r="A2644" s="1" t="s">
        <v>109</v>
      </c>
      <c r="E2644" s="27" t="s">
        <v>103</v>
      </c>
    </row>
    <row r="2645">
      <c r="A2645" s="1" t="s">
        <v>101</v>
      </c>
      <c r="B2645" s="1">
        <v>156</v>
      </c>
      <c r="C2645" s="26" t="s">
        <v>4152</v>
      </c>
      <c r="D2645" t="s">
        <v>103</v>
      </c>
      <c r="E2645" s="27" t="s">
        <v>4153</v>
      </c>
      <c r="F2645" s="28" t="s">
        <v>105</v>
      </c>
      <c r="G2645" s="29">
        <v>20</v>
      </c>
      <c r="H2645" s="28">
        <v>0</v>
      </c>
      <c r="I2645" s="30">
        <f>ROUND(G2645*H2645,P4)</f>
        <v>0</v>
      </c>
      <c r="L2645" s="30">
        <v>0</v>
      </c>
      <c r="M2645" s="24">
        <f>ROUND(G2645*L2645,P4)</f>
        <v>0</v>
      </c>
      <c r="N2645" s="25" t="s">
        <v>103</v>
      </c>
      <c r="O2645" s="31">
        <f>M2645*AA2645</f>
        <v>0</v>
      </c>
      <c r="P2645" s="1">
        <v>3</v>
      </c>
      <c r="AA2645" s="1">
        <f>IF(P2645=1,$O$3,IF(P2645=2,$O$4,$O$5))</f>
        <v>0</v>
      </c>
    </row>
    <row r="2646">
      <c r="A2646" s="1" t="s">
        <v>106</v>
      </c>
      <c r="E2646" s="27" t="s">
        <v>103</v>
      </c>
    </row>
    <row r="2647">
      <c r="A2647" s="1" t="s">
        <v>107</v>
      </c>
    </row>
    <row r="2648" ht="25.5">
      <c r="A2648" s="1" t="s">
        <v>109</v>
      </c>
      <c r="E2648" s="27" t="s">
        <v>4154</v>
      </c>
    </row>
    <row r="2649" ht="25.5">
      <c r="A2649" s="1" t="s">
        <v>101</v>
      </c>
      <c r="B2649" s="1">
        <v>157</v>
      </c>
      <c r="C2649" s="26" t="s">
        <v>4155</v>
      </c>
      <c r="D2649" t="s">
        <v>103</v>
      </c>
      <c r="E2649" s="27" t="s">
        <v>4156</v>
      </c>
      <c r="F2649" s="28" t="s">
        <v>121</v>
      </c>
      <c r="G2649" s="29">
        <v>190.85599999999999</v>
      </c>
      <c r="H2649" s="28">
        <v>0</v>
      </c>
      <c r="I2649" s="30">
        <f>ROUND(G2649*H2649,P4)</f>
        <v>0</v>
      </c>
      <c r="L2649" s="30">
        <v>0</v>
      </c>
      <c r="M2649" s="24">
        <f>ROUND(G2649*L2649,P4)</f>
        <v>0</v>
      </c>
      <c r="N2649" s="25" t="s">
        <v>103</v>
      </c>
      <c r="O2649" s="31">
        <f>M2649*AA2649</f>
        <v>0</v>
      </c>
      <c r="P2649" s="1">
        <v>3</v>
      </c>
      <c r="AA2649" s="1">
        <f>IF(P2649=1,$O$3,IF(P2649=2,$O$4,$O$5))</f>
        <v>0</v>
      </c>
    </row>
    <row r="2650">
      <c r="A2650" s="1" t="s">
        <v>106</v>
      </c>
      <c r="E2650" s="27" t="s">
        <v>103</v>
      </c>
    </row>
    <row r="2651" ht="409.5">
      <c r="A2651" s="1" t="s">
        <v>107</v>
      </c>
      <c r="E2651" s="32" t="s">
        <v>4157</v>
      </c>
    </row>
    <row r="2652">
      <c r="A2652" s="1" t="s">
        <v>109</v>
      </c>
      <c r="E2652" s="27" t="s">
        <v>103</v>
      </c>
    </row>
    <row r="2653" ht="25.5">
      <c r="A2653" s="1" t="s">
        <v>101</v>
      </c>
      <c r="B2653" s="1">
        <v>158</v>
      </c>
      <c r="C2653" s="26" t="s">
        <v>1566</v>
      </c>
      <c r="D2653" t="s">
        <v>103</v>
      </c>
      <c r="E2653" s="27" t="s">
        <v>1567</v>
      </c>
      <c r="F2653" s="28" t="s">
        <v>121</v>
      </c>
      <c r="G2653" s="29">
        <v>118.43600000000001</v>
      </c>
      <c r="H2653" s="28">
        <v>0</v>
      </c>
      <c r="I2653" s="30">
        <f>ROUND(G2653*H2653,P4)</f>
        <v>0</v>
      </c>
      <c r="L2653" s="30">
        <v>0</v>
      </c>
      <c r="M2653" s="24">
        <f>ROUND(G2653*L2653,P4)</f>
        <v>0</v>
      </c>
      <c r="N2653" s="25" t="s">
        <v>103</v>
      </c>
      <c r="O2653" s="31">
        <f>M2653*AA2653</f>
        <v>0</v>
      </c>
      <c r="P2653" s="1">
        <v>3</v>
      </c>
      <c r="AA2653" s="1">
        <f>IF(P2653=1,$O$3,IF(P2653=2,$O$4,$O$5))</f>
        <v>0</v>
      </c>
    </row>
    <row r="2654">
      <c r="A2654" s="1" t="s">
        <v>106</v>
      </c>
      <c r="E2654" s="27" t="s">
        <v>103</v>
      </c>
    </row>
    <row r="2655" ht="127.5">
      <c r="A2655" s="1" t="s">
        <v>107</v>
      </c>
      <c r="E2655" s="32" t="s">
        <v>4158</v>
      </c>
    </row>
    <row r="2656">
      <c r="A2656" s="1" t="s">
        <v>109</v>
      </c>
      <c r="E2656" s="27" t="s">
        <v>103</v>
      </c>
    </row>
    <row r="2657" ht="25.5">
      <c r="A2657" s="1" t="s">
        <v>101</v>
      </c>
      <c r="B2657" s="1">
        <v>159</v>
      </c>
      <c r="C2657" s="26" t="s">
        <v>1566</v>
      </c>
      <c r="D2657" t="s">
        <v>413</v>
      </c>
      <c r="E2657" s="27" t="s">
        <v>1567</v>
      </c>
      <c r="F2657" s="28" t="s">
        <v>121</v>
      </c>
      <c r="G2657" s="29">
        <v>48.280000000000001</v>
      </c>
      <c r="H2657" s="28">
        <v>0</v>
      </c>
      <c r="I2657" s="30">
        <f>ROUND(G2657*H2657,P4)</f>
        <v>0</v>
      </c>
      <c r="L2657" s="30">
        <v>0</v>
      </c>
      <c r="M2657" s="24">
        <f>ROUND(G2657*L2657,P4)</f>
        <v>0</v>
      </c>
      <c r="N2657" s="25" t="s">
        <v>103</v>
      </c>
      <c r="O2657" s="31">
        <f>M2657*AA2657</f>
        <v>0</v>
      </c>
      <c r="P2657" s="1">
        <v>3</v>
      </c>
      <c r="AA2657" s="1">
        <f>IF(P2657=1,$O$3,IF(P2657=2,$O$4,$O$5))</f>
        <v>0</v>
      </c>
    </row>
    <row r="2658">
      <c r="A2658" s="1" t="s">
        <v>106</v>
      </c>
      <c r="E2658" s="27" t="s">
        <v>103</v>
      </c>
    </row>
    <row r="2659" ht="280.5">
      <c r="A2659" s="1" t="s">
        <v>107</v>
      </c>
      <c r="E2659" s="32" t="s">
        <v>4159</v>
      </c>
    </row>
    <row r="2660">
      <c r="A2660" s="1" t="s">
        <v>109</v>
      </c>
      <c r="E2660" s="27" t="s">
        <v>103</v>
      </c>
    </row>
    <row r="2661" ht="25.5">
      <c r="A2661" s="1" t="s">
        <v>101</v>
      </c>
      <c r="B2661" s="1">
        <v>160</v>
      </c>
      <c r="C2661" s="26" t="s">
        <v>4160</v>
      </c>
      <c r="D2661" t="s">
        <v>103</v>
      </c>
      <c r="E2661" s="27" t="s">
        <v>4161</v>
      </c>
      <c r="F2661" s="28" t="s">
        <v>121</v>
      </c>
      <c r="G2661" s="29">
        <v>223.703</v>
      </c>
      <c r="H2661" s="28">
        <v>0</v>
      </c>
      <c r="I2661" s="30">
        <f>ROUND(G2661*H2661,P4)</f>
        <v>0</v>
      </c>
      <c r="L2661" s="30">
        <v>0</v>
      </c>
      <c r="M2661" s="24">
        <f>ROUND(G2661*L2661,P4)</f>
        <v>0</v>
      </c>
      <c r="N2661" s="25" t="s">
        <v>103</v>
      </c>
      <c r="O2661" s="31">
        <f>M2661*AA2661</f>
        <v>0</v>
      </c>
      <c r="P2661" s="1">
        <v>3</v>
      </c>
      <c r="AA2661" s="1">
        <f>IF(P2661=1,$O$3,IF(P2661=2,$O$4,$O$5))</f>
        <v>0</v>
      </c>
    </row>
    <row r="2662">
      <c r="A2662" s="1" t="s">
        <v>106</v>
      </c>
      <c r="E2662" s="27" t="s">
        <v>103</v>
      </c>
    </row>
    <row r="2663" ht="409.5">
      <c r="A2663" s="1" t="s">
        <v>107</v>
      </c>
      <c r="E2663" s="32" t="s">
        <v>4162</v>
      </c>
    </row>
    <row r="2664">
      <c r="A2664" s="1" t="s">
        <v>109</v>
      </c>
      <c r="E2664" s="27" t="s">
        <v>103</v>
      </c>
    </row>
    <row r="2665" ht="25.5">
      <c r="A2665" s="1" t="s">
        <v>101</v>
      </c>
      <c r="B2665" s="1">
        <v>161</v>
      </c>
      <c r="C2665" s="26" t="s">
        <v>4163</v>
      </c>
      <c r="D2665" t="s">
        <v>103</v>
      </c>
      <c r="E2665" s="27" t="s">
        <v>4164</v>
      </c>
      <c r="F2665" s="28" t="s">
        <v>121</v>
      </c>
      <c r="G2665" s="29">
        <v>98</v>
      </c>
      <c r="H2665" s="28">
        <v>0</v>
      </c>
      <c r="I2665" s="30">
        <f>ROUND(G2665*H2665,P4)</f>
        <v>0</v>
      </c>
      <c r="L2665" s="30">
        <v>0</v>
      </c>
      <c r="M2665" s="24">
        <f>ROUND(G2665*L2665,P4)</f>
        <v>0</v>
      </c>
      <c r="N2665" s="25" t="s">
        <v>103</v>
      </c>
      <c r="O2665" s="31">
        <f>M2665*AA2665</f>
        <v>0</v>
      </c>
      <c r="P2665" s="1">
        <v>3</v>
      </c>
      <c r="AA2665" s="1">
        <f>IF(P2665=1,$O$3,IF(P2665=2,$O$4,$O$5))</f>
        <v>0</v>
      </c>
    </row>
    <row r="2666">
      <c r="A2666" s="1" t="s">
        <v>106</v>
      </c>
      <c r="E2666" s="27" t="s">
        <v>103</v>
      </c>
    </row>
    <row r="2667" ht="409.5">
      <c r="A2667" s="1" t="s">
        <v>107</v>
      </c>
      <c r="E2667" s="32" t="s">
        <v>4165</v>
      </c>
    </row>
    <row r="2668">
      <c r="A2668" s="1" t="s">
        <v>109</v>
      </c>
      <c r="E2668" s="27" t="s">
        <v>103</v>
      </c>
    </row>
    <row r="2669">
      <c r="A2669" s="1" t="s">
        <v>101</v>
      </c>
      <c r="B2669" s="1">
        <v>162</v>
      </c>
      <c r="C2669" s="26" t="s">
        <v>4166</v>
      </c>
      <c r="D2669" t="s">
        <v>103</v>
      </c>
      <c r="E2669" s="27" t="s">
        <v>4167</v>
      </c>
      <c r="F2669" s="28" t="s">
        <v>1188</v>
      </c>
      <c r="G2669" s="29">
        <v>514.01099999999997</v>
      </c>
      <c r="H2669" s="28">
        <v>0</v>
      </c>
      <c r="I2669" s="30">
        <f>ROUND(G2669*H2669,P4)</f>
        <v>0</v>
      </c>
      <c r="L2669" s="30">
        <v>0</v>
      </c>
      <c r="M2669" s="24">
        <f>ROUND(G2669*L2669,P4)</f>
        <v>0</v>
      </c>
      <c r="N2669" s="25" t="s">
        <v>103</v>
      </c>
      <c r="O2669" s="31">
        <f>M2669*AA2669</f>
        <v>0</v>
      </c>
      <c r="P2669" s="1">
        <v>3</v>
      </c>
      <c r="AA2669" s="1">
        <f>IF(P2669=1,$O$3,IF(P2669=2,$O$4,$O$5))</f>
        <v>0</v>
      </c>
    </row>
    <row r="2670">
      <c r="A2670" s="1" t="s">
        <v>106</v>
      </c>
      <c r="E2670" s="27" t="s">
        <v>103</v>
      </c>
    </row>
    <row r="2671" ht="114.75">
      <c r="A2671" s="1" t="s">
        <v>107</v>
      </c>
      <c r="E2671" s="32" t="s">
        <v>2575</v>
      </c>
    </row>
    <row r="2672">
      <c r="A2672" s="1" t="s">
        <v>109</v>
      </c>
      <c r="E2672" s="27" t="s">
        <v>103</v>
      </c>
    </row>
    <row r="2673">
      <c r="A2673" s="1" t="s">
        <v>101</v>
      </c>
      <c r="B2673" s="1">
        <v>163</v>
      </c>
      <c r="C2673" s="26" t="s">
        <v>4168</v>
      </c>
      <c r="D2673" t="s">
        <v>103</v>
      </c>
      <c r="E2673" s="27" t="s">
        <v>4169</v>
      </c>
      <c r="F2673" s="28" t="s">
        <v>1188</v>
      </c>
      <c r="G2673" s="29">
        <v>84.575000000000003</v>
      </c>
      <c r="H2673" s="28">
        <v>0</v>
      </c>
      <c r="I2673" s="30">
        <f>ROUND(G2673*H2673,P4)</f>
        <v>0</v>
      </c>
      <c r="L2673" s="30">
        <v>0</v>
      </c>
      <c r="M2673" s="24">
        <f>ROUND(G2673*L2673,P4)</f>
        <v>0</v>
      </c>
      <c r="N2673" s="25" t="s">
        <v>103</v>
      </c>
      <c r="O2673" s="31">
        <f>M2673*AA2673</f>
        <v>0</v>
      </c>
      <c r="P2673" s="1">
        <v>3</v>
      </c>
      <c r="AA2673" s="1">
        <f>IF(P2673=1,$O$3,IF(P2673=2,$O$4,$O$5))</f>
        <v>0</v>
      </c>
    </row>
    <row r="2674">
      <c r="A2674" s="1" t="s">
        <v>106</v>
      </c>
      <c r="E2674" s="27" t="s">
        <v>103</v>
      </c>
    </row>
    <row r="2675" ht="102">
      <c r="A2675" s="1" t="s">
        <v>107</v>
      </c>
      <c r="E2675" s="32" t="s">
        <v>3870</v>
      </c>
    </row>
    <row r="2676">
      <c r="A2676" s="1" t="s">
        <v>109</v>
      </c>
      <c r="E2676" s="27" t="s">
        <v>103</v>
      </c>
    </row>
    <row r="2677">
      <c r="A2677" s="1" t="s">
        <v>101</v>
      </c>
      <c r="B2677" s="1">
        <v>164</v>
      </c>
      <c r="C2677" s="26" t="s">
        <v>4170</v>
      </c>
      <c r="D2677" t="s">
        <v>103</v>
      </c>
      <c r="E2677" s="27" t="s">
        <v>4171</v>
      </c>
      <c r="F2677" s="28" t="s">
        <v>1217</v>
      </c>
      <c r="G2677" s="29">
        <v>2.706</v>
      </c>
      <c r="H2677" s="28">
        <v>0</v>
      </c>
      <c r="I2677" s="30">
        <f>ROUND(G2677*H2677,P4)</f>
        <v>0</v>
      </c>
      <c r="L2677" s="30">
        <v>0</v>
      </c>
      <c r="M2677" s="24">
        <f>ROUND(G2677*L2677,P4)</f>
        <v>0</v>
      </c>
      <c r="N2677" s="25" t="s">
        <v>103</v>
      </c>
      <c r="O2677" s="31">
        <f>M2677*AA2677</f>
        <v>0</v>
      </c>
      <c r="P2677" s="1">
        <v>3</v>
      </c>
      <c r="AA2677" s="1">
        <f>IF(P2677=1,$O$3,IF(P2677=2,$O$4,$O$5))</f>
        <v>0</v>
      </c>
    </row>
    <row r="2678">
      <c r="A2678" s="1" t="s">
        <v>106</v>
      </c>
      <c r="E2678" s="27" t="s">
        <v>103</v>
      </c>
    </row>
    <row r="2679" ht="76.5">
      <c r="A2679" s="1" t="s">
        <v>107</v>
      </c>
      <c r="E2679" s="32" t="s">
        <v>4172</v>
      </c>
    </row>
    <row r="2680">
      <c r="A2680" s="1" t="s">
        <v>109</v>
      </c>
      <c r="E2680" s="27" t="s">
        <v>103</v>
      </c>
    </row>
    <row r="2681">
      <c r="A2681" s="1" t="s">
        <v>101</v>
      </c>
      <c r="B2681" s="1">
        <v>165</v>
      </c>
      <c r="C2681" s="26" t="s">
        <v>4173</v>
      </c>
      <c r="D2681" t="s">
        <v>103</v>
      </c>
      <c r="E2681" s="27" t="s">
        <v>4174</v>
      </c>
      <c r="F2681" s="28" t="s">
        <v>105</v>
      </c>
      <c r="G2681" s="29">
        <v>171.81</v>
      </c>
      <c r="H2681" s="28">
        <v>0</v>
      </c>
      <c r="I2681" s="30">
        <f>ROUND(G2681*H2681,P4)</f>
        <v>0</v>
      </c>
      <c r="L2681" s="30">
        <v>0</v>
      </c>
      <c r="M2681" s="24">
        <f>ROUND(G2681*L2681,P4)</f>
        <v>0</v>
      </c>
      <c r="N2681" s="25" t="s">
        <v>103</v>
      </c>
      <c r="O2681" s="31">
        <f>M2681*AA2681</f>
        <v>0</v>
      </c>
      <c r="P2681" s="1">
        <v>3</v>
      </c>
      <c r="AA2681" s="1">
        <f>IF(P2681=1,$O$3,IF(P2681=2,$O$4,$O$5))</f>
        <v>0</v>
      </c>
    </row>
    <row r="2682">
      <c r="A2682" s="1" t="s">
        <v>106</v>
      </c>
      <c r="E2682" s="27" t="s">
        <v>103</v>
      </c>
    </row>
    <row r="2683" ht="76.5">
      <c r="A2683" s="1" t="s">
        <v>107</v>
      </c>
      <c r="E2683" s="32" t="s">
        <v>4175</v>
      </c>
    </row>
    <row r="2684">
      <c r="A2684" s="1" t="s">
        <v>109</v>
      </c>
      <c r="E2684" s="27" t="s">
        <v>103</v>
      </c>
    </row>
    <row r="2685">
      <c r="A2685" s="1" t="s">
        <v>101</v>
      </c>
      <c r="B2685" s="1">
        <v>166</v>
      </c>
      <c r="C2685" s="26" t="s">
        <v>4176</v>
      </c>
      <c r="D2685" t="s">
        <v>103</v>
      </c>
      <c r="E2685" s="27" t="s">
        <v>4177</v>
      </c>
      <c r="F2685" s="28" t="s">
        <v>105</v>
      </c>
      <c r="G2685" s="29">
        <v>2</v>
      </c>
      <c r="H2685" s="28">
        <v>0</v>
      </c>
      <c r="I2685" s="30">
        <f>ROUND(G2685*H2685,P4)</f>
        <v>0</v>
      </c>
      <c r="L2685" s="30">
        <v>0</v>
      </c>
      <c r="M2685" s="24">
        <f>ROUND(G2685*L2685,P4)</f>
        <v>0</v>
      </c>
      <c r="N2685" s="25" t="s">
        <v>103</v>
      </c>
      <c r="O2685" s="31">
        <f>M2685*AA2685</f>
        <v>0</v>
      </c>
      <c r="P2685" s="1">
        <v>3</v>
      </c>
      <c r="AA2685" s="1">
        <f>IF(P2685=1,$O$3,IF(P2685=2,$O$4,$O$5))</f>
        <v>0</v>
      </c>
    </row>
    <row r="2686">
      <c r="A2686" s="1" t="s">
        <v>106</v>
      </c>
      <c r="E2686" s="27" t="s">
        <v>103</v>
      </c>
    </row>
    <row r="2687">
      <c r="A2687" s="1" t="s">
        <v>107</v>
      </c>
    </row>
    <row r="2688" ht="25.5">
      <c r="A2688" s="1" t="s">
        <v>109</v>
      </c>
      <c r="E2688" s="27" t="s">
        <v>4178</v>
      </c>
    </row>
    <row r="2689">
      <c r="A2689" s="1" t="s">
        <v>101</v>
      </c>
      <c r="B2689" s="1">
        <v>167</v>
      </c>
      <c r="C2689" s="26" t="s">
        <v>4179</v>
      </c>
      <c r="D2689" t="s">
        <v>103</v>
      </c>
      <c r="E2689" s="27" t="s">
        <v>4180</v>
      </c>
      <c r="F2689" s="28" t="s">
        <v>367</v>
      </c>
      <c r="G2689" s="29">
        <v>1</v>
      </c>
      <c r="H2689" s="28">
        <v>0</v>
      </c>
      <c r="I2689" s="30">
        <f>ROUND(G2689*H2689,P4)</f>
        <v>0</v>
      </c>
      <c r="L2689" s="30">
        <v>0</v>
      </c>
      <c r="M2689" s="24">
        <f>ROUND(G2689*L2689,P4)</f>
        <v>0</v>
      </c>
      <c r="N2689" s="25" t="s">
        <v>103</v>
      </c>
      <c r="O2689" s="31">
        <f>M2689*AA2689</f>
        <v>0</v>
      </c>
      <c r="P2689" s="1">
        <v>3</v>
      </c>
      <c r="AA2689" s="1">
        <f>IF(P2689=1,$O$3,IF(P2689=2,$O$4,$O$5))</f>
        <v>0</v>
      </c>
    </row>
    <row r="2690">
      <c r="A2690" s="1" t="s">
        <v>106</v>
      </c>
      <c r="E2690" s="27" t="s">
        <v>103</v>
      </c>
    </row>
    <row r="2691">
      <c r="A2691" s="1" t="s">
        <v>107</v>
      </c>
    </row>
    <row r="2692">
      <c r="A2692" s="1" t="s">
        <v>109</v>
      </c>
      <c r="E2692" s="27" t="s">
        <v>4181</v>
      </c>
    </row>
    <row r="2693">
      <c r="A2693" s="1" t="s">
        <v>98</v>
      </c>
      <c r="C2693" s="22" t="s">
        <v>288</v>
      </c>
      <c r="E2693" s="23" t="s">
        <v>289</v>
      </c>
      <c r="L2693" s="24">
        <f>SUMIFS(L2694:L2713,A2694:A2713,"P")</f>
        <v>0</v>
      </c>
      <c r="M2693" s="24">
        <f>SUMIFS(M2694:M2713,A2694:A2713,"P")</f>
        <v>0</v>
      </c>
      <c r="N2693" s="25"/>
    </row>
    <row r="2694" ht="25.5">
      <c r="A2694" s="1" t="s">
        <v>101</v>
      </c>
      <c r="B2694" s="1">
        <v>168</v>
      </c>
      <c r="C2694" s="26" t="s">
        <v>290</v>
      </c>
      <c r="D2694" t="s">
        <v>103</v>
      </c>
      <c r="E2694" s="27" t="s">
        <v>291</v>
      </c>
      <c r="F2694" s="28" t="s">
        <v>292</v>
      </c>
      <c r="G2694" s="29">
        <v>30.062000000000001</v>
      </c>
      <c r="H2694" s="28">
        <v>0</v>
      </c>
      <c r="I2694" s="30">
        <f>ROUND(G2694*H2694,P4)</f>
        <v>0</v>
      </c>
      <c r="L2694" s="30">
        <v>0</v>
      </c>
      <c r="M2694" s="24">
        <f>ROUND(G2694*L2694,P4)</f>
        <v>0</v>
      </c>
      <c r="N2694" s="25" t="s">
        <v>103</v>
      </c>
      <c r="O2694" s="31">
        <f>M2694*AA2694</f>
        <v>0</v>
      </c>
      <c r="P2694" s="1">
        <v>3</v>
      </c>
      <c r="AA2694" s="1">
        <f>IF(P2694=1,$O$3,IF(P2694=2,$O$4,$O$5))</f>
        <v>0</v>
      </c>
    </row>
    <row r="2695">
      <c r="A2695" s="1" t="s">
        <v>106</v>
      </c>
      <c r="E2695" s="27" t="s">
        <v>103</v>
      </c>
    </row>
    <row r="2696">
      <c r="A2696" s="1" t="s">
        <v>107</v>
      </c>
    </row>
    <row r="2697">
      <c r="A2697" s="1" t="s">
        <v>109</v>
      </c>
      <c r="E2697" s="27" t="s">
        <v>103</v>
      </c>
    </row>
    <row r="2698" ht="25.5">
      <c r="A2698" s="1" t="s">
        <v>101</v>
      </c>
      <c r="B2698" s="1">
        <v>169</v>
      </c>
      <c r="C2698" s="26" t="s">
        <v>293</v>
      </c>
      <c r="D2698" t="s">
        <v>103</v>
      </c>
      <c r="E2698" s="27" t="s">
        <v>294</v>
      </c>
      <c r="F2698" s="28" t="s">
        <v>292</v>
      </c>
      <c r="G2698" s="29">
        <v>16.981999999999999</v>
      </c>
      <c r="H2698" s="28">
        <v>0</v>
      </c>
      <c r="I2698" s="30">
        <f>ROUND(G2698*H2698,P4)</f>
        <v>0</v>
      </c>
      <c r="L2698" s="30">
        <v>0</v>
      </c>
      <c r="M2698" s="24">
        <f>ROUND(G2698*L2698,P4)</f>
        <v>0</v>
      </c>
      <c r="N2698" s="25" t="s">
        <v>103</v>
      </c>
      <c r="O2698" s="31">
        <f>M2698*AA2698</f>
        <v>0</v>
      </c>
      <c r="P2698" s="1">
        <v>3</v>
      </c>
      <c r="AA2698" s="1">
        <f>IF(P2698=1,$O$3,IF(P2698=2,$O$4,$O$5))</f>
        <v>0</v>
      </c>
    </row>
    <row r="2699">
      <c r="A2699" s="1" t="s">
        <v>106</v>
      </c>
      <c r="E2699" s="27" t="s">
        <v>103</v>
      </c>
    </row>
    <row r="2700">
      <c r="A2700" s="1" t="s">
        <v>107</v>
      </c>
    </row>
    <row r="2701" ht="140.25">
      <c r="A2701" s="1" t="s">
        <v>109</v>
      </c>
      <c r="E2701" s="27" t="s">
        <v>295</v>
      </c>
    </row>
    <row r="2702">
      <c r="A2702" s="1" t="s">
        <v>101</v>
      </c>
      <c r="B2702" s="1">
        <v>170</v>
      </c>
      <c r="C2702" s="26" t="s">
        <v>296</v>
      </c>
      <c r="D2702" t="s">
        <v>103</v>
      </c>
      <c r="E2702" s="27" t="s">
        <v>297</v>
      </c>
      <c r="F2702" s="28" t="s">
        <v>292</v>
      </c>
      <c r="G2702" s="29">
        <v>10.965999999999999</v>
      </c>
      <c r="H2702" s="28">
        <v>0</v>
      </c>
      <c r="I2702" s="30">
        <f>ROUND(G2702*H2702,P4)</f>
        <v>0</v>
      </c>
      <c r="L2702" s="30">
        <v>0</v>
      </c>
      <c r="M2702" s="24">
        <f>ROUND(G2702*L2702,P4)</f>
        <v>0</v>
      </c>
      <c r="N2702" s="25" t="s">
        <v>103</v>
      </c>
      <c r="O2702" s="31">
        <f>M2702*AA2702</f>
        <v>0</v>
      </c>
      <c r="P2702" s="1">
        <v>3</v>
      </c>
      <c r="AA2702" s="1">
        <f>IF(P2702=1,$O$3,IF(P2702=2,$O$4,$O$5))</f>
        <v>0</v>
      </c>
    </row>
    <row r="2703">
      <c r="A2703" s="1" t="s">
        <v>106</v>
      </c>
      <c r="E2703" s="27" t="s">
        <v>103</v>
      </c>
    </row>
    <row r="2704">
      <c r="A2704" s="1" t="s">
        <v>107</v>
      </c>
    </row>
    <row r="2705" ht="140.25">
      <c r="A2705" s="1" t="s">
        <v>109</v>
      </c>
      <c r="E2705" s="27" t="s">
        <v>295</v>
      </c>
    </row>
    <row r="2706" ht="25.5">
      <c r="A2706" s="1" t="s">
        <v>101</v>
      </c>
      <c r="B2706" s="1">
        <v>171</v>
      </c>
      <c r="C2706" s="26" t="s">
        <v>1942</v>
      </c>
      <c r="D2706" t="s">
        <v>103</v>
      </c>
      <c r="E2706" s="27" t="s">
        <v>1943</v>
      </c>
      <c r="F2706" s="28" t="s">
        <v>292</v>
      </c>
      <c r="G2706" s="29">
        <v>3401.7660000000001</v>
      </c>
      <c r="H2706" s="28">
        <v>0</v>
      </c>
      <c r="I2706" s="30">
        <f>ROUND(G2706*H2706,P4)</f>
        <v>0</v>
      </c>
      <c r="L2706" s="30">
        <v>0</v>
      </c>
      <c r="M2706" s="24">
        <f>ROUND(G2706*L2706,P4)</f>
        <v>0</v>
      </c>
      <c r="N2706" s="25" t="s">
        <v>103</v>
      </c>
      <c r="O2706" s="31">
        <f>M2706*AA2706</f>
        <v>0</v>
      </c>
      <c r="P2706" s="1">
        <v>3</v>
      </c>
      <c r="AA2706" s="1">
        <f>IF(P2706=1,$O$3,IF(P2706=2,$O$4,$O$5))</f>
        <v>0</v>
      </c>
    </row>
    <row r="2707">
      <c r="A2707" s="1" t="s">
        <v>106</v>
      </c>
      <c r="E2707" s="27" t="s">
        <v>103</v>
      </c>
    </row>
    <row r="2708" ht="382.5">
      <c r="A2708" s="1" t="s">
        <v>107</v>
      </c>
      <c r="E2708" s="32" t="s">
        <v>4182</v>
      </c>
    </row>
    <row r="2709" ht="140.25">
      <c r="A2709" s="1" t="s">
        <v>109</v>
      </c>
      <c r="E2709" s="27" t="s">
        <v>295</v>
      </c>
    </row>
    <row r="2710" ht="25.5">
      <c r="A2710" s="1" t="s">
        <v>101</v>
      </c>
      <c r="B2710" s="1">
        <v>172</v>
      </c>
      <c r="C2710" s="26" t="s">
        <v>1713</v>
      </c>
      <c r="D2710" t="s">
        <v>103</v>
      </c>
      <c r="E2710" s="27" t="s">
        <v>1714</v>
      </c>
      <c r="F2710" s="28" t="s">
        <v>292</v>
      </c>
      <c r="G2710" s="29">
        <v>2.1139999999999999</v>
      </c>
      <c r="H2710" s="28">
        <v>0</v>
      </c>
      <c r="I2710" s="30">
        <f>ROUND(G2710*H2710,P4)</f>
        <v>0</v>
      </c>
      <c r="L2710" s="30">
        <v>0</v>
      </c>
      <c r="M2710" s="24">
        <f>ROUND(G2710*L2710,P4)</f>
        <v>0</v>
      </c>
      <c r="N2710" s="25" t="s">
        <v>103</v>
      </c>
      <c r="O2710" s="31">
        <f>M2710*AA2710</f>
        <v>0</v>
      </c>
      <c r="P2710" s="1">
        <v>3</v>
      </c>
      <c r="AA2710" s="1">
        <f>IF(P2710=1,$O$3,IF(P2710=2,$O$4,$O$5))</f>
        <v>0</v>
      </c>
    </row>
    <row r="2711">
      <c r="A2711" s="1" t="s">
        <v>106</v>
      </c>
      <c r="E2711" s="27" t="s">
        <v>103</v>
      </c>
    </row>
    <row r="2712">
      <c r="A2712" s="1" t="s">
        <v>107</v>
      </c>
    </row>
    <row r="2713" ht="140.25">
      <c r="A2713" s="1" t="s">
        <v>109</v>
      </c>
      <c r="E2713" s="27" t="s">
        <v>295</v>
      </c>
    </row>
    <row r="2714">
      <c r="A2714" s="1" t="s">
        <v>98</v>
      </c>
      <c r="C2714" s="22" t="s">
        <v>1574</v>
      </c>
      <c r="E2714" s="23" t="s">
        <v>1575</v>
      </c>
      <c r="L2714" s="24">
        <f>SUMIFS(L2715:L2718,A2715:A2718,"P")</f>
        <v>0</v>
      </c>
      <c r="M2714" s="24">
        <f>SUMIFS(M2715:M2718,A2715:A2718,"P")</f>
        <v>0</v>
      </c>
      <c r="N2714" s="25"/>
    </row>
    <row r="2715" ht="38.25">
      <c r="A2715" s="1" t="s">
        <v>101</v>
      </c>
      <c r="B2715" s="1">
        <v>173</v>
      </c>
      <c r="C2715" s="26" t="s">
        <v>2370</v>
      </c>
      <c r="D2715" t="s">
        <v>103</v>
      </c>
      <c r="E2715" s="27" t="s">
        <v>2371</v>
      </c>
      <c r="F2715" s="28" t="s">
        <v>292</v>
      </c>
      <c r="G2715" s="29">
        <v>3728.6350000000002</v>
      </c>
      <c r="H2715" s="28">
        <v>0</v>
      </c>
      <c r="I2715" s="30">
        <f>ROUND(G2715*H2715,P4)</f>
        <v>0</v>
      </c>
      <c r="L2715" s="30">
        <v>0</v>
      </c>
      <c r="M2715" s="24">
        <f>ROUND(G2715*L2715,P4)</f>
        <v>0</v>
      </c>
      <c r="N2715" s="25" t="s">
        <v>103</v>
      </c>
      <c r="O2715" s="31">
        <f>M2715*AA2715</f>
        <v>0</v>
      </c>
      <c r="P2715" s="1">
        <v>3</v>
      </c>
      <c r="AA2715" s="1">
        <f>IF(P2715=1,$O$3,IF(P2715=2,$O$4,$O$5))</f>
        <v>0</v>
      </c>
    </row>
    <row r="2716">
      <c r="A2716" s="1" t="s">
        <v>106</v>
      </c>
      <c r="E2716" s="27" t="s">
        <v>103</v>
      </c>
    </row>
    <row r="2717">
      <c r="A2717" s="1" t="s">
        <v>107</v>
      </c>
    </row>
    <row r="2718">
      <c r="A2718" s="1" t="s">
        <v>109</v>
      </c>
      <c r="E2718" s="27" t="s">
        <v>103</v>
      </c>
    </row>
    <row r="2719">
      <c r="A2719" s="1" t="s">
        <v>98</v>
      </c>
      <c r="C2719" s="22" t="s">
        <v>363</v>
      </c>
      <c r="E2719" s="23" t="s">
        <v>1578</v>
      </c>
      <c r="L2719" s="24">
        <f>SUMIFS(L2720:L2723,A2720:A2723,"P")</f>
        <v>0</v>
      </c>
      <c r="M2719" s="24">
        <f>SUMIFS(M2720:M2723,A2720:A2723,"P")</f>
        <v>0</v>
      </c>
      <c r="N2719" s="25"/>
    </row>
    <row r="2720">
      <c r="A2720" s="1" t="s">
        <v>101</v>
      </c>
      <c r="B2720" s="1">
        <v>671</v>
      </c>
      <c r="C2720" s="26" t="s">
        <v>365</v>
      </c>
      <c r="D2720" t="s">
        <v>103</v>
      </c>
      <c r="E2720" s="27" t="s">
        <v>366</v>
      </c>
      <c r="F2720" s="28" t="s">
        <v>367</v>
      </c>
      <c r="G2720" s="29">
        <v>1</v>
      </c>
      <c r="H2720" s="28">
        <v>0</v>
      </c>
      <c r="I2720" s="30">
        <f>ROUND(G2720*H2720,P4)</f>
        <v>0</v>
      </c>
      <c r="L2720" s="30">
        <v>0</v>
      </c>
      <c r="M2720" s="24">
        <f>ROUND(G2720*L2720,P4)</f>
        <v>0</v>
      </c>
      <c r="N2720" s="25" t="s">
        <v>103</v>
      </c>
      <c r="O2720" s="31">
        <f>M2720*AA2720</f>
        <v>0</v>
      </c>
      <c r="P2720" s="1">
        <v>3</v>
      </c>
      <c r="AA2720" s="1">
        <f>IF(P2720=1,$O$3,IF(P2720=2,$O$4,$O$5))</f>
        <v>0</v>
      </c>
    </row>
    <row r="2721">
      <c r="A2721" s="1" t="s">
        <v>106</v>
      </c>
      <c r="E2721" s="27" t="s">
        <v>103</v>
      </c>
    </row>
    <row r="2722">
      <c r="A2722" s="1" t="s">
        <v>107</v>
      </c>
    </row>
    <row r="2723">
      <c r="A2723" s="1" t="s">
        <v>109</v>
      </c>
      <c r="E2723" s="27" t="s">
        <v>4183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COUNTIFS(L8:L748,"=0",A8:A748,"P")+COUNTIFS(L8:L748,"",A8:A748,"P")+SUM(Q8:Q748)</f>
        <v>0</v>
      </c>
    </row>
    <row r="8">
      <c r="A8" s="1" t="s">
        <v>96</v>
      </c>
      <c r="C8" s="22" t="s">
        <v>4184</v>
      </c>
      <c r="E8" s="23" t="s">
        <v>55</v>
      </c>
      <c r="L8" s="24">
        <f>L9+L98+L203+L328+L421+L602+L611+L660+L725+L738+L743</f>
        <v>0</v>
      </c>
      <c r="M8" s="24">
        <f>M9+M98+M203+M328+M421+M602+M611+M660+M725+M738+M743</f>
        <v>0</v>
      </c>
      <c r="N8" s="25"/>
    </row>
    <row r="9">
      <c r="A9" s="1" t="s">
        <v>98</v>
      </c>
      <c r="C9" s="22" t="s">
        <v>466</v>
      </c>
      <c r="E9" s="23" t="s">
        <v>1193</v>
      </c>
      <c r="L9" s="24">
        <f>SUMIFS(L10:L97,A10:A97,"P")</f>
        <v>0</v>
      </c>
      <c r="M9" s="24">
        <f>SUMIFS(M10:M97,A10:A97,"P")</f>
        <v>0</v>
      </c>
      <c r="N9" s="25"/>
    </row>
    <row r="10">
      <c r="A10" s="1" t="s">
        <v>101</v>
      </c>
      <c r="B10" s="1">
        <v>1</v>
      </c>
      <c r="C10" s="26" t="s">
        <v>4185</v>
      </c>
      <c r="D10" t="s">
        <v>103</v>
      </c>
      <c r="E10" s="27" t="s">
        <v>4186</v>
      </c>
      <c r="F10" s="28" t="s">
        <v>1217</v>
      </c>
      <c r="G10" s="29">
        <v>17.698</v>
      </c>
      <c r="H10" s="28">
        <v>0</v>
      </c>
      <c r="I10" s="30">
        <f>ROUND(G10*H10,P4)</f>
        <v>0</v>
      </c>
      <c r="L10" s="30">
        <v>0</v>
      </c>
      <c r="M10" s="24">
        <f>ROUND(G10*L10,P4)</f>
        <v>0</v>
      </c>
      <c r="N10" s="25" t="s">
        <v>103</v>
      </c>
      <c r="O10" s="31">
        <f>M10*AA10</f>
        <v>0</v>
      </c>
      <c r="P10" s="1">
        <v>3</v>
      </c>
      <c r="AA10" s="1">
        <f>IF(P10=1,$O$3,IF(P10=2,$O$4,$O$5))</f>
        <v>0</v>
      </c>
    </row>
    <row r="11">
      <c r="A11" s="1" t="s">
        <v>106</v>
      </c>
      <c r="E11" s="27" t="s">
        <v>103</v>
      </c>
    </row>
    <row r="12" ht="102">
      <c r="A12" s="1" t="s">
        <v>107</v>
      </c>
      <c r="E12" s="32" t="s">
        <v>4187</v>
      </c>
    </row>
    <row r="13">
      <c r="A13" s="1" t="s">
        <v>109</v>
      </c>
      <c r="E13" s="27" t="s">
        <v>103</v>
      </c>
    </row>
    <row r="14" ht="25.5">
      <c r="A14" s="1" t="s">
        <v>101</v>
      </c>
      <c r="B14" s="1">
        <v>2</v>
      </c>
      <c r="C14" s="26" t="s">
        <v>4188</v>
      </c>
      <c r="D14" t="s">
        <v>103</v>
      </c>
      <c r="E14" s="27" t="s">
        <v>4189</v>
      </c>
      <c r="F14" s="28" t="s">
        <v>1217</v>
      </c>
      <c r="G14" s="29">
        <v>33.957999999999998</v>
      </c>
      <c r="H14" s="28">
        <v>0</v>
      </c>
      <c r="I14" s="30">
        <f>ROUND(G14*H14,P4)</f>
        <v>0</v>
      </c>
      <c r="L14" s="30">
        <v>0</v>
      </c>
      <c r="M14" s="24">
        <f>ROUND(G14*L14,P4)</f>
        <v>0</v>
      </c>
      <c r="N14" s="25" t="s">
        <v>103</v>
      </c>
      <c r="O14" s="31">
        <f>M14*AA14</f>
        <v>0</v>
      </c>
      <c r="P14" s="1">
        <v>3</v>
      </c>
      <c r="AA14" s="1">
        <f>IF(P14=1,$O$3,IF(P14=2,$O$4,$O$5))</f>
        <v>0</v>
      </c>
    </row>
    <row r="15">
      <c r="A15" s="1" t="s">
        <v>106</v>
      </c>
      <c r="E15" s="27" t="s">
        <v>103</v>
      </c>
    </row>
    <row r="16" ht="76.5">
      <c r="A16" s="1" t="s">
        <v>107</v>
      </c>
      <c r="E16" s="32" t="s">
        <v>4190</v>
      </c>
    </row>
    <row r="17">
      <c r="A17" s="1" t="s">
        <v>109</v>
      </c>
      <c r="E17" s="27" t="s">
        <v>103</v>
      </c>
    </row>
    <row r="18" ht="25.5">
      <c r="A18" s="1" t="s">
        <v>101</v>
      </c>
      <c r="B18" s="1">
        <v>3</v>
      </c>
      <c r="C18" s="26" t="s">
        <v>1215</v>
      </c>
      <c r="D18" t="s">
        <v>103</v>
      </c>
      <c r="E18" s="27" t="s">
        <v>1216</v>
      </c>
      <c r="F18" s="28" t="s">
        <v>1217</v>
      </c>
      <c r="G18" s="29">
        <v>2.3540000000000001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ht="76.5">
      <c r="A20" s="1" t="s">
        <v>107</v>
      </c>
      <c r="E20" s="32" t="s">
        <v>4191</v>
      </c>
    </row>
    <row r="21">
      <c r="A21" s="1" t="s">
        <v>109</v>
      </c>
      <c r="E21" s="27" t="s">
        <v>103</v>
      </c>
    </row>
    <row r="22">
      <c r="A22" s="1" t="s">
        <v>101</v>
      </c>
      <c r="B22" s="1">
        <v>4</v>
      </c>
      <c r="C22" s="26" t="s">
        <v>1225</v>
      </c>
      <c r="D22" t="s">
        <v>103</v>
      </c>
      <c r="E22" s="27" t="s">
        <v>1226</v>
      </c>
      <c r="F22" s="28" t="s">
        <v>1188</v>
      </c>
      <c r="G22" s="29">
        <v>10.731</v>
      </c>
      <c r="H22" s="28">
        <v>0</v>
      </c>
      <c r="I22" s="30">
        <f>ROUND(G22*H22,P4)</f>
        <v>0</v>
      </c>
      <c r="L22" s="30">
        <v>0</v>
      </c>
      <c r="M22" s="24">
        <f>ROUND(G22*L22,P4)</f>
        <v>0</v>
      </c>
      <c r="N22" s="25" t="s">
        <v>103</v>
      </c>
      <c r="O22" s="31">
        <f>M22*AA22</f>
        <v>0</v>
      </c>
      <c r="P22" s="1">
        <v>3</v>
      </c>
      <c r="AA22" s="1">
        <f>IF(P22=1,$O$3,IF(P22=2,$O$4,$O$5))</f>
        <v>0</v>
      </c>
    </row>
    <row r="23">
      <c r="A23" s="1" t="s">
        <v>106</v>
      </c>
      <c r="E23" s="27" t="s">
        <v>103</v>
      </c>
    </row>
    <row r="24" ht="127.5">
      <c r="A24" s="1" t="s">
        <v>107</v>
      </c>
      <c r="E24" s="32" t="s">
        <v>4192</v>
      </c>
    </row>
    <row r="25">
      <c r="A25" s="1" t="s">
        <v>109</v>
      </c>
      <c r="E25" s="27" t="s">
        <v>103</v>
      </c>
    </row>
    <row r="26">
      <c r="A26" s="1" t="s">
        <v>101</v>
      </c>
      <c r="B26" s="1">
        <v>5</v>
      </c>
      <c r="C26" s="26" t="s">
        <v>1228</v>
      </c>
      <c r="D26" t="s">
        <v>103</v>
      </c>
      <c r="E26" s="27" t="s">
        <v>1229</v>
      </c>
      <c r="F26" s="28" t="s">
        <v>1188</v>
      </c>
      <c r="G26" s="29">
        <v>10.731</v>
      </c>
      <c r="H26" s="28">
        <v>0</v>
      </c>
      <c r="I26" s="30">
        <f>ROUND(G26*H26,P4)</f>
        <v>0</v>
      </c>
      <c r="L26" s="30">
        <v>0</v>
      </c>
      <c r="M26" s="24">
        <f>ROUND(G26*L26,P4)</f>
        <v>0</v>
      </c>
      <c r="N26" s="25" t="s">
        <v>103</v>
      </c>
      <c r="O26" s="31">
        <f>M26*AA26</f>
        <v>0</v>
      </c>
      <c r="P26" s="1">
        <v>3</v>
      </c>
      <c r="AA26" s="1">
        <f>IF(P26=1,$O$3,IF(P26=2,$O$4,$O$5))</f>
        <v>0</v>
      </c>
    </row>
    <row r="27">
      <c r="A27" s="1" t="s">
        <v>106</v>
      </c>
      <c r="E27" s="27" t="s">
        <v>103</v>
      </c>
    </row>
    <row r="28" ht="127.5">
      <c r="A28" s="1" t="s">
        <v>107</v>
      </c>
      <c r="E28" s="32" t="s">
        <v>4192</v>
      </c>
    </row>
    <row r="29">
      <c r="A29" s="1" t="s">
        <v>109</v>
      </c>
      <c r="E29" s="27" t="s">
        <v>103</v>
      </c>
    </row>
    <row r="30">
      <c r="A30" s="1" t="s">
        <v>101</v>
      </c>
      <c r="B30" s="1">
        <v>6</v>
      </c>
      <c r="C30" s="26" t="s">
        <v>1246</v>
      </c>
      <c r="D30" t="s">
        <v>103</v>
      </c>
      <c r="E30" s="27" t="s">
        <v>1247</v>
      </c>
      <c r="F30" s="28" t="s">
        <v>292</v>
      </c>
      <c r="G30" s="29">
        <v>1.214</v>
      </c>
      <c r="H30" s="28">
        <v>0</v>
      </c>
      <c r="I30" s="30">
        <f>ROUND(G30*H30,P4)</f>
        <v>0</v>
      </c>
      <c r="L30" s="30">
        <v>0</v>
      </c>
      <c r="M30" s="24">
        <f>ROUND(G30*L30,P4)</f>
        <v>0</v>
      </c>
      <c r="N30" s="25" t="s">
        <v>103</v>
      </c>
      <c r="O30" s="31">
        <f>M30*AA30</f>
        <v>0</v>
      </c>
      <c r="P30" s="1">
        <v>3</v>
      </c>
      <c r="AA30" s="1">
        <f>IF(P30=1,$O$3,IF(P30=2,$O$4,$O$5))</f>
        <v>0</v>
      </c>
    </row>
    <row r="31">
      <c r="A31" s="1" t="s">
        <v>106</v>
      </c>
      <c r="E31" s="27" t="s">
        <v>103</v>
      </c>
    </row>
    <row r="32" ht="114.75">
      <c r="A32" s="1" t="s">
        <v>107</v>
      </c>
      <c r="E32" s="32" t="s">
        <v>4193</v>
      </c>
    </row>
    <row r="33">
      <c r="A33" s="1" t="s">
        <v>109</v>
      </c>
      <c r="E33" s="27" t="s">
        <v>103</v>
      </c>
    </row>
    <row r="34">
      <c r="A34" s="1" t="s">
        <v>101</v>
      </c>
      <c r="B34" s="1">
        <v>7</v>
      </c>
      <c r="C34" s="26" t="s">
        <v>1233</v>
      </c>
      <c r="D34" t="s">
        <v>103</v>
      </c>
      <c r="E34" s="27" t="s">
        <v>1234</v>
      </c>
      <c r="F34" s="28" t="s">
        <v>292</v>
      </c>
      <c r="G34" s="29">
        <v>1.99</v>
      </c>
      <c r="H34" s="28">
        <v>0</v>
      </c>
      <c r="I34" s="30">
        <f>ROUND(G34*H34,P4)</f>
        <v>0</v>
      </c>
      <c r="L34" s="30">
        <v>0</v>
      </c>
      <c r="M34" s="24">
        <f>ROUND(G34*L34,P4)</f>
        <v>0</v>
      </c>
      <c r="N34" s="25" t="s">
        <v>103</v>
      </c>
      <c r="O34" s="31">
        <f>M34*AA34</f>
        <v>0</v>
      </c>
      <c r="P34" s="1">
        <v>3</v>
      </c>
      <c r="AA34" s="1">
        <f>IF(P34=1,$O$3,IF(P34=2,$O$4,$O$5))</f>
        <v>0</v>
      </c>
    </row>
    <row r="35">
      <c r="A35" s="1" t="s">
        <v>106</v>
      </c>
      <c r="E35" s="27" t="s">
        <v>103</v>
      </c>
    </row>
    <row r="36" ht="63.75">
      <c r="A36" s="1" t="s">
        <v>107</v>
      </c>
      <c r="E36" s="32" t="s">
        <v>4194</v>
      </c>
    </row>
    <row r="37">
      <c r="A37" s="1" t="s">
        <v>109</v>
      </c>
      <c r="E37" s="27" t="s">
        <v>103</v>
      </c>
    </row>
    <row r="38">
      <c r="A38" s="1" t="s">
        <v>101</v>
      </c>
      <c r="B38" s="1">
        <v>8</v>
      </c>
      <c r="C38" s="26" t="s">
        <v>1237</v>
      </c>
      <c r="D38" t="s">
        <v>103</v>
      </c>
      <c r="E38" s="27" t="s">
        <v>1238</v>
      </c>
      <c r="F38" s="28" t="s">
        <v>1217</v>
      </c>
      <c r="G38" s="29">
        <v>4.0129999999999999</v>
      </c>
      <c r="H38" s="28">
        <v>0</v>
      </c>
      <c r="I38" s="30">
        <f>ROUND(G38*H38,P4)</f>
        <v>0</v>
      </c>
      <c r="L38" s="30">
        <v>0</v>
      </c>
      <c r="M38" s="24">
        <f>ROUND(G38*L38,P4)</f>
        <v>0</v>
      </c>
      <c r="N38" s="25" t="s">
        <v>103</v>
      </c>
      <c r="O38" s="31">
        <f>M38*AA38</f>
        <v>0</v>
      </c>
      <c r="P38" s="1">
        <v>3</v>
      </c>
      <c r="AA38" s="1">
        <f>IF(P38=1,$O$3,IF(P38=2,$O$4,$O$5))</f>
        <v>0</v>
      </c>
    </row>
    <row r="39">
      <c r="A39" s="1" t="s">
        <v>106</v>
      </c>
      <c r="E39" s="27" t="s">
        <v>103</v>
      </c>
    </row>
    <row r="40" ht="63.75">
      <c r="A40" s="1" t="s">
        <v>107</v>
      </c>
      <c r="E40" s="32" t="s">
        <v>4195</v>
      </c>
    </row>
    <row r="41">
      <c r="A41" s="1" t="s">
        <v>109</v>
      </c>
      <c r="E41" s="27" t="s">
        <v>103</v>
      </c>
    </row>
    <row r="42">
      <c r="A42" s="1" t="s">
        <v>101</v>
      </c>
      <c r="B42" s="1">
        <v>9</v>
      </c>
      <c r="C42" s="26" t="s">
        <v>1249</v>
      </c>
      <c r="D42" t="s">
        <v>103</v>
      </c>
      <c r="E42" s="27" t="s">
        <v>1250</v>
      </c>
      <c r="F42" s="28" t="s">
        <v>1188</v>
      </c>
      <c r="G42" s="29">
        <v>20.064</v>
      </c>
      <c r="H42" s="28">
        <v>0</v>
      </c>
      <c r="I42" s="30">
        <f>ROUND(G42*H42,P4)</f>
        <v>0</v>
      </c>
      <c r="L42" s="30">
        <v>0</v>
      </c>
      <c r="M42" s="24">
        <f>ROUND(G42*L42,P4)</f>
        <v>0</v>
      </c>
      <c r="N42" s="25" t="s">
        <v>103</v>
      </c>
      <c r="O42" s="31">
        <f>M42*AA42</f>
        <v>0</v>
      </c>
      <c r="P42" s="1">
        <v>3</v>
      </c>
      <c r="AA42" s="1">
        <f>IF(P42=1,$O$3,IF(P42=2,$O$4,$O$5))</f>
        <v>0</v>
      </c>
    </row>
    <row r="43">
      <c r="A43" s="1" t="s">
        <v>106</v>
      </c>
      <c r="E43" s="27" t="s">
        <v>103</v>
      </c>
    </row>
    <row r="44" ht="63.75">
      <c r="A44" s="1" t="s">
        <v>107</v>
      </c>
      <c r="E44" s="32" t="s">
        <v>4196</v>
      </c>
    </row>
    <row r="45">
      <c r="A45" s="1" t="s">
        <v>109</v>
      </c>
      <c r="E45" s="27" t="s">
        <v>103</v>
      </c>
    </row>
    <row r="46">
      <c r="A46" s="1" t="s">
        <v>101</v>
      </c>
      <c r="B46" s="1">
        <v>10</v>
      </c>
      <c r="C46" s="26" t="s">
        <v>1252</v>
      </c>
      <c r="D46" t="s">
        <v>103</v>
      </c>
      <c r="E46" s="27" t="s">
        <v>1253</v>
      </c>
      <c r="F46" s="28" t="s">
        <v>1188</v>
      </c>
      <c r="G46" s="29">
        <v>20.064</v>
      </c>
      <c r="H46" s="28">
        <v>0</v>
      </c>
      <c r="I46" s="30">
        <f>ROUND(G46*H46,P4)</f>
        <v>0</v>
      </c>
      <c r="L46" s="30">
        <v>0</v>
      </c>
      <c r="M46" s="24">
        <f>ROUND(G46*L46,P4)</f>
        <v>0</v>
      </c>
      <c r="N46" s="25" t="s">
        <v>103</v>
      </c>
      <c r="O46" s="31">
        <f>M46*AA46</f>
        <v>0</v>
      </c>
      <c r="P46" s="1">
        <v>3</v>
      </c>
      <c r="AA46" s="1">
        <f>IF(P46=1,$O$3,IF(P46=2,$O$4,$O$5))</f>
        <v>0</v>
      </c>
    </row>
    <row r="47">
      <c r="A47" s="1" t="s">
        <v>106</v>
      </c>
      <c r="E47" s="27" t="s">
        <v>103</v>
      </c>
    </row>
    <row r="48" ht="63.75">
      <c r="A48" s="1" t="s">
        <v>107</v>
      </c>
      <c r="E48" s="32" t="s">
        <v>4196</v>
      </c>
    </row>
    <row r="49">
      <c r="A49" s="1" t="s">
        <v>109</v>
      </c>
      <c r="E49" s="27" t="s">
        <v>103</v>
      </c>
    </row>
    <row r="50" ht="25.5">
      <c r="A50" s="1" t="s">
        <v>101</v>
      </c>
      <c r="B50" s="1">
        <v>11</v>
      </c>
      <c r="C50" s="26" t="s">
        <v>1254</v>
      </c>
      <c r="D50" t="s">
        <v>103</v>
      </c>
      <c r="E50" s="27" t="s">
        <v>1255</v>
      </c>
      <c r="F50" s="28" t="s">
        <v>1217</v>
      </c>
      <c r="G50" s="29">
        <v>7.1369999999999996</v>
      </c>
      <c r="H50" s="28">
        <v>0</v>
      </c>
      <c r="I50" s="30">
        <f>ROUND(G50*H50,P4)</f>
        <v>0</v>
      </c>
      <c r="L50" s="30">
        <v>0</v>
      </c>
      <c r="M50" s="24">
        <f>ROUND(G50*L50,P4)</f>
        <v>0</v>
      </c>
      <c r="N50" s="25" t="s">
        <v>103</v>
      </c>
      <c r="O50" s="31">
        <f>M50*AA50</f>
        <v>0</v>
      </c>
      <c r="P50" s="1">
        <v>3</v>
      </c>
      <c r="AA50" s="1">
        <f>IF(P50=1,$O$3,IF(P50=2,$O$4,$O$5))</f>
        <v>0</v>
      </c>
    </row>
    <row r="51">
      <c r="A51" s="1" t="s">
        <v>106</v>
      </c>
      <c r="E51" s="27" t="s">
        <v>103</v>
      </c>
    </row>
    <row r="52" ht="63.75">
      <c r="A52" s="1" t="s">
        <v>107</v>
      </c>
      <c r="E52" s="32" t="s">
        <v>4197</v>
      </c>
    </row>
    <row r="53">
      <c r="A53" s="1" t="s">
        <v>109</v>
      </c>
      <c r="E53" s="27" t="s">
        <v>103</v>
      </c>
    </row>
    <row r="54">
      <c r="A54" s="1" t="s">
        <v>101</v>
      </c>
      <c r="B54" s="1">
        <v>12</v>
      </c>
      <c r="C54" s="26" t="s">
        <v>1260</v>
      </c>
      <c r="D54" t="s">
        <v>103</v>
      </c>
      <c r="E54" s="27" t="s">
        <v>1261</v>
      </c>
      <c r="F54" s="28" t="s">
        <v>1188</v>
      </c>
      <c r="G54" s="29">
        <v>22.079999999999998</v>
      </c>
      <c r="H54" s="28">
        <v>0</v>
      </c>
      <c r="I54" s="30">
        <f>ROUND(G54*H54,P4)</f>
        <v>0</v>
      </c>
      <c r="L54" s="30">
        <v>0</v>
      </c>
      <c r="M54" s="24">
        <f>ROUND(G54*L54,P4)</f>
        <v>0</v>
      </c>
      <c r="N54" s="25" t="s">
        <v>103</v>
      </c>
      <c r="O54" s="31">
        <f>M54*AA54</f>
        <v>0</v>
      </c>
      <c r="P54" s="1">
        <v>3</v>
      </c>
      <c r="AA54" s="1">
        <f>IF(P54=1,$O$3,IF(P54=2,$O$4,$O$5))</f>
        <v>0</v>
      </c>
    </row>
    <row r="55">
      <c r="A55" s="1" t="s">
        <v>106</v>
      </c>
      <c r="E55" s="27" t="s">
        <v>103</v>
      </c>
    </row>
    <row r="56" ht="63.75">
      <c r="A56" s="1" t="s">
        <v>107</v>
      </c>
      <c r="E56" s="32" t="s">
        <v>4198</v>
      </c>
    </row>
    <row r="57">
      <c r="A57" s="1" t="s">
        <v>109</v>
      </c>
      <c r="E57" s="27" t="s">
        <v>103</v>
      </c>
    </row>
    <row r="58">
      <c r="A58" s="1" t="s">
        <v>101</v>
      </c>
      <c r="B58" s="1">
        <v>13</v>
      </c>
      <c r="C58" s="26" t="s">
        <v>1263</v>
      </c>
      <c r="D58" t="s">
        <v>103</v>
      </c>
      <c r="E58" s="27" t="s">
        <v>1264</v>
      </c>
      <c r="F58" s="28" t="s">
        <v>1188</v>
      </c>
      <c r="G58" s="29">
        <v>22.079999999999998</v>
      </c>
      <c r="H58" s="28">
        <v>0</v>
      </c>
      <c r="I58" s="30">
        <f>ROUND(G58*H58,P4)</f>
        <v>0</v>
      </c>
      <c r="L58" s="30">
        <v>0</v>
      </c>
      <c r="M58" s="24">
        <f>ROUND(G58*L58,P4)</f>
        <v>0</v>
      </c>
      <c r="N58" s="25" t="s">
        <v>103</v>
      </c>
      <c r="O58" s="31">
        <f>M58*AA58</f>
        <v>0</v>
      </c>
      <c r="P58" s="1">
        <v>3</v>
      </c>
      <c r="AA58" s="1">
        <f>IF(P58=1,$O$3,IF(P58=2,$O$4,$O$5))</f>
        <v>0</v>
      </c>
    </row>
    <row r="59">
      <c r="A59" s="1" t="s">
        <v>106</v>
      </c>
      <c r="E59" s="27" t="s">
        <v>103</v>
      </c>
    </row>
    <row r="60" ht="63.75">
      <c r="A60" s="1" t="s">
        <v>107</v>
      </c>
      <c r="E60" s="32" t="s">
        <v>4198</v>
      </c>
    </row>
    <row r="61">
      <c r="A61" s="1" t="s">
        <v>109</v>
      </c>
      <c r="E61" s="27" t="s">
        <v>103</v>
      </c>
    </row>
    <row r="62" ht="25.5">
      <c r="A62" s="1" t="s">
        <v>101</v>
      </c>
      <c r="B62" s="1">
        <v>14</v>
      </c>
      <c r="C62" s="26" t="s">
        <v>4199</v>
      </c>
      <c r="D62" t="s">
        <v>103</v>
      </c>
      <c r="E62" s="27" t="s">
        <v>4200</v>
      </c>
      <c r="F62" s="28" t="s">
        <v>1188</v>
      </c>
      <c r="G62" s="29">
        <v>75.263999999999996</v>
      </c>
      <c r="H62" s="28">
        <v>0</v>
      </c>
      <c r="I62" s="30">
        <f>ROUND(G62*H62,P4)</f>
        <v>0</v>
      </c>
      <c r="L62" s="30">
        <v>0</v>
      </c>
      <c r="M62" s="24">
        <f>ROUND(G62*L62,P4)</f>
        <v>0</v>
      </c>
      <c r="N62" s="25" t="s">
        <v>103</v>
      </c>
      <c r="O62" s="31">
        <f>M62*AA62</f>
        <v>0</v>
      </c>
      <c r="P62" s="1">
        <v>3</v>
      </c>
      <c r="AA62" s="1">
        <f>IF(P62=1,$O$3,IF(P62=2,$O$4,$O$5))</f>
        <v>0</v>
      </c>
    </row>
    <row r="63">
      <c r="A63" s="1" t="s">
        <v>106</v>
      </c>
      <c r="E63" s="27" t="s">
        <v>103</v>
      </c>
    </row>
    <row r="64" ht="63.75">
      <c r="A64" s="1" t="s">
        <v>107</v>
      </c>
      <c r="E64" s="32" t="s">
        <v>4201</v>
      </c>
    </row>
    <row r="65">
      <c r="A65" s="1" t="s">
        <v>109</v>
      </c>
      <c r="E65" s="27" t="s">
        <v>103</v>
      </c>
    </row>
    <row r="66" ht="25.5">
      <c r="A66" s="1" t="s">
        <v>101</v>
      </c>
      <c r="B66" s="1">
        <v>15</v>
      </c>
      <c r="C66" s="26" t="s">
        <v>4202</v>
      </c>
      <c r="D66" t="s">
        <v>103</v>
      </c>
      <c r="E66" s="27" t="s">
        <v>4203</v>
      </c>
      <c r="F66" s="28" t="s">
        <v>1217</v>
      </c>
      <c r="G66" s="29">
        <v>6.6920000000000002</v>
      </c>
      <c r="H66" s="28">
        <v>0</v>
      </c>
      <c r="I66" s="30">
        <f>ROUND(G66*H66,P4)</f>
        <v>0</v>
      </c>
      <c r="L66" s="30">
        <v>0</v>
      </c>
      <c r="M66" s="24">
        <f>ROUND(G66*L66,P4)</f>
        <v>0</v>
      </c>
      <c r="N66" s="25" t="s">
        <v>103</v>
      </c>
      <c r="O66" s="31">
        <f>M66*AA66</f>
        <v>0</v>
      </c>
      <c r="P66" s="1">
        <v>3</v>
      </c>
      <c r="AA66" s="1">
        <f>IF(P66=1,$O$3,IF(P66=2,$O$4,$O$5))</f>
        <v>0</v>
      </c>
    </row>
    <row r="67">
      <c r="A67" s="1" t="s">
        <v>106</v>
      </c>
      <c r="E67" s="27" t="s">
        <v>103</v>
      </c>
    </row>
    <row r="68" ht="63.75">
      <c r="A68" s="1" t="s">
        <v>107</v>
      </c>
      <c r="E68" s="32" t="s">
        <v>4204</v>
      </c>
    </row>
    <row r="69">
      <c r="A69" s="1" t="s">
        <v>109</v>
      </c>
      <c r="E69" s="27" t="s">
        <v>103</v>
      </c>
    </row>
    <row r="70" ht="25.5">
      <c r="A70" s="1" t="s">
        <v>101</v>
      </c>
      <c r="B70" s="1">
        <v>16</v>
      </c>
      <c r="C70" s="26" t="s">
        <v>4205</v>
      </c>
      <c r="D70" t="s">
        <v>103</v>
      </c>
      <c r="E70" s="27" t="s">
        <v>4206</v>
      </c>
      <c r="F70" s="28" t="s">
        <v>1217</v>
      </c>
      <c r="G70" s="29">
        <v>7.7480000000000002</v>
      </c>
      <c r="H70" s="28">
        <v>0</v>
      </c>
      <c r="I70" s="30">
        <f>ROUND(G70*H70,P4)</f>
        <v>0</v>
      </c>
      <c r="L70" s="30">
        <v>0</v>
      </c>
      <c r="M70" s="24">
        <f>ROUND(G70*L70,P4)</f>
        <v>0</v>
      </c>
      <c r="N70" s="25" t="s">
        <v>103</v>
      </c>
      <c r="O70" s="31">
        <f>M70*AA70</f>
        <v>0</v>
      </c>
      <c r="P70" s="1">
        <v>3</v>
      </c>
      <c r="AA70" s="1">
        <f>IF(P70=1,$O$3,IF(P70=2,$O$4,$O$5))</f>
        <v>0</v>
      </c>
    </row>
    <row r="71">
      <c r="A71" s="1" t="s">
        <v>106</v>
      </c>
      <c r="E71" s="27" t="s">
        <v>103</v>
      </c>
    </row>
    <row r="72" ht="76.5">
      <c r="A72" s="1" t="s">
        <v>107</v>
      </c>
      <c r="E72" s="32" t="s">
        <v>4207</v>
      </c>
    </row>
    <row r="73">
      <c r="A73" s="1" t="s">
        <v>109</v>
      </c>
      <c r="E73" s="27" t="s">
        <v>103</v>
      </c>
    </row>
    <row r="74" ht="25.5">
      <c r="A74" s="1" t="s">
        <v>101</v>
      </c>
      <c r="B74" s="1">
        <v>17</v>
      </c>
      <c r="C74" s="26" t="s">
        <v>4208</v>
      </c>
      <c r="D74" t="s">
        <v>103</v>
      </c>
      <c r="E74" s="27" t="s">
        <v>4209</v>
      </c>
      <c r="F74" s="28" t="s">
        <v>1217</v>
      </c>
      <c r="G74" s="29">
        <v>1.2529999999999999</v>
      </c>
      <c r="H74" s="28">
        <v>0</v>
      </c>
      <c r="I74" s="30">
        <f>ROUND(G74*H74,P4)</f>
        <v>0</v>
      </c>
      <c r="L74" s="30">
        <v>0</v>
      </c>
      <c r="M74" s="24">
        <f>ROUND(G74*L74,P4)</f>
        <v>0</v>
      </c>
      <c r="N74" s="25" t="s">
        <v>103</v>
      </c>
      <c r="O74" s="31">
        <f>M74*AA74</f>
        <v>0</v>
      </c>
      <c r="P74" s="1">
        <v>3</v>
      </c>
      <c r="AA74" s="1">
        <f>IF(P74=1,$O$3,IF(P74=2,$O$4,$O$5))</f>
        <v>0</v>
      </c>
    </row>
    <row r="75">
      <c r="A75" s="1" t="s">
        <v>106</v>
      </c>
      <c r="E75" s="27" t="s">
        <v>103</v>
      </c>
    </row>
    <row r="76" ht="63.75">
      <c r="A76" s="1" t="s">
        <v>107</v>
      </c>
      <c r="E76" s="32" t="s">
        <v>4210</v>
      </c>
    </row>
    <row r="77">
      <c r="A77" s="1" t="s">
        <v>109</v>
      </c>
      <c r="E77" s="27" t="s">
        <v>103</v>
      </c>
    </row>
    <row r="78">
      <c r="A78" s="1" t="s">
        <v>101</v>
      </c>
      <c r="B78" s="1">
        <v>18</v>
      </c>
      <c r="C78" s="26" t="s">
        <v>4211</v>
      </c>
      <c r="D78" t="s">
        <v>103</v>
      </c>
      <c r="E78" s="27" t="s">
        <v>4212</v>
      </c>
      <c r="F78" s="28" t="s">
        <v>1188</v>
      </c>
      <c r="G78" s="29">
        <v>6.577</v>
      </c>
      <c r="H78" s="28">
        <v>0</v>
      </c>
      <c r="I78" s="30">
        <f>ROUND(G78*H78,P4)</f>
        <v>0</v>
      </c>
      <c r="L78" s="30">
        <v>0</v>
      </c>
      <c r="M78" s="24">
        <f>ROUND(G78*L78,P4)</f>
        <v>0</v>
      </c>
      <c r="N78" s="25" t="s">
        <v>103</v>
      </c>
      <c r="O78" s="31">
        <f>M78*AA78</f>
        <v>0</v>
      </c>
      <c r="P78" s="1">
        <v>3</v>
      </c>
      <c r="AA78" s="1">
        <f>IF(P78=1,$O$3,IF(P78=2,$O$4,$O$5))</f>
        <v>0</v>
      </c>
    </row>
    <row r="79">
      <c r="A79" s="1" t="s">
        <v>106</v>
      </c>
      <c r="E79" s="27" t="s">
        <v>103</v>
      </c>
    </row>
    <row r="80" ht="63.75">
      <c r="A80" s="1" t="s">
        <v>107</v>
      </c>
      <c r="E80" s="32" t="s">
        <v>4213</v>
      </c>
    </row>
    <row r="81">
      <c r="A81" s="1" t="s">
        <v>109</v>
      </c>
      <c r="E81" s="27" t="s">
        <v>103</v>
      </c>
    </row>
    <row r="82">
      <c r="A82" s="1" t="s">
        <v>101</v>
      </c>
      <c r="B82" s="1">
        <v>19</v>
      </c>
      <c r="C82" s="26" t="s">
        <v>4214</v>
      </c>
      <c r="D82" t="s">
        <v>103</v>
      </c>
      <c r="E82" s="27" t="s">
        <v>4215</v>
      </c>
      <c r="F82" s="28" t="s">
        <v>1188</v>
      </c>
      <c r="G82" s="29">
        <v>17.18</v>
      </c>
      <c r="H82" s="28">
        <v>0</v>
      </c>
      <c r="I82" s="30">
        <f>ROUND(G82*H82,P4)</f>
        <v>0</v>
      </c>
      <c r="L82" s="30">
        <v>0</v>
      </c>
      <c r="M82" s="24">
        <f>ROUND(G82*L82,P4)</f>
        <v>0</v>
      </c>
      <c r="N82" s="25" t="s">
        <v>103</v>
      </c>
      <c r="O82" s="31">
        <f>M82*AA82</f>
        <v>0</v>
      </c>
      <c r="P82" s="1">
        <v>3</v>
      </c>
      <c r="AA82" s="1">
        <f>IF(P82=1,$O$3,IF(P82=2,$O$4,$O$5))</f>
        <v>0</v>
      </c>
    </row>
    <row r="83">
      <c r="A83" s="1" t="s">
        <v>106</v>
      </c>
      <c r="E83" s="27" t="s">
        <v>103</v>
      </c>
    </row>
    <row r="84" ht="76.5">
      <c r="A84" s="1" t="s">
        <v>107</v>
      </c>
      <c r="E84" s="32" t="s">
        <v>4216</v>
      </c>
    </row>
    <row r="85">
      <c r="A85" s="1" t="s">
        <v>109</v>
      </c>
      <c r="E85" s="27" t="s">
        <v>103</v>
      </c>
    </row>
    <row r="86">
      <c r="A86" s="1" t="s">
        <v>101</v>
      </c>
      <c r="B86" s="1">
        <v>20</v>
      </c>
      <c r="C86" s="26" t="s">
        <v>4217</v>
      </c>
      <c r="D86" t="s">
        <v>103</v>
      </c>
      <c r="E86" s="27" t="s">
        <v>4218</v>
      </c>
      <c r="F86" s="28" t="s">
        <v>1188</v>
      </c>
      <c r="G86" s="29">
        <v>17.18</v>
      </c>
      <c r="H86" s="28">
        <v>0</v>
      </c>
      <c r="I86" s="30">
        <f>ROUND(G86*H86,P4)</f>
        <v>0</v>
      </c>
      <c r="L86" s="30">
        <v>0</v>
      </c>
      <c r="M86" s="24">
        <f>ROUND(G86*L86,P4)</f>
        <v>0</v>
      </c>
      <c r="N86" s="25" t="s">
        <v>103</v>
      </c>
      <c r="O86" s="31">
        <f>M86*AA86</f>
        <v>0</v>
      </c>
      <c r="P86" s="1">
        <v>3</v>
      </c>
      <c r="AA86" s="1">
        <f>IF(P86=1,$O$3,IF(P86=2,$O$4,$O$5))</f>
        <v>0</v>
      </c>
    </row>
    <row r="87">
      <c r="A87" s="1" t="s">
        <v>106</v>
      </c>
      <c r="E87" s="27" t="s">
        <v>103</v>
      </c>
    </row>
    <row r="88" ht="76.5">
      <c r="A88" s="1" t="s">
        <v>107</v>
      </c>
      <c r="E88" s="32" t="s">
        <v>4216</v>
      </c>
    </row>
    <row r="89">
      <c r="A89" s="1" t="s">
        <v>109</v>
      </c>
      <c r="E89" s="27" t="s">
        <v>103</v>
      </c>
    </row>
    <row r="90">
      <c r="A90" s="1" t="s">
        <v>101</v>
      </c>
      <c r="B90" s="1">
        <v>21</v>
      </c>
      <c r="C90" s="26" t="s">
        <v>4219</v>
      </c>
      <c r="D90" t="s">
        <v>103</v>
      </c>
      <c r="E90" s="27" t="s">
        <v>4220</v>
      </c>
      <c r="F90" s="28" t="s">
        <v>292</v>
      </c>
      <c r="G90" s="29">
        <v>0.77500000000000002</v>
      </c>
      <c r="H90" s="28">
        <v>0</v>
      </c>
      <c r="I90" s="30">
        <f>ROUND(G90*H90,P4)</f>
        <v>0</v>
      </c>
      <c r="L90" s="30">
        <v>0</v>
      </c>
      <c r="M90" s="24">
        <f>ROUND(G90*L90,P4)</f>
        <v>0</v>
      </c>
      <c r="N90" s="25" t="s">
        <v>103</v>
      </c>
      <c r="O90" s="31">
        <f>M90*AA90</f>
        <v>0</v>
      </c>
      <c r="P90" s="1">
        <v>3</v>
      </c>
      <c r="AA90" s="1">
        <f>IF(P90=1,$O$3,IF(P90=2,$O$4,$O$5))</f>
        <v>0</v>
      </c>
    </row>
    <row r="91">
      <c r="A91" s="1" t="s">
        <v>106</v>
      </c>
      <c r="E91" s="27" t="s">
        <v>103</v>
      </c>
    </row>
    <row r="92" ht="63.75">
      <c r="A92" s="1" t="s">
        <v>107</v>
      </c>
      <c r="E92" s="32" t="s">
        <v>4221</v>
      </c>
    </row>
    <row r="93">
      <c r="A93" s="1" t="s">
        <v>109</v>
      </c>
      <c r="E93" s="27" t="s">
        <v>103</v>
      </c>
    </row>
    <row r="94" ht="38.25">
      <c r="A94" s="1" t="s">
        <v>101</v>
      </c>
      <c r="B94" s="1">
        <v>22</v>
      </c>
      <c r="C94" s="26" t="s">
        <v>4222</v>
      </c>
      <c r="D94" t="s">
        <v>103</v>
      </c>
      <c r="E94" s="27" t="s">
        <v>4223</v>
      </c>
      <c r="F94" s="28" t="s">
        <v>292</v>
      </c>
      <c r="G94" s="29">
        <v>1.3740000000000001</v>
      </c>
      <c r="H94" s="28">
        <v>0</v>
      </c>
      <c r="I94" s="30">
        <f>ROUND(G94*H94,P4)</f>
        <v>0</v>
      </c>
      <c r="L94" s="30">
        <v>0</v>
      </c>
      <c r="M94" s="24">
        <f>ROUND(G94*L94,P4)</f>
        <v>0</v>
      </c>
      <c r="N94" s="25" t="s">
        <v>103</v>
      </c>
      <c r="O94" s="31">
        <f>M94*AA94</f>
        <v>0</v>
      </c>
      <c r="P94" s="1">
        <v>3</v>
      </c>
      <c r="AA94" s="1">
        <f>IF(P94=1,$O$3,IF(P94=2,$O$4,$O$5))</f>
        <v>0</v>
      </c>
    </row>
    <row r="95">
      <c r="A95" s="1" t="s">
        <v>106</v>
      </c>
      <c r="E95" s="27" t="s">
        <v>103</v>
      </c>
    </row>
    <row r="96" ht="63.75">
      <c r="A96" s="1" t="s">
        <v>107</v>
      </c>
      <c r="E96" s="32" t="s">
        <v>4224</v>
      </c>
    </row>
    <row r="97">
      <c r="A97" s="1" t="s">
        <v>109</v>
      </c>
      <c r="E97" s="27" t="s">
        <v>103</v>
      </c>
    </row>
    <row r="98">
      <c r="A98" s="1" t="s">
        <v>98</v>
      </c>
      <c r="C98" s="22" t="s">
        <v>460</v>
      </c>
      <c r="E98" s="23" t="s">
        <v>1271</v>
      </c>
      <c r="L98" s="24">
        <f>SUMIFS(L99:L202,A99:A202,"P")</f>
        <v>0</v>
      </c>
      <c r="M98" s="24">
        <f>SUMIFS(M99:M202,A99:A202,"P")</f>
        <v>0</v>
      </c>
      <c r="N98" s="25"/>
    </row>
    <row r="99" ht="25.5">
      <c r="A99" s="1" t="s">
        <v>101</v>
      </c>
      <c r="B99" s="1">
        <v>23</v>
      </c>
      <c r="C99" s="26" t="s">
        <v>2443</v>
      </c>
      <c r="D99" t="s">
        <v>103</v>
      </c>
      <c r="E99" s="27" t="s">
        <v>2444</v>
      </c>
      <c r="F99" s="28" t="s">
        <v>105</v>
      </c>
      <c r="G99" s="29">
        <v>30</v>
      </c>
      <c r="H99" s="28">
        <v>0</v>
      </c>
      <c r="I99" s="30">
        <f>ROUND(G99*H99,P4)</f>
        <v>0</v>
      </c>
      <c r="L99" s="30">
        <v>0</v>
      </c>
      <c r="M99" s="24">
        <f>ROUND(G99*L99,P4)</f>
        <v>0</v>
      </c>
      <c r="N99" s="25" t="s">
        <v>103</v>
      </c>
      <c r="O99" s="31">
        <f>M99*AA99</f>
        <v>0</v>
      </c>
      <c r="P99" s="1">
        <v>3</v>
      </c>
      <c r="AA99" s="1">
        <f>IF(P99=1,$O$3,IF(P99=2,$O$4,$O$5))</f>
        <v>0</v>
      </c>
    </row>
    <row r="100">
      <c r="A100" s="1" t="s">
        <v>106</v>
      </c>
      <c r="E100" s="27" t="s">
        <v>103</v>
      </c>
    </row>
    <row r="101" ht="76.5">
      <c r="A101" s="1" t="s">
        <v>107</v>
      </c>
      <c r="E101" s="32" t="s">
        <v>4225</v>
      </c>
    </row>
    <row r="102">
      <c r="A102" s="1" t="s">
        <v>109</v>
      </c>
      <c r="E102" s="27" t="s">
        <v>103</v>
      </c>
    </row>
    <row r="103" ht="25.5">
      <c r="A103" s="1" t="s">
        <v>101</v>
      </c>
      <c r="B103" s="1">
        <v>24</v>
      </c>
      <c r="C103" s="26" t="s">
        <v>4226</v>
      </c>
      <c r="D103" t="s">
        <v>103</v>
      </c>
      <c r="E103" s="27" t="s">
        <v>4227</v>
      </c>
      <c r="F103" s="28" t="s">
        <v>292</v>
      </c>
      <c r="G103" s="29">
        <v>0.98199999999999998</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ht="344.25">
      <c r="A105" s="1" t="s">
        <v>107</v>
      </c>
      <c r="E105" s="32" t="s">
        <v>4228</v>
      </c>
    </row>
    <row r="106">
      <c r="A106" s="1" t="s">
        <v>109</v>
      </c>
      <c r="E106" s="27" t="s">
        <v>103</v>
      </c>
    </row>
    <row r="107">
      <c r="A107" s="1" t="s">
        <v>101</v>
      </c>
      <c r="B107" s="1">
        <v>25</v>
      </c>
      <c r="C107" s="26" t="s">
        <v>4229</v>
      </c>
      <c r="D107" t="s">
        <v>413</v>
      </c>
      <c r="E107" s="27" t="s">
        <v>4230</v>
      </c>
      <c r="F107" s="28" t="s">
        <v>292</v>
      </c>
      <c r="G107" s="29">
        <v>0.058000000000000003</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ht="89.25">
      <c r="A109" s="1" t="s">
        <v>107</v>
      </c>
      <c r="E109" s="32" t="s">
        <v>4231</v>
      </c>
    </row>
    <row r="110">
      <c r="A110" s="1" t="s">
        <v>109</v>
      </c>
      <c r="E110" s="27" t="s">
        <v>103</v>
      </c>
    </row>
    <row r="111">
      <c r="A111" s="1" t="s">
        <v>101</v>
      </c>
      <c r="B111" s="1">
        <v>26</v>
      </c>
      <c r="C111" s="26" t="s">
        <v>4232</v>
      </c>
      <c r="D111" t="s">
        <v>413</v>
      </c>
      <c r="E111" s="27" t="s">
        <v>4233</v>
      </c>
      <c r="F111" s="28" t="s">
        <v>292</v>
      </c>
      <c r="G111" s="29">
        <v>0.95399999999999996</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ht="306">
      <c r="A113" s="1" t="s">
        <v>107</v>
      </c>
      <c r="E113" s="32" t="s">
        <v>4234</v>
      </c>
    </row>
    <row r="114">
      <c r="A114" s="1" t="s">
        <v>109</v>
      </c>
      <c r="E114" s="27" t="s">
        <v>103</v>
      </c>
    </row>
    <row r="115" ht="25.5">
      <c r="A115" s="1" t="s">
        <v>101</v>
      </c>
      <c r="B115" s="1">
        <v>27</v>
      </c>
      <c r="C115" s="26" t="s">
        <v>4235</v>
      </c>
      <c r="D115" t="s">
        <v>103</v>
      </c>
      <c r="E115" s="27" t="s">
        <v>4236</v>
      </c>
      <c r="F115" s="28" t="s">
        <v>292</v>
      </c>
      <c r="G115" s="29">
        <v>4.7000000000000002</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ht="409.5">
      <c r="A117" s="1" t="s">
        <v>107</v>
      </c>
      <c r="E117" s="32" t="s">
        <v>4237</v>
      </c>
    </row>
    <row r="118">
      <c r="A118" s="1" t="s">
        <v>109</v>
      </c>
      <c r="E118" s="27" t="s">
        <v>103</v>
      </c>
    </row>
    <row r="119">
      <c r="A119" s="1" t="s">
        <v>101</v>
      </c>
      <c r="B119" s="1">
        <v>28</v>
      </c>
      <c r="C119" s="26" t="s">
        <v>4238</v>
      </c>
      <c r="D119" t="s">
        <v>103</v>
      </c>
      <c r="E119" s="27" t="s">
        <v>4239</v>
      </c>
      <c r="F119" s="28" t="s">
        <v>292</v>
      </c>
      <c r="G119" s="29">
        <v>1.129</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ht="216.75">
      <c r="A121" s="1" t="s">
        <v>107</v>
      </c>
      <c r="E121" s="32" t="s">
        <v>4240</v>
      </c>
    </row>
    <row r="122">
      <c r="A122" s="1" t="s">
        <v>109</v>
      </c>
      <c r="E122" s="27" t="s">
        <v>103</v>
      </c>
    </row>
    <row r="123">
      <c r="A123" s="1" t="s">
        <v>101</v>
      </c>
      <c r="B123" s="1">
        <v>29</v>
      </c>
      <c r="C123" s="26" t="s">
        <v>4241</v>
      </c>
      <c r="D123" t="s">
        <v>103</v>
      </c>
      <c r="E123" s="27" t="s">
        <v>4242</v>
      </c>
      <c r="F123" s="28" t="s">
        <v>292</v>
      </c>
      <c r="G123" s="29">
        <v>1.292</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ht="204">
      <c r="A125" s="1" t="s">
        <v>107</v>
      </c>
      <c r="E125" s="32" t="s">
        <v>4243</v>
      </c>
    </row>
    <row r="126">
      <c r="A126" s="1" t="s">
        <v>109</v>
      </c>
      <c r="E126" s="27" t="s">
        <v>103</v>
      </c>
    </row>
    <row r="127">
      <c r="A127" s="1" t="s">
        <v>101</v>
      </c>
      <c r="B127" s="1">
        <v>30</v>
      </c>
      <c r="C127" s="26" t="s">
        <v>4244</v>
      </c>
      <c r="D127" t="s">
        <v>103</v>
      </c>
      <c r="E127" s="27" t="s">
        <v>4245</v>
      </c>
      <c r="F127" s="28" t="s">
        <v>292</v>
      </c>
      <c r="G127" s="29">
        <v>0.55100000000000005</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153">
      <c r="A129" s="1" t="s">
        <v>107</v>
      </c>
      <c r="E129" s="32" t="s">
        <v>4246</v>
      </c>
    </row>
    <row r="130">
      <c r="A130" s="1" t="s">
        <v>109</v>
      </c>
      <c r="E130" s="27" t="s">
        <v>103</v>
      </c>
    </row>
    <row r="131">
      <c r="A131" s="1" t="s">
        <v>101</v>
      </c>
      <c r="B131" s="1">
        <v>31</v>
      </c>
      <c r="C131" s="26" t="s">
        <v>4247</v>
      </c>
      <c r="D131" t="s">
        <v>413</v>
      </c>
      <c r="E131" s="27" t="s">
        <v>4248</v>
      </c>
      <c r="F131" s="28" t="s">
        <v>292</v>
      </c>
      <c r="G131" s="29">
        <v>1.335</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165.75">
      <c r="A133" s="1" t="s">
        <v>107</v>
      </c>
      <c r="E133" s="32" t="s">
        <v>4249</v>
      </c>
    </row>
    <row r="134">
      <c r="A134" s="1" t="s">
        <v>109</v>
      </c>
      <c r="E134" s="27" t="s">
        <v>103</v>
      </c>
    </row>
    <row r="135">
      <c r="A135" s="1" t="s">
        <v>101</v>
      </c>
      <c r="B135" s="1">
        <v>32</v>
      </c>
      <c r="C135" s="26" t="s">
        <v>4250</v>
      </c>
      <c r="D135" t="s">
        <v>103</v>
      </c>
      <c r="E135" s="27" t="s">
        <v>4251</v>
      </c>
      <c r="F135" s="28" t="s">
        <v>292</v>
      </c>
      <c r="G135" s="29">
        <v>0.53500000000000003</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ht="89.25">
      <c r="A137" s="1" t="s">
        <v>107</v>
      </c>
      <c r="E137" s="32" t="s">
        <v>4252</v>
      </c>
    </row>
    <row r="138">
      <c r="A138" s="1" t="s">
        <v>109</v>
      </c>
      <c r="E138" s="27" t="s">
        <v>103</v>
      </c>
    </row>
    <row r="139" ht="25.5">
      <c r="A139" s="1" t="s">
        <v>101</v>
      </c>
      <c r="B139" s="1">
        <v>33</v>
      </c>
      <c r="C139" s="26" t="s">
        <v>4253</v>
      </c>
      <c r="D139" t="s">
        <v>103</v>
      </c>
      <c r="E139" s="27" t="s">
        <v>4254</v>
      </c>
      <c r="F139" s="28" t="s">
        <v>292</v>
      </c>
      <c r="G139" s="29">
        <v>3.298</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216.75">
      <c r="A141" s="1" t="s">
        <v>107</v>
      </c>
      <c r="E141" s="32" t="s">
        <v>4255</v>
      </c>
    </row>
    <row r="142">
      <c r="A142" s="1" t="s">
        <v>109</v>
      </c>
      <c r="E142" s="27" t="s">
        <v>103</v>
      </c>
    </row>
    <row r="143">
      <c r="A143" s="1" t="s">
        <v>101</v>
      </c>
      <c r="B143" s="1">
        <v>34</v>
      </c>
      <c r="C143" s="26" t="s">
        <v>4256</v>
      </c>
      <c r="D143" t="s">
        <v>103</v>
      </c>
      <c r="E143" s="27" t="s">
        <v>4257</v>
      </c>
      <c r="F143" s="28" t="s">
        <v>292</v>
      </c>
      <c r="G143" s="29">
        <v>2.1259999999999999</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ht="127.5">
      <c r="A145" s="1" t="s">
        <v>107</v>
      </c>
      <c r="E145" s="32" t="s">
        <v>4258</v>
      </c>
    </row>
    <row r="146">
      <c r="A146" s="1" t="s">
        <v>109</v>
      </c>
      <c r="E146" s="27" t="s">
        <v>103</v>
      </c>
    </row>
    <row r="147">
      <c r="A147" s="1" t="s">
        <v>101</v>
      </c>
      <c r="B147" s="1">
        <v>35</v>
      </c>
      <c r="C147" s="26" t="s">
        <v>4259</v>
      </c>
      <c r="D147" t="s">
        <v>413</v>
      </c>
      <c r="E147" s="27" t="s">
        <v>4260</v>
      </c>
      <c r="F147" s="28" t="s">
        <v>292</v>
      </c>
      <c r="G147" s="29">
        <v>0.50600000000000001</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89.25">
      <c r="A149" s="1" t="s">
        <v>107</v>
      </c>
      <c r="E149" s="32" t="s">
        <v>4261</v>
      </c>
    </row>
    <row r="150">
      <c r="A150" s="1" t="s">
        <v>109</v>
      </c>
      <c r="E150" s="27" t="s">
        <v>103</v>
      </c>
    </row>
    <row r="151">
      <c r="A151" s="1" t="s">
        <v>101</v>
      </c>
      <c r="B151" s="1">
        <v>36</v>
      </c>
      <c r="C151" s="26" t="s">
        <v>4262</v>
      </c>
      <c r="D151" t="s">
        <v>103</v>
      </c>
      <c r="E151" s="27" t="s">
        <v>4263</v>
      </c>
      <c r="F151" s="28" t="s">
        <v>292</v>
      </c>
      <c r="G151" s="29">
        <v>0.76500000000000001</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ht="89.25">
      <c r="A153" s="1" t="s">
        <v>107</v>
      </c>
      <c r="E153" s="32" t="s">
        <v>4264</v>
      </c>
    </row>
    <row r="154">
      <c r="A154" s="1" t="s">
        <v>109</v>
      </c>
      <c r="E154" s="27" t="s">
        <v>103</v>
      </c>
    </row>
    <row r="155" ht="25.5">
      <c r="A155" s="1" t="s">
        <v>101</v>
      </c>
      <c r="B155" s="1">
        <v>37</v>
      </c>
      <c r="C155" s="26" t="s">
        <v>4265</v>
      </c>
      <c r="D155" t="s">
        <v>103</v>
      </c>
      <c r="E155" s="27" t="s">
        <v>4266</v>
      </c>
      <c r="F155" s="28" t="s">
        <v>1217</v>
      </c>
      <c r="G155" s="29">
        <v>45.610999999999997</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ht="76.5">
      <c r="A157" s="1" t="s">
        <v>107</v>
      </c>
      <c r="E157" s="32" t="s">
        <v>4267</v>
      </c>
    </row>
    <row r="158">
      <c r="A158" s="1" t="s">
        <v>109</v>
      </c>
      <c r="E158" s="27" t="s">
        <v>103</v>
      </c>
    </row>
    <row r="159" ht="25.5">
      <c r="A159" s="1" t="s">
        <v>101</v>
      </c>
      <c r="B159" s="1">
        <v>38</v>
      </c>
      <c r="C159" s="26" t="s">
        <v>4268</v>
      </c>
      <c r="D159" t="s">
        <v>103</v>
      </c>
      <c r="E159" s="27" t="s">
        <v>4269</v>
      </c>
      <c r="F159" s="28" t="s">
        <v>1217</v>
      </c>
      <c r="G159" s="29">
        <v>9.2720000000000002</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ht="63.75">
      <c r="A161" s="1" t="s">
        <v>107</v>
      </c>
      <c r="E161" s="32" t="s">
        <v>4270</v>
      </c>
    </row>
    <row r="162">
      <c r="A162" s="1" t="s">
        <v>109</v>
      </c>
      <c r="E162" s="27" t="s">
        <v>103</v>
      </c>
    </row>
    <row r="163">
      <c r="A163" s="1" t="s">
        <v>101</v>
      </c>
      <c r="B163" s="1">
        <v>39</v>
      </c>
      <c r="C163" s="26" t="s">
        <v>4271</v>
      </c>
      <c r="D163" t="s">
        <v>103</v>
      </c>
      <c r="E163" s="27" t="s">
        <v>4272</v>
      </c>
      <c r="F163" s="28" t="s">
        <v>1188</v>
      </c>
      <c r="G163" s="29">
        <v>442.38600000000002</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ht="76.5">
      <c r="A165" s="1" t="s">
        <v>107</v>
      </c>
      <c r="E165" s="32" t="s">
        <v>4273</v>
      </c>
    </row>
    <row r="166">
      <c r="A166" s="1" t="s">
        <v>109</v>
      </c>
      <c r="E166" s="27" t="s">
        <v>103</v>
      </c>
    </row>
    <row r="167">
      <c r="A167" s="1" t="s">
        <v>101</v>
      </c>
      <c r="B167" s="1">
        <v>40</v>
      </c>
      <c r="C167" s="26" t="s">
        <v>4274</v>
      </c>
      <c r="D167" t="s">
        <v>103</v>
      </c>
      <c r="E167" s="27" t="s">
        <v>4275</v>
      </c>
      <c r="F167" s="28" t="s">
        <v>1188</v>
      </c>
      <c r="G167" s="29">
        <v>442.38600000000002</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ht="76.5">
      <c r="A169" s="1" t="s">
        <v>107</v>
      </c>
      <c r="E169" s="32" t="s">
        <v>4273</v>
      </c>
    </row>
    <row r="170">
      <c r="A170" s="1" t="s">
        <v>109</v>
      </c>
      <c r="E170" s="27" t="s">
        <v>103</v>
      </c>
    </row>
    <row r="171" ht="25.5">
      <c r="A171" s="1" t="s">
        <v>101</v>
      </c>
      <c r="B171" s="1">
        <v>41</v>
      </c>
      <c r="C171" s="26" t="s">
        <v>4276</v>
      </c>
      <c r="D171" t="s">
        <v>103</v>
      </c>
      <c r="E171" s="27" t="s">
        <v>4277</v>
      </c>
      <c r="F171" s="28" t="s">
        <v>292</v>
      </c>
      <c r="G171" s="29">
        <v>3.7509999999999999</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ht="63.75">
      <c r="A173" s="1" t="s">
        <v>107</v>
      </c>
      <c r="E173" s="32" t="s">
        <v>4278</v>
      </c>
    </row>
    <row r="174">
      <c r="A174" s="1" t="s">
        <v>109</v>
      </c>
      <c r="E174" s="27" t="s">
        <v>103</v>
      </c>
    </row>
    <row r="175" ht="25.5">
      <c r="A175" s="1" t="s">
        <v>101</v>
      </c>
      <c r="B175" s="1">
        <v>42</v>
      </c>
      <c r="C175" s="26" t="s">
        <v>4279</v>
      </c>
      <c r="D175" t="s">
        <v>103</v>
      </c>
      <c r="E175" s="27" t="s">
        <v>4280</v>
      </c>
      <c r="F175" s="28" t="s">
        <v>1188</v>
      </c>
      <c r="G175" s="29">
        <v>54.917999999999999</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ht="63.75">
      <c r="A177" s="1" t="s">
        <v>107</v>
      </c>
      <c r="E177" s="32" t="s">
        <v>4281</v>
      </c>
    </row>
    <row r="178">
      <c r="A178" s="1" t="s">
        <v>109</v>
      </c>
      <c r="E178" s="27" t="s">
        <v>103</v>
      </c>
    </row>
    <row r="179">
      <c r="A179" s="1" t="s">
        <v>101</v>
      </c>
      <c r="B179" s="1">
        <v>43</v>
      </c>
      <c r="C179" s="26" t="s">
        <v>4282</v>
      </c>
      <c r="D179" t="s">
        <v>103</v>
      </c>
      <c r="E179" s="27" t="s">
        <v>4283</v>
      </c>
      <c r="F179" s="28" t="s">
        <v>1188</v>
      </c>
      <c r="G179" s="29">
        <v>83.977999999999994</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ht="63.75">
      <c r="A181" s="1" t="s">
        <v>107</v>
      </c>
      <c r="E181" s="32" t="s">
        <v>4284</v>
      </c>
    </row>
    <row r="182">
      <c r="A182" s="1" t="s">
        <v>109</v>
      </c>
      <c r="E182" s="27" t="s">
        <v>103</v>
      </c>
    </row>
    <row r="183" ht="25.5">
      <c r="A183" s="1" t="s">
        <v>101</v>
      </c>
      <c r="B183" s="1">
        <v>44</v>
      </c>
      <c r="C183" s="26" t="s">
        <v>4285</v>
      </c>
      <c r="D183" t="s">
        <v>103</v>
      </c>
      <c r="E183" s="27" t="s">
        <v>4286</v>
      </c>
      <c r="F183" s="28" t="s">
        <v>1188</v>
      </c>
      <c r="G183" s="29">
        <v>83.977999999999994</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ht="63.75">
      <c r="A185" s="1" t="s">
        <v>107</v>
      </c>
      <c r="E185" s="32" t="s">
        <v>4284</v>
      </c>
    </row>
    <row r="186">
      <c r="A186" s="1" t="s">
        <v>109</v>
      </c>
      <c r="E186" s="27" t="s">
        <v>103</v>
      </c>
    </row>
    <row r="187" ht="25.5">
      <c r="A187" s="1" t="s">
        <v>101</v>
      </c>
      <c r="B187" s="1">
        <v>45</v>
      </c>
      <c r="C187" s="26" t="s">
        <v>4287</v>
      </c>
      <c r="D187" t="s">
        <v>103</v>
      </c>
      <c r="E187" s="27" t="s">
        <v>4288</v>
      </c>
      <c r="F187" s="28" t="s">
        <v>292</v>
      </c>
      <c r="G187" s="29">
        <v>0.86799999999999999</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ht="63.75">
      <c r="A189" s="1" t="s">
        <v>107</v>
      </c>
      <c r="E189" s="32" t="s">
        <v>4289</v>
      </c>
    </row>
    <row r="190">
      <c r="A190" s="1" t="s">
        <v>109</v>
      </c>
      <c r="E190" s="27" t="s">
        <v>103</v>
      </c>
    </row>
    <row r="191" ht="25.5">
      <c r="A191" s="1" t="s">
        <v>101</v>
      </c>
      <c r="B191" s="1">
        <v>46</v>
      </c>
      <c r="C191" s="26" t="s">
        <v>4290</v>
      </c>
      <c r="D191" t="s">
        <v>103</v>
      </c>
      <c r="E191" s="27" t="s">
        <v>4291</v>
      </c>
      <c r="F191" s="28" t="s">
        <v>1188</v>
      </c>
      <c r="G191" s="29">
        <v>93.113</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ht="409.5">
      <c r="A193" s="1" t="s">
        <v>107</v>
      </c>
      <c r="E193" s="32" t="s">
        <v>4292</v>
      </c>
    </row>
    <row r="194">
      <c r="A194" s="1" t="s">
        <v>109</v>
      </c>
      <c r="E194" s="27" t="s">
        <v>103</v>
      </c>
    </row>
    <row r="195" ht="25.5">
      <c r="A195" s="1" t="s">
        <v>101</v>
      </c>
      <c r="B195" s="1">
        <v>47</v>
      </c>
      <c r="C195" s="26" t="s">
        <v>4293</v>
      </c>
      <c r="D195" t="s">
        <v>103</v>
      </c>
      <c r="E195" s="27" t="s">
        <v>4294</v>
      </c>
      <c r="F195" s="28" t="s">
        <v>1188</v>
      </c>
      <c r="G195" s="29">
        <v>38.301000000000002</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ht="191.25">
      <c r="A197" s="1" t="s">
        <v>107</v>
      </c>
      <c r="E197" s="32" t="s">
        <v>4295</v>
      </c>
    </row>
    <row r="198">
      <c r="A198" s="1" t="s">
        <v>109</v>
      </c>
      <c r="E198" s="27" t="s">
        <v>103</v>
      </c>
    </row>
    <row r="199" ht="25.5">
      <c r="A199" s="1" t="s">
        <v>101</v>
      </c>
      <c r="B199" s="1">
        <v>48</v>
      </c>
      <c r="C199" s="26" t="s">
        <v>4296</v>
      </c>
      <c r="D199" t="s">
        <v>103</v>
      </c>
      <c r="E199" s="27" t="s">
        <v>4297</v>
      </c>
      <c r="F199" s="28" t="s">
        <v>1188</v>
      </c>
      <c r="G199" s="29">
        <v>138.97900000000001</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ht="409.5">
      <c r="A201" s="1" t="s">
        <v>107</v>
      </c>
      <c r="E201" s="32" t="s">
        <v>4298</v>
      </c>
    </row>
    <row r="202">
      <c r="A202" s="1" t="s">
        <v>109</v>
      </c>
      <c r="E202" s="27" t="s">
        <v>103</v>
      </c>
    </row>
    <row r="203">
      <c r="A203" s="1" t="s">
        <v>98</v>
      </c>
      <c r="C203" s="22" t="s">
        <v>588</v>
      </c>
      <c r="E203" s="23" t="s">
        <v>1297</v>
      </c>
      <c r="L203" s="24">
        <f>SUMIFS(L204:L327,A204:A327,"P")</f>
        <v>0</v>
      </c>
      <c r="M203" s="24">
        <f>SUMIFS(M204:M327,A204:A327,"P")</f>
        <v>0</v>
      </c>
      <c r="N203" s="25"/>
    </row>
    <row r="204" ht="25.5">
      <c r="A204" s="1" t="s">
        <v>101</v>
      </c>
      <c r="B204" s="1">
        <v>49</v>
      </c>
      <c r="C204" s="26" t="s">
        <v>4299</v>
      </c>
      <c r="D204" t="s">
        <v>103</v>
      </c>
      <c r="E204" s="27" t="s">
        <v>4300</v>
      </c>
      <c r="F204" s="28" t="s">
        <v>1217</v>
      </c>
      <c r="G204" s="29">
        <v>51.220999999999997</v>
      </c>
      <c r="H204" s="28">
        <v>0</v>
      </c>
      <c r="I204" s="30">
        <f>ROUND(G204*H204,P4)</f>
        <v>0</v>
      </c>
      <c r="L204" s="30">
        <v>0</v>
      </c>
      <c r="M204" s="24">
        <f>ROUND(G204*L204,P4)</f>
        <v>0</v>
      </c>
      <c r="N204" s="25" t="s">
        <v>103</v>
      </c>
      <c r="O204" s="31">
        <f>M204*AA204</f>
        <v>0</v>
      </c>
      <c r="P204" s="1">
        <v>3</v>
      </c>
      <c r="AA204" s="1">
        <f>IF(P204=1,$O$3,IF(P204=2,$O$4,$O$5))</f>
        <v>0</v>
      </c>
    </row>
    <row r="205">
      <c r="A205" s="1" t="s">
        <v>106</v>
      </c>
      <c r="E205" s="27" t="s">
        <v>103</v>
      </c>
    </row>
    <row r="206" ht="76.5">
      <c r="A206" s="1" t="s">
        <v>107</v>
      </c>
      <c r="E206" s="32" t="s">
        <v>4301</v>
      </c>
    </row>
    <row r="207">
      <c r="A207" s="1" t="s">
        <v>109</v>
      </c>
      <c r="E207" s="27" t="s">
        <v>103</v>
      </c>
    </row>
    <row r="208" ht="25.5">
      <c r="A208" s="1" t="s">
        <v>101</v>
      </c>
      <c r="B208" s="1">
        <v>50</v>
      </c>
      <c r="C208" s="26" t="s">
        <v>4302</v>
      </c>
      <c r="D208" t="s">
        <v>103</v>
      </c>
      <c r="E208" s="27" t="s">
        <v>4303</v>
      </c>
      <c r="F208" s="28" t="s">
        <v>1217</v>
      </c>
      <c r="G208" s="29">
        <v>37.380000000000003</v>
      </c>
      <c r="H208" s="28">
        <v>0</v>
      </c>
      <c r="I208" s="30">
        <f>ROUND(G208*H208,P4)</f>
        <v>0</v>
      </c>
      <c r="L208" s="30">
        <v>0</v>
      </c>
      <c r="M208" s="24">
        <f>ROUND(G208*L208,P4)</f>
        <v>0</v>
      </c>
      <c r="N208" s="25" t="s">
        <v>103</v>
      </c>
      <c r="O208" s="31">
        <f>M208*AA208</f>
        <v>0</v>
      </c>
      <c r="P208" s="1">
        <v>3</v>
      </c>
      <c r="AA208" s="1">
        <f>IF(P208=1,$O$3,IF(P208=2,$O$4,$O$5))</f>
        <v>0</v>
      </c>
    </row>
    <row r="209">
      <c r="A209" s="1" t="s">
        <v>106</v>
      </c>
      <c r="E209" s="27" t="s">
        <v>103</v>
      </c>
    </row>
    <row r="210" ht="102">
      <c r="A210" s="1" t="s">
        <v>107</v>
      </c>
      <c r="E210" s="32" t="s">
        <v>4304</v>
      </c>
    </row>
    <row r="211">
      <c r="A211" s="1" t="s">
        <v>109</v>
      </c>
      <c r="E211" s="27" t="s">
        <v>103</v>
      </c>
    </row>
    <row r="212" ht="25.5">
      <c r="A212" s="1" t="s">
        <v>101</v>
      </c>
      <c r="B212" s="1">
        <v>51</v>
      </c>
      <c r="C212" s="26" t="s">
        <v>1302</v>
      </c>
      <c r="D212" t="s">
        <v>103</v>
      </c>
      <c r="E212" s="27" t="s">
        <v>1303</v>
      </c>
      <c r="F212" s="28" t="s">
        <v>1188</v>
      </c>
      <c r="G212" s="29">
        <v>185.827</v>
      </c>
      <c r="H212" s="28">
        <v>0</v>
      </c>
      <c r="I212" s="30">
        <f>ROUND(G212*H212,P4)</f>
        <v>0</v>
      </c>
      <c r="L212" s="30">
        <v>0</v>
      </c>
      <c r="M212" s="24">
        <f>ROUND(G212*L212,P4)</f>
        <v>0</v>
      </c>
      <c r="N212" s="25" t="s">
        <v>103</v>
      </c>
      <c r="O212" s="31">
        <f>M212*AA212</f>
        <v>0</v>
      </c>
      <c r="P212" s="1">
        <v>3</v>
      </c>
      <c r="AA212" s="1">
        <f>IF(P212=1,$O$3,IF(P212=2,$O$4,$O$5))</f>
        <v>0</v>
      </c>
    </row>
    <row r="213">
      <c r="A213" s="1" t="s">
        <v>106</v>
      </c>
      <c r="E213" s="27" t="s">
        <v>103</v>
      </c>
    </row>
    <row r="214" ht="102">
      <c r="A214" s="1" t="s">
        <v>107</v>
      </c>
      <c r="E214" s="32" t="s">
        <v>4305</v>
      </c>
    </row>
    <row r="215">
      <c r="A215" s="1" t="s">
        <v>109</v>
      </c>
      <c r="E215" s="27" t="s">
        <v>103</v>
      </c>
    </row>
    <row r="216" ht="25.5">
      <c r="A216" s="1" t="s">
        <v>101</v>
      </c>
      <c r="B216" s="1">
        <v>52</v>
      </c>
      <c r="C216" s="26" t="s">
        <v>1305</v>
      </c>
      <c r="D216" t="s">
        <v>103</v>
      </c>
      <c r="E216" s="27" t="s">
        <v>1306</v>
      </c>
      <c r="F216" s="28" t="s">
        <v>1188</v>
      </c>
      <c r="G216" s="29">
        <v>185.827</v>
      </c>
      <c r="H216" s="28">
        <v>0</v>
      </c>
      <c r="I216" s="30">
        <f>ROUND(G216*H216,P4)</f>
        <v>0</v>
      </c>
      <c r="L216" s="30">
        <v>0</v>
      </c>
      <c r="M216" s="24">
        <f>ROUND(G216*L216,P4)</f>
        <v>0</v>
      </c>
      <c r="N216" s="25" t="s">
        <v>103</v>
      </c>
      <c r="O216" s="31">
        <f>M216*AA216</f>
        <v>0</v>
      </c>
      <c r="P216" s="1">
        <v>3</v>
      </c>
      <c r="AA216" s="1">
        <f>IF(P216=1,$O$3,IF(P216=2,$O$4,$O$5))</f>
        <v>0</v>
      </c>
    </row>
    <row r="217">
      <c r="A217" s="1" t="s">
        <v>106</v>
      </c>
      <c r="E217" s="27" t="s">
        <v>103</v>
      </c>
    </row>
    <row r="218" ht="102">
      <c r="A218" s="1" t="s">
        <v>107</v>
      </c>
      <c r="E218" s="32" t="s">
        <v>4305</v>
      </c>
    </row>
    <row r="219">
      <c r="A219" s="1" t="s">
        <v>109</v>
      </c>
      <c r="E219" s="27" t="s">
        <v>103</v>
      </c>
    </row>
    <row r="220" ht="25.5">
      <c r="A220" s="1" t="s">
        <v>101</v>
      </c>
      <c r="B220" s="1">
        <v>53</v>
      </c>
      <c r="C220" s="26" t="s">
        <v>4306</v>
      </c>
      <c r="D220" t="s">
        <v>103</v>
      </c>
      <c r="E220" s="27" t="s">
        <v>4307</v>
      </c>
      <c r="F220" s="28" t="s">
        <v>1188</v>
      </c>
      <c r="G220" s="29">
        <v>14.699999999999999</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63.75">
      <c r="A222" s="1" t="s">
        <v>107</v>
      </c>
      <c r="E222" s="32" t="s">
        <v>4308</v>
      </c>
    </row>
    <row r="223">
      <c r="A223" s="1" t="s">
        <v>109</v>
      </c>
      <c r="E223" s="27" t="s">
        <v>103</v>
      </c>
    </row>
    <row r="224" ht="25.5">
      <c r="A224" s="1" t="s">
        <v>101</v>
      </c>
      <c r="B224" s="1">
        <v>54</v>
      </c>
      <c r="C224" s="26" t="s">
        <v>4309</v>
      </c>
      <c r="D224" t="s">
        <v>103</v>
      </c>
      <c r="E224" s="27" t="s">
        <v>4310</v>
      </c>
      <c r="F224" s="28" t="s">
        <v>1188</v>
      </c>
      <c r="G224" s="29">
        <v>14.699999999999999</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ht="63.75">
      <c r="A226" s="1" t="s">
        <v>107</v>
      </c>
      <c r="E226" s="32" t="s">
        <v>4308</v>
      </c>
    </row>
    <row r="227">
      <c r="A227" s="1" t="s">
        <v>109</v>
      </c>
      <c r="E227" s="27" t="s">
        <v>103</v>
      </c>
    </row>
    <row r="228" ht="25.5">
      <c r="A228" s="1" t="s">
        <v>101</v>
      </c>
      <c r="B228" s="1">
        <v>55</v>
      </c>
      <c r="C228" s="26" t="s">
        <v>1307</v>
      </c>
      <c r="D228" t="s">
        <v>103</v>
      </c>
      <c r="E228" s="27" t="s">
        <v>1308</v>
      </c>
      <c r="F228" s="28" t="s">
        <v>1188</v>
      </c>
      <c r="G228" s="29">
        <v>171.12700000000001</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ht="63.75">
      <c r="A230" s="1" t="s">
        <v>107</v>
      </c>
      <c r="E230" s="32" t="s">
        <v>4311</v>
      </c>
    </row>
    <row r="231">
      <c r="A231" s="1" t="s">
        <v>109</v>
      </c>
      <c r="E231" s="27" t="s">
        <v>103</v>
      </c>
    </row>
    <row r="232" ht="25.5">
      <c r="A232" s="1" t="s">
        <v>101</v>
      </c>
      <c r="B232" s="1">
        <v>56</v>
      </c>
      <c r="C232" s="26" t="s">
        <v>1310</v>
      </c>
      <c r="D232" t="s">
        <v>103</v>
      </c>
      <c r="E232" s="27" t="s">
        <v>1311</v>
      </c>
      <c r="F232" s="28" t="s">
        <v>1188</v>
      </c>
      <c r="G232" s="29">
        <v>171.12700000000001</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ht="63.75">
      <c r="A234" s="1" t="s">
        <v>107</v>
      </c>
      <c r="E234" s="32" t="s">
        <v>4311</v>
      </c>
    </row>
    <row r="235">
      <c r="A235" s="1" t="s">
        <v>109</v>
      </c>
      <c r="E235" s="27" t="s">
        <v>103</v>
      </c>
    </row>
    <row r="236" ht="38.25">
      <c r="A236" s="1" t="s">
        <v>101</v>
      </c>
      <c r="B236" s="1">
        <v>57</v>
      </c>
      <c r="C236" s="26" t="s">
        <v>1312</v>
      </c>
      <c r="D236" t="s">
        <v>103</v>
      </c>
      <c r="E236" s="27" t="s">
        <v>1313</v>
      </c>
      <c r="F236" s="28" t="s">
        <v>292</v>
      </c>
      <c r="G236" s="29">
        <v>8.4770000000000003</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ht="102">
      <c r="A238" s="1" t="s">
        <v>107</v>
      </c>
      <c r="E238" s="32" t="s">
        <v>4312</v>
      </c>
    </row>
    <row r="239">
      <c r="A239" s="1" t="s">
        <v>109</v>
      </c>
      <c r="E239" s="27" t="s">
        <v>103</v>
      </c>
    </row>
    <row r="240" ht="25.5">
      <c r="A240" s="1" t="s">
        <v>101</v>
      </c>
      <c r="B240" s="1">
        <v>58</v>
      </c>
      <c r="C240" s="26" t="s">
        <v>1315</v>
      </c>
      <c r="D240" t="s">
        <v>103</v>
      </c>
      <c r="E240" s="27" t="s">
        <v>1316</v>
      </c>
      <c r="F240" s="28" t="s">
        <v>1188</v>
      </c>
      <c r="G240" s="29">
        <v>5.4000000000000004</v>
      </c>
      <c r="H240" s="28">
        <v>0</v>
      </c>
      <c r="I240" s="30">
        <f>ROUND(G240*H240,P4)</f>
        <v>0</v>
      </c>
      <c r="L240" s="30">
        <v>0</v>
      </c>
      <c r="M240" s="24">
        <f>ROUND(G240*L240,P4)</f>
        <v>0</v>
      </c>
      <c r="N240" s="25" t="s">
        <v>103</v>
      </c>
      <c r="O240" s="31">
        <f>M240*AA240</f>
        <v>0</v>
      </c>
      <c r="P240" s="1">
        <v>3</v>
      </c>
      <c r="AA240" s="1">
        <f>IF(P240=1,$O$3,IF(P240=2,$O$4,$O$5))</f>
        <v>0</v>
      </c>
    </row>
    <row r="241">
      <c r="A241" s="1" t="s">
        <v>106</v>
      </c>
      <c r="E241" s="27" t="s">
        <v>103</v>
      </c>
    </row>
    <row r="242" ht="63.75">
      <c r="A242" s="1" t="s">
        <v>107</v>
      </c>
      <c r="E242" s="32" t="s">
        <v>4313</v>
      </c>
    </row>
    <row r="243">
      <c r="A243" s="1" t="s">
        <v>109</v>
      </c>
      <c r="E243" s="27" t="s">
        <v>103</v>
      </c>
    </row>
    <row r="244" ht="25.5">
      <c r="A244" s="1" t="s">
        <v>101</v>
      </c>
      <c r="B244" s="1">
        <v>59</v>
      </c>
      <c r="C244" s="26" t="s">
        <v>1318</v>
      </c>
      <c r="D244" t="s">
        <v>103</v>
      </c>
      <c r="E244" s="27" t="s">
        <v>1319</v>
      </c>
      <c r="F244" s="28" t="s">
        <v>1188</v>
      </c>
      <c r="G244" s="29">
        <v>5.4000000000000004</v>
      </c>
      <c r="H244" s="28">
        <v>0</v>
      </c>
      <c r="I244" s="30">
        <f>ROUND(G244*H244,P4)</f>
        <v>0</v>
      </c>
      <c r="L244" s="30">
        <v>0</v>
      </c>
      <c r="M244" s="24">
        <f>ROUND(G244*L244,P4)</f>
        <v>0</v>
      </c>
      <c r="N244" s="25" t="s">
        <v>103</v>
      </c>
      <c r="O244" s="31">
        <f>M244*AA244</f>
        <v>0</v>
      </c>
      <c r="P244" s="1">
        <v>3</v>
      </c>
      <c r="AA244" s="1">
        <f>IF(P244=1,$O$3,IF(P244=2,$O$4,$O$5))</f>
        <v>0</v>
      </c>
    </row>
    <row r="245">
      <c r="A245" s="1" t="s">
        <v>106</v>
      </c>
      <c r="E245" s="27" t="s">
        <v>103</v>
      </c>
    </row>
    <row r="246" ht="63.75">
      <c r="A246" s="1" t="s">
        <v>107</v>
      </c>
      <c r="E246" s="32" t="s">
        <v>4313</v>
      </c>
    </row>
    <row r="247">
      <c r="A247" s="1" t="s">
        <v>109</v>
      </c>
      <c r="E247" s="27" t="s">
        <v>103</v>
      </c>
    </row>
    <row r="248" ht="25.5">
      <c r="A248" s="1" t="s">
        <v>101</v>
      </c>
      <c r="B248" s="1">
        <v>60</v>
      </c>
      <c r="C248" s="26" t="s">
        <v>4314</v>
      </c>
      <c r="D248" t="s">
        <v>103</v>
      </c>
      <c r="E248" s="27" t="s">
        <v>4315</v>
      </c>
      <c r="F248" s="28" t="s">
        <v>1188</v>
      </c>
      <c r="G248" s="29">
        <v>5.4000000000000004</v>
      </c>
      <c r="H248" s="28">
        <v>0</v>
      </c>
      <c r="I248" s="30">
        <f>ROUND(G248*H248,P4)</f>
        <v>0</v>
      </c>
      <c r="L248" s="30">
        <v>0</v>
      </c>
      <c r="M248" s="24">
        <f>ROUND(G248*L248,P4)</f>
        <v>0</v>
      </c>
      <c r="N248" s="25" t="s">
        <v>103</v>
      </c>
      <c r="O248" s="31">
        <f>M248*AA248</f>
        <v>0</v>
      </c>
      <c r="P248" s="1">
        <v>3</v>
      </c>
      <c r="AA248" s="1">
        <f>IF(P248=1,$O$3,IF(P248=2,$O$4,$O$5))</f>
        <v>0</v>
      </c>
    </row>
    <row r="249">
      <c r="A249" s="1" t="s">
        <v>106</v>
      </c>
      <c r="E249" s="27" t="s">
        <v>103</v>
      </c>
    </row>
    <row r="250" ht="63.75">
      <c r="A250" s="1" t="s">
        <v>107</v>
      </c>
      <c r="E250" s="32" t="s">
        <v>4313</v>
      </c>
    </row>
    <row r="251">
      <c r="A251" s="1" t="s">
        <v>109</v>
      </c>
      <c r="E251" s="27" t="s">
        <v>103</v>
      </c>
    </row>
    <row r="252" ht="25.5">
      <c r="A252" s="1" t="s">
        <v>101</v>
      </c>
      <c r="B252" s="1">
        <v>61</v>
      </c>
      <c r="C252" s="26" t="s">
        <v>1320</v>
      </c>
      <c r="D252" t="s">
        <v>103</v>
      </c>
      <c r="E252" s="27" t="s">
        <v>1321</v>
      </c>
      <c r="F252" s="28" t="s">
        <v>1188</v>
      </c>
      <c r="G252" s="29">
        <v>2.3540000000000001</v>
      </c>
      <c r="H252" s="28">
        <v>0</v>
      </c>
      <c r="I252" s="30">
        <f>ROUND(G252*H252,P4)</f>
        <v>0</v>
      </c>
      <c r="L252" s="30">
        <v>0</v>
      </c>
      <c r="M252" s="24">
        <f>ROUND(G252*L252,P4)</f>
        <v>0</v>
      </c>
      <c r="N252" s="25" t="s">
        <v>103</v>
      </c>
      <c r="O252" s="31">
        <f>M252*AA252</f>
        <v>0</v>
      </c>
      <c r="P252" s="1">
        <v>3</v>
      </c>
      <c r="AA252" s="1">
        <f>IF(P252=1,$O$3,IF(P252=2,$O$4,$O$5))</f>
        <v>0</v>
      </c>
    </row>
    <row r="253">
      <c r="A253" s="1" t="s">
        <v>106</v>
      </c>
      <c r="E253" s="27" t="s">
        <v>103</v>
      </c>
    </row>
    <row r="254" ht="114.75">
      <c r="A254" s="1" t="s">
        <v>107</v>
      </c>
      <c r="E254" s="32" t="s">
        <v>4316</v>
      </c>
    </row>
    <row r="255">
      <c r="A255" s="1" t="s">
        <v>109</v>
      </c>
      <c r="E255" s="27" t="s">
        <v>103</v>
      </c>
    </row>
    <row r="256" ht="25.5">
      <c r="A256" s="1" t="s">
        <v>101</v>
      </c>
      <c r="B256" s="1">
        <v>62</v>
      </c>
      <c r="C256" s="26" t="s">
        <v>1323</v>
      </c>
      <c r="D256" t="s">
        <v>103</v>
      </c>
      <c r="E256" s="27" t="s">
        <v>1324</v>
      </c>
      <c r="F256" s="28" t="s">
        <v>1188</v>
      </c>
      <c r="G256" s="29">
        <v>2.3540000000000001</v>
      </c>
      <c r="H256" s="28">
        <v>0</v>
      </c>
      <c r="I256" s="30">
        <f>ROUND(G256*H256,P4)</f>
        <v>0</v>
      </c>
      <c r="L256" s="30">
        <v>0</v>
      </c>
      <c r="M256" s="24">
        <f>ROUND(G256*L256,P4)</f>
        <v>0</v>
      </c>
      <c r="N256" s="25" t="s">
        <v>103</v>
      </c>
      <c r="O256" s="31">
        <f>M256*AA256</f>
        <v>0</v>
      </c>
      <c r="P256" s="1">
        <v>3</v>
      </c>
      <c r="AA256" s="1">
        <f>IF(P256=1,$O$3,IF(P256=2,$O$4,$O$5))</f>
        <v>0</v>
      </c>
    </row>
    <row r="257">
      <c r="A257" s="1" t="s">
        <v>106</v>
      </c>
      <c r="E257" s="27" t="s">
        <v>103</v>
      </c>
    </row>
    <row r="258" ht="114.75">
      <c r="A258" s="1" t="s">
        <v>107</v>
      </c>
      <c r="E258" s="32" t="s">
        <v>4316</v>
      </c>
    </row>
    <row r="259">
      <c r="A259" s="1" t="s">
        <v>109</v>
      </c>
      <c r="E259" s="27" t="s">
        <v>103</v>
      </c>
    </row>
    <row r="260" ht="25.5">
      <c r="A260" s="1" t="s">
        <v>101</v>
      </c>
      <c r="B260" s="1">
        <v>63</v>
      </c>
      <c r="C260" s="26" t="s">
        <v>4317</v>
      </c>
      <c r="D260" t="s">
        <v>103</v>
      </c>
      <c r="E260" s="27" t="s">
        <v>4318</v>
      </c>
      <c r="F260" s="28" t="s">
        <v>292</v>
      </c>
      <c r="G260" s="29">
        <v>0.29699999999999999</v>
      </c>
      <c r="H260" s="28">
        <v>0</v>
      </c>
      <c r="I260" s="30">
        <f>ROUND(G260*H260,P4)</f>
        <v>0</v>
      </c>
      <c r="L260" s="30">
        <v>0</v>
      </c>
      <c r="M260" s="24">
        <f>ROUND(G260*L260,P4)</f>
        <v>0</v>
      </c>
      <c r="N260" s="25" t="s">
        <v>103</v>
      </c>
      <c r="O260" s="31">
        <f>M260*AA260</f>
        <v>0</v>
      </c>
      <c r="P260" s="1">
        <v>3</v>
      </c>
      <c r="AA260" s="1">
        <f>IF(P260=1,$O$3,IF(P260=2,$O$4,$O$5))</f>
        <v>0</v>
      </c>
    </row>
    <row r="261">
      <c r="A261" s="1" t="s">
        <v>106</v>
      </c>
      <c r="E261" s="27" t="s">
        <v>103</v>
      </c>
    </row>
    <row r="262" ht="153">
      <c r="A262" s="1" t="s">
        <v>107</v>
      </c>
      <c r="E262" s="32" t="s">
        <v>4319</v>
      </c>
    </row>
    <row r="263">
      <c r="A263" s="1" t="s">
        <v>109</v>
      </c>
      <c r="E263" s="27" t="s">
        <v>103</v>
      </c>
    </row>
    <row r="264">
      <c r="A264" s="1" t="s">
        <v>101</v>
      </c>
      <c r="B264" s="1">
        <v>64</v>
      </c>
      <c r="C264" s="26" t="s">
        <v>4320</v>
      </c>
      <c r="D264" t="s">
        <v>460</v>
      </c>
      <c r="E264" s="27" t="s">
        <v>4321</v>
      </c>
      <c r="F264" s="28" t="s">
        <v>292</v>
      </c>
      <c r="G264" s="29">
        <v>0.28000000000000003</v>
      </c>
      <c r="H264" s="28">
        <v>0</v>
      </c>
      <c r="I264" s="30">
        <f>ROUND(G264*H264,P4)</f>
        <v>0</v>
      </c>
      <c r="L264" s="30">
        <v>0</v>
      </c>
      <c r="M264" s="24">
        <f>ROUND(G264*L264,P4)</f>
        <v>0</v>
      </c>
      <c r="N264" s="25" t="s">
        <v>103</v>
      </c>
      <c r="O264" s="31">
        <f>M264*AA264</f>
        <v>0</v>
      </c>
      <c r="P264" s="1">
        <v>3</v>
      </c>
      <c r="AA264" s="1">
        <f>IF(P264=1,$O$3,IF(P264=2,$O$4,$O$5))</f>
        <v>0</v>
      </c>
    </row>
    <row r="265">
      <c r="A265" s="1" t="s">
        <v>106</v>
      </c>
      <c r="E265" s="27" t="s">
        <v>103</v>
      </c>
    </row>
    <row r="266" ht="114.75">
      <c r="A266" s="1" t="s">
        <v>107</v>
      </c>
      <c r="E266" s="32" t="s">
        <v>4322</v>
      </c>
    </row>
    <row r="267">
      <c r="A267" s="1" t="s">
        <v>109</v>
      </c>
      <c r="E267" s="27" t="s">
        <v>103</v>
      </c>
    </row>
    <row r="268">
      <c r="A268" s="1" t="s">
        <v>101</v>
      </c>
      <c r="B268" s="1">
        <v>65</v>
      </c>
      <c r="C268" s="26" t="s">
        <v>4232</v>
      </c>
      <c r="D268" t="s">
        <v>103</v>
      </c>
      <c r="E268" s="27" t="s">
        <v>4233</v>
      </c>
      <c r="F268" s="28" t="s">
        <v>292</v>
      </c>
      <c r="G268" s="29">
        <v>0.025999999999999999</v>
      </c>
      <c r="H268" s="28">
        <v>0</v>
      </c>
      <c r="I268" s="30">
        <f>ROUND(G268*H268,P4)</f>
        <v>0</v>
      </c>
      <c r="L268" s="30">
        <v>0</v>
      </c>
      <c r="M268" s="24">
        <f>ROUND(G268*L268,P4)</f>
        <v>0</v>
      </c>
      <c r="N268" s="25" t="s">
        <v>103</v>
      </c>
      <c r="O268" s="31">
        <f>M268*AA268</f>
        <v>0</v>
      </c>
      <c r="P268" s="1">
        <v>3</v>
      </c>
      <c r="AA268" s="1">
        <f>IF(P268=1,$O$3,IF(P268=2,$O$4,$O$5))</f>
        <v>0</v>
      </c>
    </row>
    <row r="269">
      <c r="A269" s="1" t="s">
        <v>106</v>
      </c>
      <c r="E269" s="27" t="s">
        <v>103</v>
      </c>
    </row>
    <row r="270" ht="89.25">
      <c r="A270" s="1" t="s">
        <v>107</v>
      </c>
      <c r="E270" s="32" t="s">
        <v>4323</v>
      </c>
    </row>
    <row r="271">
      <c r="A271" s="1" t="s">
        <v>109</v>
      </c>
      <c r="E271" s="27" t="s">
        <v>103</v>
      </c>
    </row>
    <row r="272" ht="25.5">
      <c r="A272" s="1" t="s">
        <v>101</v>
      </c>
      <c r="B272" s="1">
        <v>66</v>
      </c>
      <c r="C272" s="26" t="s">
        <v>4324</v>
      </c>
      <c r="D272" t="s">
        <v>103</v>
      </c>
      <c r="E272" s="27" t="s">
        <v>4325</v>
      </c>
      <c r="F272" s="28" t="s">
        <v>292</v>
      </c>
      <c r="G272" s="29">
        <v>8.6270000000000007</v>
      </c>
      <c r="H272" s="28">
        <v>0</v>
      </c>
      <c r="I272" s="30">
        <f>ROUND(G272*H272,P4)</f>
        <v>0</v>
      </c>
      <c r="L272" s="30">
        <v>0</v>
      </c>
      <c r="M272" s="24">
        <f>ROUND(G272*L272,P4)</f>
        <v>0</v>
      </c>
      <c r="N272" s="25" t="s">
        <v>103</v>
      </c>
      <c r="O272" s="31">
        <f>M272*AA272</f>
        <v>0</v>
      </c>
      <c r="P272" s="1">
        <v>3</v>
      </c>
      <c r="AA272" s="1">
        <f>IF(P272=1,$O$3,IF(P272=2,$O$4,$O$5))</f>
        <v>0</v>
      </c>
    </row>
    <row r="273">
      <c r="A273" s="1" t="s">
        <v>106</v>
      </c>
      <c r="E273" s="27" t="s">
        <v>103</v>
      </c>
    </row>
    <row r="274" ht="409.5">
      <c r="A274" s="1" t="s">
        <v>107</v>
      </c>
      <c r="E274" s="32" t="s">
        <v>4326</v>
      </c>
    </row>
    <row r="275">
      <c r="A275" s="1" t="s">
        <v>109</v>
      </c>
      <c r="E275" s="27" t="s">
        <v>103</v>
      </c>
    </row>
    <row r="276">
      <c r="A276" s="1" t="s">
        <v>101</v>
      </c>
      <c r="B276" s="1">
        <v>67</v>
      </c>
      <c r="C276" s="26" t="s">
        <v>4244</v>
      </c>
      <c r="D276" t="s">
        <v>413</v>
      </c>
      <c r="E276" s="27" t="s">
        <v>4245</v>
      </c>
      <c r="F276" s="28" t="s">
        <v>292</v>
      </c>
      <c r="G276" s="29">
        <v>4.2359999999999998</v>
      </c>
      <c r="H276" s="28">
        <v>0</v>
      </c>
      <c r="I276" s="30">
        <f>ROUND(G276*H276,P4)</f>
        <v>0</v>
      </c>
      <c r="L276" s="30">
        <v>0</v>
      </c>
      <c r="M276" s="24">
        <f>ROUND(G276*L276,P4)</f>
        <v>0</v>
      </c>
      <c r="N276" s="25" t="s">
        <v>103</v>
      </c>
      <c r="O276" s="31">
        <f>M276*AA276</f>
        <v>0</v>
      </c>
      <c r="P276" s="1">
        <v>3</v>
      </c>
      <c r="AA276" s="1">
        <f>IF(P276=1,$O$3,IF(P276=2,$O$4,$O$5))</f>
        <v>0</v>
      </c>
    </row>
    <row r="277">
      <c r="A277" s="1" t="s">
        <v>106</v>
      </c>
      <c r="E277" s="27" t="s">
        <v>103</v>
      </c>
    </row>
    <row r="278" ht="204">
      <c r="A278" s="1" t="s">
        <v>107</v>
      </c>
      <c r="E278" s="32" t="s">
        <v>4327</v>
      </c>
    </row>
    <row r="279">
      <c r="A279" s="1" t="s">
        <v>109</v>
      </c>
      <c r="E279" s="27" t="s">
        <v>103</v>
      </c>
    </row>
    <row r="280">
      <c r="A280" s="1" t="s">
        <v>101</v>
      </c>
      <c r="B280" s="1">
        <v>68</v>
      </c>
      <c r="C280" s="26" t="s">
        <v>4247</v>
      </c>
      <c r="D280" t="s">
        <v>103</v>
      </c>
      <c r="E280" s="27" t="s">
        <v>4248</v>
      </c>
      <c r="F280" s="28" t="s">
        <v>292</v>
      </c>
      <c r="G280" s="29">
        <v>1.2090000000000001</v>
      </c>
      <c r="H280" s="28">
        <v>0</v>
      </c>
      <c r="I280" s="30">
        <f>ROUND(G280*H280,P4)</f>
        <v>0</v>
      </c>
      <c r="L280" s="30">
        <v>0</v>
      </c>
      <c r="M280" s="24">
        <f>ROUND(G280*L280,P4)</f>
        <v>0</v>
      </c>
      <c r="N280" s="25" t="s">
        <v>103</v>
      </c>
      <c r="O280" s="31">
        <f>M280*AA280</f>
        <v>0</v>
      </c>
      <c r="P280" s="1">
        <v>3</v>
      </c>
      <c r="AA280" s="1">
        <f>IF(P280=1,$O$3,IF(P280=2,$O$4,$O$5))</f>
        <v>0</v>
      </c>
    </row>
    <row r="281">
      <c r="A281" s="1" t="s">
        <v>106</v>
      </c>
      <c r="E281" s="27" t="s">
        <v>103</v>
      </c>
    </row>
    <row r="282" ht="114.75">
      <c r="A282" s="1" t="s">
        <v>107</v>
      </c>
      <c r="E282" s="32" t="s">
        <v>4328</v>
      </c>
    </row>
    <row r="283">
      <c r="A283" s="1" t="s">
        <v>109</v>
      </c>
      <c r="E283" s="27" t="s">
        <v>103</v>
      </c>
    </row>
    <row r="284">
      <c r="A284" s="1" t="s">
        <v>101</v>
      </c>
      <c r="B284" s="1">
        <v>69</v>
      </c>
      <c r="C284" s="26" t="s">
        <v>4250</v>
      </c>
      <c r="D284" t="s">
        <v>413</v>
      </c>
      <c r="E284" s="27" t="s">
        <v>4251</v>
      </c>
      <c r="F284" s="28" t="s">
        <v>292</v>
      </c>
      <c r="G284" s="29">
        <v>2.9660000000000002</v>
      </c>
      <c r="H284" s="28">
        <v>0</v>
      </c>
      <c r="I284" s="30">
        <f>ROUND(G284*H284,P4)</f>
        <v>0</v>
      </c>
      <c r="L284" s="30">
        <v>0</v>
      </c>
      <c r="M284" s="24">
        <f>ROUND(G284*L284,P4)</f>
        <v>0</v>
      </c>
      <c r="N284" s="25" t="s">
        <v>103</v>
      </c>
      <c r="O284" s="31">
        <f>M284*AA284</f>
        <v>0</v>
      </c>
      <c r="P284" s="1">
        <v>3</v>
      </c>
      <c r="AA284" s="1">
        <f>IF(P284=1,$O$3,IF(P284=2,$O$4,$O$5))</f>
        <v>0</v>
      </c>
    </row>
    <row r="285">
      <c r="A285" s="1" t="s">
        <v>106</v>
      </c>
      <c r="E285" s="27" t="s">
        <v>103</v>
      </c>
    </row>
    <row r="286" ht="204">
      <c r="A286" s="1" t="s">
        <v>107</v>
      </c>
      <c r="E286" s="32" t="s">
        <v>4329</v>
      </c>
    </row>
    <row r="287">
      <c r="A287" s="1" t="s">
        <v>109</v>
      </c>
      <c r="E287" s="27" t="s">
        <v>103</v>
      </c>
    </row>
    <row r="288">
      <c r="A288" s="1" t="s">
        <v>101</v>
      </c>
      <c r="B288" s="1">
        <v>70</v>
      </c>
      <c r="C288" s="26" t="s">
        <v>4330</v>
      </c>
      <c r="D288" t="s">
        <v>103</v>
      </c>
      <c r="E288" s="27" t="s">
        <v>4331</v>
      </c>
      <c r="F288" s="28" t="s">
        <v>292</v>
      </c>
      <c r="G288" s="29">
        <v>0.065000000000000002</v>
      </c>
      <c r="H288" s="28">
        <v>0</v>
      </c>
      <c r="I288" s="30">
        <f>ROUND(G288*H288,P4)</f>
        <v>0</v>
      </c>
      <c r="L288" s="30">
        <v>0</v>
      </c>
      <c r="M288" s="24">
        <f>ROUND(G288*L288,P4)</f>
        <v>0</v>
      </c>
      <c r="N288" s="25" t="s">
        <v>103</v>
      </c>
      <c r="O288" s="31">
        <f>M288*AA288</f>
        <v>0</v>
      </c>
      <c r="P288" s="1">
        <v>3</v>
      </c>
      <c r="AA288" s="1">
        <f>IF(P288=1,$O$3,IF(P288=2,$O$4,$O$5))</f>
        <v>0</v>
      </c>
    </row>
    <row r="289">
      <c r="A289" s="1" t="s">
        <v>106</v>
      </c>
      <c r="E289" s="27" t="s">
        <v>103</v>
      </c>
    </row>
    <row r="290" ht="102">
      <c r="A290" s="1" t="s">
        <v>107</v>
      </c>
      <c r="E290" s="32" t="s">
        <v>4332</v>
      </c>
    </row>
    <row r="291">
      <c r="A291" s="1" t="s">
        <v>109</v>
      </c>
      <c r="E291" s="27" t="s">
        <v>103</v>
      </c>
    </row>
    <row r="292">
      <c r="A292" s="1" t="s">
        <v>101</v>
      </c>
      <c r="B292" s="1">
        <v>71</v>
      </c>
      <c r="C292" s="26" t="s">
        <v>4333</v>
      </c>
      <c r="D292" t="s">
        <v>103</v>
      </c>
      <c r="E292" s="27" t="s">
        <v>4334</v>
      </c>
      <c r="F292" s="28" t="s">
        <v>292</v>
      </c>
      <c r="G292" s="29">
        <v>0.40899999999999997</v>
      </c>
      <c r="H292" s="28">
        <v>0</v>
      </c>
      <c r="I292" s="30">
        <f>ROUND(G292*H292,P4)</f>
        <v>0</v>
      </c>
      <c r="L292" s="30">
        <v>0</v>
      </c>
      <c r="M292" s="24">
        <f>ROUND(G292*L292,P4)</f>
        <v>0</v>
      </c>
      <c r="N292" s="25" t="s">
        <v>103</v>
      </c>
      <c r="O292" s="31">
        <f>M292*AA292</f>
        <v>0</v>
      </c>
      <c r="P292" s="1">
        <v>3</v>
      </c>
      <c r="AA292" s="1">
        <f>IF(P292=1,$O$3,IF(P292=2,$O$4,$O$5))</f>
        <v>0</v>
      </c>
    </row>
    <row r="293">
      <c r="A293" s="1" t="s">
        <v>106</v>
      </c>
      <c r="E293" s="27" t="s">
        <v>103</v>
      </c>
    </row>
    <row r="294" ht="114.75">
      <c r="A294" s="1" t="s">
        <v>107</v>
      </c>
      <c r="E294" s="32" t="s">
        <v>4335</v>
      </c>
    </row>
    <row r="295">
      <c r="A295" s="1" t="s">
        <v>109</v>
      </c>
      <c r="E295" s="27" t="s">
        <v>103</v>
      </c>
    </row>
    <row r="296" ht="25.5">
      <c r="A296" s="1" t="s">
        <v>101</v>
      </c>
      <c r="B296" s="1">
        <v>72</v>
      </c>
      <c r="C296" s="26" t="s">
        <v>4336</v>
      </c>
      <c r="D296" t="s">
        <v>103</v>
      </c>
      <c r="E296" s="27" t="s">
        <v>4337</v>
      </c>
      <c r="F296" s="28" t="s">
        <v>292</v>
      </c>
      <c r="G296" s="29">
        <v>3.6829999999999998</v>
      </c>
      <c r="H296" s="28">
        <v>0</v>
      </c>
      <c r="I296" s="30">
        <f>ROUND(G296*H296,P4)</f>
        <v>0</v>
      </c>
      <c r="L296" s="30">
        <v>0</v>
      </c>
      <c r="M296" s="24">
        <f>ROUND(G296*L296,P4)</f>
        <v>0</v>
      </c>
      <c r="N296" s="25" t="s">
        <v>103</v>
      </c>
      <c r="O296" s="31">
        <f>M296*AA296</f>
        <v>0</v>
      </c>
      <c r="P296" s="1">
        <v>3</v>
      </c>
      <c r="AA296" s="1">
        <f>IF(P296=1,$O$3,IF(P296=2,$O$4,$O$5))</f>
        <v>0</v>
      </c>
    </row>
    <row r="297">
      <c r="A297" s="1" t="s">
        <v>106</v>
      </c>
      <c r="E297" s="27" t="s">
        <v>103</v>
      </c>
    </row>
    <row r="298" ht="216.75">
      <c r="A298" s="1" t="s">
        <v>107</v>
      </c>
      <c r="E298" s="32" t="s">
        <v>4338</v>
      </c>
    </row>
    <row r="299">
      <c r="A299" s="1" t="s">
        <v>109</v>
      </c>
      <c r="E299" s="27" t="s">
        <v>103</v>
      </c>
    </row>
    <row r="300">
      <c r="A300" s="1" t="s">
        <v>101</v>
      </c>
      <c r="B300" s="1">
        <v>73</v>
      </c>
      <c r="C300" s="26" t="s">
        <v>4259</v>
      </c>
      <c r="D300" t="s">
        <v>103</v>
      </c>
      <c r="E300" s="27" t="s">
        <v>4260</v>
      </c>
      <c r="F300" s="28" t="s">
        <v>292</v>
      </c>
      <c r="G300" s="29">
        <v>0.72099999999999997</v>
      </c>
      <c r="H300" s="28">
        <v>0</v>
      </c>
      <c r="I300" s="30">
        <f>ROUND(G300*H300,P4)</f>
        <v>0</v>
      </c>
      <c r="L300" s="30">
        <v>0</v>
      </c>
      <c r="M300" s="24">
        <f>ROUND(G300*L300,P4)</f>
        <v>0</v>
      </c>
      <c r="N300" s="25" t="s">
        <v>103</v>
      </c>
      <c r="O300" s="31">
        <f>M300*AA300</f>
        <v>0</v>
      </c>
      <c r="P300" s="1">
        <v>3</v>
      </c>
      <c r="AA300" s="1">
        <f>IF(P300=1,$O$3,IF(P300=2,$O$4,$O$5))</f>
        <v>0</v>
      </c>
    </row>
    <row r="301">
      <c r="A301" s="1" t="s">
        <v>106</v>
      </c>
      <c r="E301" s="27" t="s">
        <v>103</v>
      </c>
    </row>
    <row r="302" ht="89.25">
      <c r="A302" s="1" t="s">
        <v>107</v>
      </c>
      <c r="E302" s="32" t="s">
        <v>4339</v>
      </c>
    </row>
    <row r="303">
      <c r="A303" s="1" t="s">
        <v>109</v>
      </c>
      <c r="E303" s="27" t="s">
        <v>103</v>
      </c>
    </row>
    <row r="304">
      <c r="A304" s="1" t="s">
        <v>101</v>
      </c>
      <c r="B304" s="1">
        <v>74</v>
      </c>
      <c r="C304" s="26" t="s">
        <v>4340</v>
      </c>
      <c r="D304" t="s">
        <v>103</v>
      </c>
      <c r="E304" s="27" t="s">
        <v>4341</v>
      </c>
      <c r="F304" s="28" t="s">
        <v>292</v>
      </c>
      <c r="G304" s="29">
        <v>2.5209999999999999</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ht="127.5">
      <c r="A306" s="1" t="s">
        <v>107</v>
      </c>
      <c r="E306" s="32" t="s">
        <v>4342</v>
      </c>
    </row>
    <row r="307">
      <c r="A307" s="1" t="s">
        <v>109</v>
      </c>
      <c r="E307" s="27" t="s">
        <v>103</v>
      </c>
    </row>
    <row r="308">
      <c r="A308" s="1" t="s">
        <v>101</v>
      </c>
      <c r="B308" s="1">
        <v>75</v>
      </c>
      <c r="C308" s="26" t="s">
        <v>4343</v>
      </c>
      <c r="D308" t="s">
        <v>103</v>
      </c>
      <c r="E308" s="27" t="s">
        <v>4344</v>
      </c>
      <c r="F308" s="28" t="s">
        <v>292</v>
      </c>
      <c r="G308" s="29">
        <v>0.55100000000000005</v>
      </c>
      <c r="H308" s="28">
        <v>0</v>
      </c>
      <c r="I308" s="30">
        <f>ROUND(G308*H308,P4)</f>
        <v>0</v>
      </c>
      <c r="L308" s="30">
        <v>0</v>
      </c>
      <c r="M308" s="24">
        <f>ROUND(G308*L308,P4)</f>
        <v>0</v>
      </c>
      <c r="N308" s="25" t="s">
        <v>103</v>
      </c>
      <c r="O308" s="31">
        <f>M308*AA308</f>
        <v>0</v>
      </c>
      <c r="P308" s="1">
        <v>3</v>
      </c>
      <c r="AA308" s="1">
        <f>IF(P308=1,$O$3,IF(P308=2,$O$4,$O$5))</f>
        <v>0</v>
      </c>
    </row>
    <row r="309">
      <c r="A309" s="1" t="s">
        <v>106</v>
      </c>
      <c r="E309" s="27" t="s">
        <v>103</v>
      </c>
    </row>
    <row r="310" ht="89.25">
      <c r="A310" s="1" t="s">
        <v>107</v>
      </c>
      <c r="E310" s="32" t="s">
        <v>4345</v>
      </c>
    </row>
    <row r="311">
      <c r="A311" s="1" t="s">
        <v>109</v>
      </c>
      <c r="E311" s="27" t="s">
        <v>103</v>
      </c>
    </row>
    <row r="312">
      <c r="A312" s="1" t="s">
        <v>101</v>
      </c>
      <c r="B312" s="1">
        <v>76</v>
      </c>
      <c r="C312" s="26" t="s">
        <v>4346</v>
      </c>
      <c r="D312" t="s">
        <v>103</v>
      </c>
      <c r="E312" s="27" t="s">
        <v>4347</v>
      </c>
      <c r="F312" s="28" t="s">
        <v>1217</v>
      </c>
      <c r="G312" s="29">
        <v>3.0590000000000002</v>
      </c>
      <c r="H312" s="28">
        <v>0</v>
      </c>
      <c r="I312" s="30">
        <f>ROUND(G312*H312,P4)</f>
        <v>0</v>
      </c>
      <c r="L312" s="30">
        <v>0</v>
      </c>
      <c r="M312" s="24">
        <f>ROUND(G312*L312,P4)</f>
        <v>0</v>
      </c>
      <c r="N312" s="25" t="s">
        <v>103</v>
      </c>
      <c r="O312" s="31">
        <f>M312*AA312</f>
        <v>0</v>
      </c>
      <c r="P312" s="1">
        <v>3</v>
      </c>
      <c r="AA312" s="1">
        <f>IF(P312=1,$O$3,IF(P312=2,$O$4,$O$5))</f>
        <v>0</v>
      </c>
    </row>
    <row r="313">
      <c r="A313" s="1" t="s">
        <v>106</v>
      </c>
      <c r="E313" s="27" t="s">
        <v>103</v>
      </c>
    </row>
    <row r="314" ht="153">
      <c r="A314" s="1" t="s">
        <v>107</v>
      </c>
      <c r="E314" s="32" t="s">
        <v>4348</v>
      </c>
    </row>
    <row r="315">
      <c r="A315" s="1" t="s">
        <v>109</v>
      </c>
      <c r="E315" s="27" t="s">
        <v>103</v>
      </c>
    </row>
    <row r="316">
      <c r="A316" s="1" t="s">
        <v>101</v>
      </c>
      <c r="B316" s="1">
        <v>77</v>
      </c>
      <c r="C316" s="26" t="s">
        <v>1325</v>
      </c>
      <c r="D316" t="s">
        <v>103</v>
      </c>
      <c r="E316" s="27" t="s">
        <v>1326</v>
      </c>
      <c r="F316" s="28" t="s">
        <v>1188</v>
      </c>
      <c r="G316" s="29">
        <v>40.131999999999998</v>
      </c>
      <c r="H316" s="28">
        <v>0</v>
      </c>
      <c r="I316" s="30">
        <f>ROUND(G316*H316,P4)</f>
        <v>0</v>
      </c>
      <c r="L316" s="30">
        <v>0</v>
      </c>
      <c r="M316" s="24">
        <f>ROUND(G316*L316,P4)</f>
        <v>0</v>
      </c>
      <c r="N316" s="25" t="s">
        <v>103</v>
      </c>
      <c r="O316" s="31">
        <f>M316*AA316</f>
        <v>0</v>
      </c>
      <c r="P316" s="1">
        <v>3</v>
      </c>
      <c r="AA316" s="1">
        <f>IF(P316=1,$O$3,IF(P316=2,$O$4,$O$5))</f>
        <v>0</v>
      </c>
    </row>
    <row r="317">
      <c r="A317" s="1" t="s">
        <v>106</v>
      </c>
      <c r="E317" s="27" t="s">
        <v>103</v>
      </c>
    </row>
    <row r="318" ht="153">
      <c r="A318" s="1" t="s">
        <v>107</v>
      </c>
      <c r="E318" s="32" t="s">
        <v>4349</v>
      </c>
    </row>
    <row r="319">
      <c r="A319" s="1" t="s">
        <v>109</v>
      </c>
      <c r="E319" s="27" t="s">
        <v>103</v>
      </c>
    </row>
    <row r="320">
      <c r="A320" s="1" t="s">
        <v>101</v>
      </c>
      <c r="B320" s="1">
        <v>78</v>
      </c>
      <c r="C320" s="26" t="s">
        <v>1328</v>
      </c>
      <c r="D320" t="s">
        <v>103</v>
      </c>
      <c r="E320" s="27" t="s">
        <v>1329</v>
      </c>
      <c r="F320" s="28" t="s">
        <v>1188</v>
      </c>
      <c r="G320" s="29">
        <v>12.007999999999999</v>
      </c>
      <c r="H320" s="28">
        <v>0</v>
      </c>
      <c r="I320" s="30">
        <f>ROUND(G320*H320,P4)</f>
        <v>0</v>
      </c>
      <c r="L320" s="30">
        <v>0</v>
      </c>
      <c r="M320" s="24">
        <f>ROUND(G320*L320,P4)</f>
        <v>0</v>
      </c>
      <c r="N320" s="25" t="s">
        <v>103</v>
      </c>
      <c r="O320" s="31">
        <f>M320*AA320</f>
        <v>0</v>
      </c>
      <c r="P320" s="1">
        <v>3</v>
      </c>
      <c r="AA320" s="1">
        <f>IF(P320=1,$O$3,IF(P320=2,$O$4,$O$5))</f>
        <v>0</v>
      </c>
    </row>
    <row r="321">
      <c r="A321" s="1" t="s">
        <v>106</v>
      </c>
      <c r="E321" s="27" t="s">
        <v>103</v>
      </c>
    </row>
    <row r="322" ht="63.75">
      <c r="A322" s="1" t="s">
        <v>107</v>
      </c>
      <c r="E322" s="32" t="s">
        <v>4350</v>
      </c>
    </row>
    <row r="323">
      <c r="A323" s="1" t="s">
        <v>109</v>
      </c>
      <c r="E323" s="27" t="s">
        <v>103</v>
      </c>
    </row>
    <row r="324">
      <c r="A324" s="1" t="s">
        <v>101</v>
      </c>
      <c r="B324" s="1">
        <v>79</v>
      </c>
      <c r="C324" s="26" t="s">
        <v>4351</v>
      </c>
      <c r="D324" t="s">
        <v>103</v>
      </c>
      <c r="E324" s="27" t="s">
        <v>4352</v>
      </c>
      <c r="F324" s="28" t="s">
        <v>292</v>
      </c>
      <c r="G324" s="29">
        <v>0.23699999999999999</v>
      </c>
      <c r="H324" s="28">
        <v>0</v>
      </c>
      <c r="I324" s="30">
        <f>ROUND(G324*H324,P4)</f>
        <v>0</v>
      </c>
      <c r="L324" s="30">
        <v>0</v>
      </c>
      <c r="M324" s="24">
        <f>ROUND(G324*L324,P4)</f>
        <v>0</v>
      </c>
      <c r="N324" s="25" t="s">
        <v>103</v>
      </c>
      <c r="O324" s="31">
        <f>M324*AA324</f>
        <v>0</v>
      </c>
      <c r="P324" s="1">
        <v>3</v>
      </c>
      <c r="AA324" s="1">
        <f>IF(P324=1,$O$3,IF(P324=2,$O$4,$O$5))</f>
        <v>0</v>
      </c>
    </row>
    <row r="325">
      <c r="A325" s="1" t="s">
        <v>106</v>
      </c>
      <c r="E325" s="27" t="s">
        <v>103</v>
      </c>
    </row>
    <row r="326" ht="76.5">
      <c r="A326" s="1" t="s">
        <v>107</v>
      </c>
      <c r="E326" s="32" t="s">
        <v>4353</v>
      </c>
    </row>
    <row r="327">
      <c r="A327" s="1" t="s">
        <v>109</v>
      </c>
      <c r="E327" s="27" t="s">
        <v>103</v>
      </c>
    </row>
    <row r="328">
      <c r="A328" s="1" t="s">
        <v>98</v>
      </c>
      <c r="C328" s="22" t="s">
        <v>2040</v>
      </c>
      <c r="E328" s="23" t="s">
        <v>2041</v>
      </c>
      <c r="L328" s="24">
        <f>SUMIFS(L329:L420,A329:A420,"P")</f>
        <v>0</v>
      </c>
      <c r="M328" s="24">
        <f>SUMIFS(M329:M420,A329:A420,"P")</f>
        <v>0</v>
      </c>
      <c r="N328" s="25"/>
    </row>
    <row r="329" ht="25.5">
      <c r="A329" s="1" t="s">
        <v>101</v>
      </c>
      <c r="B329" s="1">
        <v>100</v>
      </c>
      <c r="C329" s="26" t="s">
        <v>4354</v>
      </c>
      <c r="D329" t="s">
        <v>103</v>
      </c>
      <c r="E329" s="27" t="s">
        <v>4355</v>
      </c>
      <c r="F329" s="28" t="s">
        <v>105</v>
      </c>
      <c r="G329" s="29">
        <v>15</v>
      </c>
      <c r="H329" s="28">
        <v>0</v>
      </c>
      <c r="I329" s="30">
        <f>ROUND(G329*H329,P4)</f>
        <v>0</v>
      </c>
      <c r="L329" s="30">
        <v>0</v>
      </c>
      <c r="M329" s="24">
        <f>ROUND(G329*L329,P4)</f>
        <v>0</v>
      </c>
      <c r="N329" s="25" t="s">
        <v>103</v>
      </c>
      <c r="O329" s="31">
        <f>M329*AA329</f>
        <v>0</v>
      </c>
      <c r="P329" s="1">
        <v>3</v>
      </c>
      <c r="AA329" s="1">
        <f>IF(P329=1,$O$3,IF(P329=2,$O$4,$O$5))</f>
        <v>0</v>
      </c>
    </row>
    <row r="330">
      <c r="A330" s="1" t="s">
        <v>106</v>
      </c>
      <c r="E330" s="27" t="s">
        <v>103</v>
      </c>
    </row>
    <row r="331" ht="102">
      <c r="A331" s="1" t="s">
        <v>107</v>
      </c>
      <c r="E331" s="32" t="s">
        <v>4356</v>
      </c>
    </row>
    <row r="332">
      <c r="A332" s="1" t="s">
        <v>109</v>
      </c>
      <c r="E332" s="27" t="s">
        <v>103</v>
      </c>
    </row>
    <row r="333" ht="25.5">
      <c r="A333" s="1" t="s">
        <v>101</v>
      </c>
      <c r="B333" s="1">
        <v>101</v>
      </c>
      <c r="C333" s="26" t="s">
        <v>2916</v>
      </c>
      <c r="D333" t="s">
        <v>103</v>
      </c>
      <c r="E333" s="27" t="s">
        <v>2917</v>
      </c>
      <c r="F333" s="28" t="s">
        <v>1217</v>
      </c>
      <c r="G333" s="29">
        <v>1.512</v>
      </c>
      <c r="H333" s="28">
        <v>0</v>
      </c>
      <c r="I333" s="30">
        <f>ROUND(G333*H333,P4)</f>
        <v>0</v>
      </c>
      <c r="L333" s="30">
        <v>0</v>
      </c>
      <c r="M333" s="24">
        <f>ROUND(G333*L333,P4)</f>
        <v>0</v>
      </c>
      <c r="N333" s="25" t="s">
        <v>103</v>
      </c>
      <c r="O333" s="31">
        <f>M333*AA333</f>
        <v>0</v>
      </c>
      <c r="P333" s="1">
        <v>3</v>
      </c>
      <c r="AA333" s="1">
        <f>IF(P333=1,$O$3,IF(P333=2,$O$4,$O$5))</f>
        <v>0</v>
      </c>
    </row>
    <row r="334">
      <c r="A334" s="1" t="s">
        <v>106</v>
      </c>
      <c r="E334" s="27" t="s">
        <v>103</v>
      </c>
    </row>
    <row r="335" ht="63.75">
      <c r="A335" s="1" t="s">
        <v>107</v>
      </c>
      <c r="E335" s="32" t="s">
        <v>4357</v>
      </c>
    </row>
    <row r="336">
      <c r="A336" s="1" t="s">
        <v>109</v>
      </c>
      <c r="E336" s="27" t="s">
        <v>103</v>
      </c>
    </row>
    <row r="337" ht="25.5">
      <c r="A337" s="1" t="s">
        <v>101</v>
      </c>
      <c r="B337" s="1">
        <v>102</v>
      </c>
      <c r="C337" s="26" t="s">
        <v>2919</v>
      </c>
      <c r="D337" t="s">
        <v>103</v>
      </c>
      <c r="E337" s="27" t="s">
        <v>2920</v>
      </c>
      <c r="F337" s="28" t="s">
        <v>1217</v>
      </c>
      <c r="G337" s="29">
        <v>4.0890000000000004</v>
      </c>
      <c r="H337" s="28">
        <v>0</v>
      </c>
      <c r="I337" s="30">
        <f>ROUND(G337*H337,P4)</f>
        <v>0</v>
      </c>
      <c r="L337" s="30">
        <v>0</v>
      </c>
      <c r="M337" s="24">
        <f>ROUND(G337*L337,P4)</f>
        <v>0</v>
      </c>
      <c r="N337" s="25" t="s">
        <v>103</v>
      </c>
      <c r="O337" s="31">
        <f>M337*AA337</f>
        <v>0</v>
      </c>
      <c r="P337" s="1">
        <v>3</v>
      </c>
      <c r="AA337" s="1">
        <f>IF(P337=1,$O$3,IF(P337=2,$O$4,$O$5))</f>
        <v>0</v>
      </c>
    </row>
    <row r="338">
      <c r="A338" s="1" t="s">
        <v>106</v>
      </c>
      <c r="E338" s="27" t="s">
        <v>103</v>
      </c>
    </row>
    <row r="339" ht="229.5">
      <c r="A339" s="1" t="s">
        <v>107</v>
      </c>
      <c r="E339" s="32" t="s">
        <v>4358</v>
      </c>
    </row>
    <row r="340">
      <c r="A340" s="1" t="s">
        <v>109</v>
      </c>
      <c r="E340" s="27" t="s">
        <v>103</v>
      </c>
    </row>
    <row r="341" ht="25.5">
      <c r="A341" s="1" t="s">
        <v>101</v>
      </c>
      <c r="B341" s="1">
        <v>103</v>
      </c>
      <c r="C341" s="26" t="s">
        <v>4359</v>
      </c>
      <c r="D341" t="s">
        <v>103</v>
      </c>
      <c r="E341" s="27" t="s">
        <v>4360</v>
      </c>
      <c r="F341" s="28" t="s">
        <v>105</v>
      </c>
      <c r="G341" s="29">
        <v>90</v>
      </c>
      <c r="H341" s="28">
        <v>0</v>
      </c>
      <c r="I341" s="30">
        <f>ROUND(G341*H341,P4)</f>
        <v>0</v>
      </c>
      <c r="L341" s="30">
        <v>0</v>
      </c>
      <c r="M341" s="24">
        <f>ROUND(G341*L341,P4)</f>
        <v>0</v>
      </c>
      <c r="N341" s="25" t="s">
        <v>103</v>
      </c>
      <c r="O341" s="31">
        <f>M341*AA341</f>
        <v>0</v>
      </c>
      <c r="P341" s="1">
        <v>3</v>
      </c>
      <c r="AA341" s="1">
        <f>IF(P341=1,$O$3,IF(P341=2,$O$4,$O$5))</f>
        <v>0</v>
      </c>
    </row>
    <row r="342">
      <c r="A342" s="1" t="s">
        <v>106</v>
      </c>
      <c r="E342" s="27" t="s">
        <v>103</v>
      </c>
    </row>
    <row r="343">
      <c r="A343" s="1" t="s">
        <v>107</v>
      </c>
    </row>
    <row r="344">
      <c r="A344" s="1" t="s">
        <v>109</v>
      </c>
      <c r="E344" s="27" t="s">
        <v>103</v>
      </c>
    </row>
    <row r="345">
      <c r="A345" s="1" t="s">
        <v>101</v>
      </c>
      <c r="B345" s="1">
        <v>104</v>
      </c>
      <c r="C345" s="26" t="s">
        <v>4361</v>
      </c>
      <c r="D345" t="s">
        <v>103</v>
      </c>
      <c r="E345" s="27" t="s">
        <v>4362</v>
      </c>
      <c r="F345" s="28" t="s">
        <v>105</v>
      </c>
      <c r="G345" s="29">
        <v>90</v>
      </c>
      <c r="H345" s="28">
        <v>0</v>
      </c>
      <c r="I345" s="30">
        <f>ROUND(G345*H345,P4)</f>
        <v>0</v>
      </c>
      <c r="L345" s="30">
        <v>0</v>
      </c>
      <c r="M345" s="24">
        <f>ROUND(G345*L345,P4)</f>
        <v>0</v>
      </c>
      <c r="N345" s="25" t="s">
        <v>103</v>
      </c>
      <c r="O345" s="31">
        <f>M345*AA345</f>
        <v>0</v>
      </c>
      <c r="P345" s="1">
        <v>3</v>
      </c>
      <c r="AA345" s="1">
        <f>IF(P345=1,$O$3,IF(P345=2,$O$4,$O$5))</f>
        <v>0</v>
      </c>
    </row>
    <row r="346">
      <c r="A346" s="1" t="s">
        <v>106</v>
      </c>
      <c r="E346" s="27" t="s">
        <v>103</v>
      </c>
    </row>
    <row r="347">
      <c r="A347" s="1" t="s">
        <v>107</v>
      </c>
    </row>
    <row r="348">
      <c r="A348" s="1" t="s">
        <v>109</v>
      </c>
      <c r="E348" s="27" t="s">
        <v>103</v>
      </c>
    </row>
    <row r="349" ht="25.5">
      <c r="A349" s="1" t="s">
        <v>101</v>
      </c>
      <c r="B349" s="1">
        <v>105</v>
      </c>
      <c r="C349" s="26" t="s">
        <v>4363</v>
      </c>
      <c r="D349" t="s">
        <v>103</v>
      </c>
      <c r="E349" s="27" t="s">
        <v>4364</v>
      </c>
      <c r="F349" s="28" t="s">
        <v>105</v>
      </c>
      <c r="G349" s="29">
        <v>590</v>
      </c>
      <c r="H349" s="28">
        <v>0</v>
      </c>
      <c r="I349" s="30">
        <f>ROUND(G349*H349,P4)</f>
        <v>0</v>
      </c>
      <c r="L349" s="30">
        <v>0</v>
      </c>
      <c r="M349" s="24">
        <f>ROUND(G349*L349,P4)</f>
        <v>0</v>
      </c>
      <c r="N349" s="25" t="s">
        <v>103</v>
      </c>
      <c r="O349" s="31">
        <f>M349*AA349</f>
        <v>0</v>
      </c>
      <c r="P349" s="1">
        <v>3</v>
      </c>
      <c r="AA349" s="1">
        <f>IF(P349=1,$O$3,IF(P349=2,$O$4,$O$5))</f>
        <v>0</v>
      </c>
    </row>
    <row r="350">
      <c r="A350" s="1" t="s">
        <v>106</v>
      </c>
      <c r="E350" s="27" t="s">
        <v>103</v>
      </c>
    </row>
    <row r="351">
      <c r="A351" s="1" t="s">
        <v>107</v>
      </c>
    </row>
    <row r="352">
      <c r="A352" s="1" t="s">
        <v>109</v>
      </c>
      <c r="E352" s="27" t="s">
        <v>103</v>
      </c>
    </row>
    <row r="353">
      <c r="A353" s="1" t="s">
        <v>101</v>
      </c>
      <c r="B353" s="1">
        <v>106</v>
      </c>
      <c r="C353" s="26" t="s">
        <v>4365</v>
      </c>
      <c r="D353" t="s">
        <v>103</v>
      </c>
      <c r="E353" s="27" t="s">
        <v>4366</v>
      </c>
      <c r="F353" s="28" t="s">
        <v>105</v>
      </c>
      <c r="G353" s="29">
        <v>560</v>
      </c>
      <c r="H353" s="28">
        <v>0</v>
      </c>
      <c r="I353" s="30">
        <f>ROUND(G353*H353,P4)</f>
        <v>0</v>
      </c>
      <c r="L353" s="30">
        <v>0</v>
      </c>
      <c r="M353" s="24">
        <f>ROUND(G353*L353,P4)</f>
        <v>0</v>
      </c>
      <c r="N353" s="25" t="s">
        <v>103</v>
      </c>
      <c r="O353" s="31">
        <f>M353*AA353</f>
        <v>0</v>
      </c>
      <c r="P353" s="1">
        <v>3</v>
      </c>
      <c r="AA353" s="1">
        <f>IF(P353=1,$O$3,IF(P353=2,$O$4,$O$5))</f>
        <v>0</v>
      </c>
    </row>
    <row r="354">
      <c r="A354" s="1" t="s">
        <v>106</v>
      </c>
      <c r="E354" s="27" t="s">
        <v>103</v>
      </c>
    </row>
    <row r="355">
      <c r="A355" s="1" t="s">
        <v>107</v>
      </c>
    </row>
    <row r="356">
      <c r="A356" s="1" t="s">
        <v>109</v>
      </c>
      <c r="E356" s="27" t="s">
        <v>103</v>
      </c>
    </row>
    <row r="357">
      <c r="A357" s="1" t="s">
        <v>101</v>
      </c>
      <c r="B357" s="1">
        <v>107</v>
      </c>
      <c r="C357" s="26" t="s">
        <v>4367</v>
      </c>
      <c r="D357" t="s">
        <v>103</v>
      </c>
      <c r="E357" s="27" t="s">
        <v>4368</v>
      </c>
      <c r="F357" s="28" t="s">
        <v>105</v>
      </c>
      <c r="G357" s="29">
        <v>30</v>
      </c>
      <c r="H357" s="28">
        <v>0</v>
      </c>
      <c r="I357" s="30">
        <f>ROUND(G357*H357,P4)</f>
        <v>0</v>
      </c>
      <c r="L357" s="30">
        <v>0</v>
      </c>
      <c r="M357" s="24">
        <f>ROUND(G357*L357,P4)</f>
        <v>0</v>
      </c>
      <c r="N357" s="25" t="s">
        <v>103</v>
      </c>
      <c r="O357" s="31">
        <f>M357*AA357</f>
        <v>0</v>
      </c>
      <c r="P357" s="1">
        <v>3</v>
      </c>
      <c r="AA357" s="1">
        <f>IF(P357=1,$O$3,IF(P357=2,$O$4,$O$5))</f>
        <v>0</v>
      </c>
    </row>
    <row r="358">
      <c r="A358" s="1" t="s">
        <v>106</v>
      </c>
      <c r="E358" s="27" t="s">
        <v>103</v>
      </c>
    </row>
    <row r="359">
      <c r="A359" s="1" t="s">
        <v>107</v>
      </c>
    </row>
    <row r="360">
      <c r="A360" s="1" t="s">
        <v>109</v>
      </c>
      <c r="E360" s="27" t="s">
        <v>103</v>
      </c>
    </row>
    <row r="361" ht="25.5">
      <c r="A361" s="1" t="s">
        <v>101</v>
      </c>
      <c r="B361" s="1">
        <v>108</v>
      </c>
      <c r="C361" s="26" t="s">
        <v>4369</v>
      </c>
      <c r="D361" t="s">
        <v>103</v>
      </c>
      <c r="E361" s="27" t="s">
        <v>4370</v>
      </c>
      <c r="F361" s="28" t="s">
        <v>1462</v>
      </c>
      <c r="G361" s="29">
        <v>5</v>
      </c>
      <c r="H361" s="28">
        <v>0</v>
      </c>
      <c r="I361" s="30">
        <f>ROUND(G361*H361,P4)</f>
        <v>0</v>
      </c>
      <c r="L361" s="30">
        <v>0</v>
      </c>
      <c r="M361" s="24">
        <f>ROUND(G361*L361,P4)</f>
        <v>0</v>
      </c>
      <c r="N361" s="25" t="s">
        <v>103</v>
      </c>
      <c r="O361" s="31">
        <f>M361*AA361</f>
        <v>0</v>
      </c>
      <c r="P361" s="1">
        <v>3</v>
      </c>
      <c r="AA361" s="1">
        <f>IF(P361=1,$O$3,IF(P361=2,$O$4,$O$5))</f>
        <v>0</v>
      </c>
    </row>
    <row r="362">
      <c r="A362" s="1" t="s">
        <v>106</v>
      </c>
      <c r="E362" s="27" t="s">
        <v>103</v>
      </c>
    </row>
    <row r="363">
      <c r="A363" s="1" t="s">
        <v>107</v>
      </c>
    </row>
    <row r="364">
      <c r="A364" s="1" t="s">
        <v>109</v>
      </c>
      <c r="E364" s="27" t="s">
        <v>103</v>
      </c>
    </row>
    <row r="365">
      <c r="A365" s="1" t="s">
        <v>101</v>
      </c>
      <c r="B365" s="1">
        <v>109</v>
      </c>
      <c r="C365" s="26" t="s">
        <v>4371</v>
      </c>
      <c r="D365" t="s">
        <v>103</v>
      </c>
      <c r="E365" s="27" t="s">
        <v>4372</v>
      </c>
      <c r="F365" s="28" t="s">
        <v>1462</v>
      </c>
      <c r="G365" s="29">
        <v>5</v>
      </c>
      <c r="H365" s="28">
        <v>0</v>
      </c>
      <c r="I365" s="30">
        <f>ROUND(G365*H365,P4)</f>
        <v>0</v>
      </c>
      <c r="L365" s="30">
        <v>0</v>
      </c>
      <c r="M365" s="24">
        <f>ROUND(G365*L365,P4)</f>
        <v>0</v>
      </c>
      <c r="N365" s="25" t="s">
        <v>103</v>
      </c>
      <c r="O365" s="31">
        <f>M365*AA365</f>
        <v>0</v>
      </c>
      <c r="P365" s="1">
        <v>3</v>
      </c>
      <c r="AA365" s="1">
        <f>IF(P365=1,$O$3,IF(P365=2,$O$4,$O$5))</f>
        <v>0</v>
      </c>
    </row>
    <row r="366">
      <c r="A366" s="1" t="s">
        <v>106</v>
      </c>
      <c r="E366" s="27" t="s">
        <v>103</v>
      </c>
    </row>
    <row r="367">
      <c r="A367" s="1" t="s">
        <v>107</v>
      </c>
    </row>
    <row r="368">
      <c r="A368" s="1" t="s">
        <v>109</v>
      </c>
      <c r="E368" s="27" t="s">
        <v>103</v>
      </c>
    </row>
    <row r="369" ht="38.25">
      <c r="A369" s="1" t="s">
        <v>101</v>
      </c>
      <c r="B369" s="1">
        <v>110</v>
      </c>
      <c r="C369" s="26" t="s">
        <v>4373</v>
      </c>
      <c r="D369" t="s">
        <v>103</v>
      </c>
      <c r="E369" s="27" t="s">
        <v>4374</v>
      </c>
      <c r="F369" s="28" t="s">
        <v>121</v>
      </c>
      <c r="G369" s="29">
        <v>57.490000000000002</v>
      </c>
      <c r="H369" s="28">
        <v>0</v>
      </c>
      <c r="I369" s="30">
        <f>ROUND(G369*H369,P4)</f>
        <v>0</v>
      </c>
      <c r="L369" s="30">
        <v>0</v>
      </c>
      <c r="M369" s="24">
        <f>ROUND(G369*L369,P4)</f>
        <v>0</v>
      </c>
      <c r="N369" s="25" t="s">
        <v>103</v>
      </c>
      <c r="O369" s="31">
        <f>M369*AA369</f>
        <v>0</v>
      </c>
      <c r="P369" s="1">
        <v>3</v>
      </c>
      <c r="AA369" s="1">
        <f>IF(P369=1,$O$3,IF(P369=2,$O$4,$O$5))</f>
        <v>0</v>
      </c>
    </row>
    <row r="370">
      <c r="A370" s="1" t="s">
        <v>106</v>
      </c>
      <c r="E370" s="27" t="s">
        <v>103</v>
      </c>
    </row>
    <row r="371" ht="76.5">
      <c r="A371" s="1" t="s">
        <v>107</v>
      </c>
      <c r="E371" s="32" t="s">
        <v>4375</v>
      </c>
    </row>
    <row r="372">
      <c r="A372" s="1" t="s">
        <v>109</v>
      </c>
      <c r="E372" s="27" t="s">
        <v>103</v>
      </c>
    </row>
    <row r="373">
      <c r="A373" s="1" t="s">
        <v>101</v>
      </c>
      <c r="B373" s="1">
        <v>111</v>
      </c>
      <c r="C373" s="26" t="s">
        <v>2945</v>
      </c>
      <c r="D373" t="s">
        <v>103</v>
      </c>
      <c r="E373" s="27" t="s">
        <v>2946</v>
      </c>
      <c r="F373" s="28" t="s">
        <v>1217</v>
      </c>
      <c r="G373" s="29">
        <v>1.6180000000000001</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ht="89.25">
      <c r="A375" s="1" t="s">
        <v>107</v>
      </c>
      <c r="E375" s="32" t="s">
        <v>4376</v>
      </c>
    </row>
    <row r="376">
      <c r="A376" s="1" t="s">
        <v>109</v>
      </c>
      <c r="E376" s="27" t="s">
        <v>103</v>
      </c>
    </row>
    <row r="377" ht="38.25">
      <c r="A377" s="1" t="s">
        <v>101</v>
      </c>
      <c r="B377" s="1">
        <v>112</v>
      </c>
      <c r="C377" s="26" t="s">
        <v>4377</v>
      </c>
      <c r="D377" t="s">
        <v>103</v>
      </c>
      <c r="E377" s="27" t="s">
        <v>4378</v>
      </c>
      <c r="F377" s="28" t="s">
        <v>121</v>
      </c>
      <c r="G377" s="29">
        <v>43.740000000000002</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ht="63.75">
      <c r="A379" s="1" t="s">
        <v>107</v>
      </c>
      <c r="E379" s="32" t="s">
        <v>4379</v>
      </c>
    </row>
    <row r="380">
      <c r="A380" s="1" t="s">
        <v>109</v>
      </c>
      <c r="E380" s="27" t="s">
        <v>103</v>
      </c>
    </row>
    <row r="381">
      <c r="A381" s="1" t="s">
        <v>101</v>
      </c>
      <c r="B381" s="1">
        <v>113</v>
      </c>
      <c r="C381" s="26" t="s">
        <v>2925</v>
      </c>
      <c r="D381" t="s">
        <v>103</v>
      </c>
      <c r="E381" s="27" t="s">
        <v>2926</v>
      </c>
      <c r="F381" s="28" t="s">
        <v>1217</v>
      </c>
      <c r="G381" s="29">
        <v>0.28299999999999997</v>
      </c>
      <c r="H381" s="28">
        <v>0</v>
      </c>
      <c r="I381" s="30">
        <f>ROUND(G381*H381,P4)</f>
        <v>0</v>
      </c>
      <c r="L381" s="30">
        <v>0</v>
      </c>
      <c r="M381" s="24">
        <f>ROUND(G381*L381,P4)</f>
        <v>0</v>
      </c>
      <c r="N381" s="25" t="s">
        <v>103</v>
      </c>
      <c r="O381" s="31">
        <f>M381*AA381</f>
        <v>0</v>
      </c>
      <c r="P381" s="1">
        <v>3</v>
      </c>
      <c r="AA381" s="1">
        <f>IF(P381=1,$O$3,IF(P381=2,$O$4,$O$5))</f>
        <v>0</v>
      </c>
    </row>
    <row r="382">
      <c r="A382" s="1" t="s">
        <v>106</v>
      </c>
      <c r="E382" s="27" t="s">
        <v>103</v>
      </c>
    </row>
    <row r="383" ht="76.5">
      <c r="A383" s="1" t="s">
        <v>107</v>
      </c>
      <c r="E383" s="32" t="s">
        <v>4380</v>
      </c>
    </row>
    <row r="384">
      <c r="A384" s="1" t="s">
        <v>109</v>
      </c>
      <c r="E384" s="27" t="s">
        <v>103</v>
      </c>
    </row>
    <row r="385" ht="38.25">
      <c r="A385" s="1" t="s">
        <v>101</v>
      </c>
      <c r="B385" s="1">
        <v>114</v>
      </c>
      <c r="C385" s="26" t="s">
        <v>4381</v>
      </c>
      <c r="D385" t="s">
        <v>103</v>
      </c>
      <c r="E385" s="27" t="s">
        <v>4378</v>
      </c>
      <c r="F385" s="28" t="s">
        <v>121</v>
      </c>
      <c r="G385" s="29">
        <v>90.674999999999997</v>
      </c>
      <c r="H385" s="28">
        <v>0</v>
      </c>
      <c r="I385" s="30">
        <f>ROUND(G385*H385,P4)</f>
        <v>0</v>
      </c>
      <c r="L385" s="30">
        <v>0</v>
      </c>
      <c r="M385" s="24">
        <f>ROUND(G385*L385,P4)</f>
        <v>0</v>
      </c>
      <c r="N385" s="25" t="s">
        <v>103</v>
      </c>
      <c r="O385" s="31">
        <f>M385*AA385</f>
        <v>0</v>
      </c>
      <c r="P385" s="1">
        <v>3</v>
      </c>
      <c r="AA385" s="1">
        <f>IF(P385=1,$O$3,IF(P385=2,$O$4,$O$5))</f>
        <v>0</v>
      </c>
    </row>
    <row r="386">
      <c r="A386" s="1" t="s">
        <v>106</v>
      </c>
      <c r="E386" s="27" t="s">
        <v>103</v>
      </c>
    </row>
    <row r="387" ht="102">
      <c r="A387" s="1" t="s">
        <v>107</v>
      </c>
      <c r="E387" s="32" t="s">
        <v>4382</v>
      </c>
    </row>
    <row r="388">
      <c r="A388" s="1" t="s">
        <v>109</v>
      </c>
      <c r="E388" s="27" t="s">
        <v>103</v>
      </c>
    </row>
    <row r="389">
      <c r="A389" s="1" t="s">
        <v>101</v>
      </c>
      <c r="B389" s="1">
        <v>115</v>
      </c>
      <c r="C389" s="26" t="s">
        <v>2945</v>
      </c>
      <c r="D389" t="s">
        <v>413</v>
      </c>
      <c r="E389" s="27" t="s">
        <v>2946</v>
      </c>
      <c r="F389" s="28" t="s">
        <v>1217</v>
      </c>
      <c r="G389" s="29">
        <v>0.14899999999999999</v>
      </c>
      <c r="H389" s="28">
        <v>0</v>
      </c>
      <c r="I389" s="30">
        <f>ROUND(G389*H389,P4)</f>
        <v>0</v>
      </c>
      <c r="L389" s="30">
        <v>0</v>
      </c>
      <c r="M389" s="24">
        <f>ROUND(G389*L389,P4)</f>
        <v>0</v>
      </c>
      <c r="N389" s="25" t="s">
        <v>103</v>
      </c>
      <c r="O389" s="31">
        <f>M389*AA389</f>
        <v>0</v>
      </c>
      <c r="P389" s="1">
        <v>3</v>
      </c>
      <c r="AA389" s="1">
        <f>IF(P389=1,$O$3,IF(P389=2,$O$4,$O$5))</f>
        <v>0</v>
      </c>
    </row>
    <row r="390">
      <c r="A390" s="1" t="s">
        <v>106</v>
      </c>
      <c r="E390" s="27" t="s">
        <v>103</v>
      </c>
    </row>
    <row r="391" ht="76.5">
      <c r="A391" s="1" t="s">
        <v>107</v>
      </c>
      <c r="E391" s="32" t="s">
        <v>4383</v>
      </c>
    </row>
    <row r="392">
      <c r="A392" s="1" t="s">
        <v>109</v>
      </c>
      <c r="E392" s="27" t="s">
        <v>103</v>
      </c>
    </row>
    <row r="393">
      <c r="A393" s="1" t="s">
        <v>101</v>
      </c>
      <c r="B393" s="1">
        <v>116</v>
      </c>
      <c r="C393" s="26" t="s">
        <v>4384</v>
      </c>
      <c r="D393" t="s">
        <v>103</v>
      </c>
      <c r="E393" s="27" t="s">
        <v>4385</v>
      </c>
      <c r="F393" s="28" t="s">
        <v>1217</v>
      </c>
      <c r="G393" s="29">
        <v>2.319</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ht="76.5">
      <c r="A395" s="1" t="s">
        <v>107</v>
      </c>
      <c r="E395" s="32" t="s">
        <v>4386</v>
      </c>
    </row>
    <row r="396">
      <c r="A396" s="1" t="s">
        <v>109</v>
      </c>
      <c r="E396" s="27" t="s">
        <v>103</v>
      </c>
    </row>
    <row r="397" ht="38.25">
      <c r="A397" s="1" t="s">
        <v>101</v>
      </c>
      <c r="B397" s="1">
        <v>117</v>
      </c>
      <c r="C397" s="26" t="s">
        <v>4387</v>
      </c>
      <c r="D397" t="s">
        <v>103</v>
      </c>
      <c r="E397" s="27" t="s">
        <v>4378</v>
      </c>
      <c r="F397" s="28" t="s">
        <v>121</v>
      </c>
      <c r="G397" s="29">
        <v>1.3700000000000001</v>
      </c>
      <c r="H397" s="28">
        <v>0</v>
      </c>
      <c r="I397" s="30">
        <f>ROUND(G397*H397,P4)</f>
        <v>0</v>
      </c>
      <c r="L397" s="30">
        <v>0</v>
      </c>
      <c r="M397" s="24">
        <f>ROUND(G397*L397,P4)</f>
        <v>0</v>
      </c>
      <c r="N397" s="25" t="s">
        <v>103</v>
      </c>
      <c r="O397" s="31">
        <f>M397*AA397</f>
        <v>0</v>
      </c>
      <c r="P397" s="1">
        <v>3</v>
      </c>
      <c r="AA397" s="1">
        <f>IF(P397=1,$O$3,IF(P397=2,$O$4,$O$5))</f>
        <v>0</v>
      </c>
    </row>
    <row r="398">
      <c r="A398" s="1" t="s">
        <v>106</v>
      </c>
      <c r="E398" s="27" t="s">
        <v>103</v>
      </c>
    </row>
    <row r="399" ht="63.75">
      <c r="A399" s="1" t="s">
        <v>107</v>
      </c>
      <c r="E399" s="32" t="s">
        <v>4388</v>
      </c>
    </row>
    <row r="400">
      <c r="A400" s="1" t="s">
        <v>109</v>
      </c>
      <c r="E400" s="27" t="s">
        <v>103</v>
      </c>
    </row>
    <row r="401">
      <c r="A401" s="1" t="s">
        <v>101</v>
      </c>
      <c r="B401" s="1">
        <v>118</v>
      </c>
      <c r="C401" s="26" t="s">
        <v>2950</v>
      </c>
      <c r="D401" t="s">
        <v>103</v>
      </c>
      <c r="E401" s="27" t="s">
        <v>2951</v>
      </c>
      <c r="F401" s="28" t="s">
        <v>1217</v>
      </c>
      <c r="G401" s="29">
        <v>0.048000000000000001</v>
      </c>
      <c r="H401" s="28">
        <v>0</v>
      </c>
      <c r="I401" s="30">
        <f>ROUND(G401*H401,P4)</f>
        <v>0</v>
      </c>
      <c r="L401" s="30">
        <v>0</v>
      </c>
      <c r="M401" s="24">
        <f>ROUND(G401*L401,P4)</f>
        <v>0</v>
      </c>
      <c r="N401" s="25" t="s">
        <v>103</v>
      </c>
      <c r="O401" s="31">
        <f>M401*AA401</f>
        <v>0</v>
      </c>
      <c r="P401" s="1">
        <v>3</v>
      </c>
      <c r="AA401" s="1">
        <f>IF(P401=1,$O$3,IF(P401=2,$O$4,$O$5))</f>
        <v>0</v>
      </c>
    </row>
    <row r="402">
      <c r="A402" s="1" t="s">
        <v>106</v>
      </c>
      <c r="E402" s="27" t="s">
        <v>103</v>
      </c>
    </row>
    <row r="403" ht="76.5">
      <c r="A403" s="1" t="s">
        <v>107</v>
      </c>
      <c r="E403" s="32" t="s">
        <v>4389</v>
      </c>
    </row>
    <row r="404">
      <c r="A404" s="1" t="s">
        <v>109</v>
      </c>
      <c r="E404" s="27" t="s">
        <v>103</v>
      </c>
    </row>
    <row r="405" ht="25.5">
      <c r="A405" s="1" t="s">
        <v>101</v>
      </c>
      <c r="B405" s="1">
        <v>119</v>
      </c>
      <c r="C405" s="26" t="s">
        <v>4390</v>
      </c>
      <c r="D405" t="s">
        <v>103</v>
      </c>
      <c r="E405" s="27" t="s">
        <v>4391</v>
      </c>
      <c r="F405" s="28" t="s">
        <v>121</v>
      </c>
      <c r="G405" s="29">
        <v>135</v>
      </c>
      <c r="H405" s="28">
        <v>0</v>
      </c>
      <c r="I405" s="30">
        <f>ROUND(G405*H405,P4)</f>
        <v>0</v>
      </c>
      <c r="L405" s="30">
        <v>0</v>
      </c>
      <c r="M405" s="24">
        <f>ROUND(G405*L405,P4)</f>
        <v>0</v>
      </c>
      <c r="N405" s="25" t="s">
        <v>103</v>
      </c>
      <c r="O405" s="31">
        <f>M405*AA405</f>
        <v>0</v>
      </c>
      <c r="P405" s="1">
        <v>3</v>
      </c>
      <c r="AA405" s="1">
        <f>IF(P405=1,$O$3,IF(P405=2,$O$4,$O$5))</f>
        <v>0</v>
      </c>
    </row>
    <row r="406">
      <c r="A406" s="1" t="s">
        <v>106</v>
      </c>
      <c r="E406" s="27" t="s">
        <v>103</v>
      </c>
    </row>
    <row r="407" ht="63.75">
      <c r="A407" s="1" t="s">
        <v>107</v>
      </c>
      <c r="E407" s="32" t="s">
        <v>4392</v>
      </c>
    </row>
    <row r="408">
      <c r="A408" s="1" t="s">
        <v>109</v>
      </c>
      <c r="E408" s="27" t="s">
        <v>103</v>
      </c>
    </row>
    <row r="409">
      <c r="A409" s="1" t="s">
        <v>101</v>
      </c>
      <c r="B409" s="1">
        <v>120</v>
      </c>
      <c r="C409" s="26" t="s">
        <v>4393</v>
      </c>
      <c r="D409" t="s">
        <v>103</v>
      </c>
      <c r="E409" s="27" t="s">
        <v>4394</v>
      </c>
      <c r="F409" s="28" t="s">
        <v>1217</v>
      </c>
      <c r="G409" s="29">
        <v>1.633</v>
      </c>
      <c r="H409" s="28">
        <v>0</v>
      </c>
      <c r="I409" s="30">
        <f>ROUND(G409*H409,P4)</f>
        <v>0</v>
      </c>
      <c r="L409" s="30">
        <v>0</v>
      </c>
      <c r="M409" s="24">
        <f>ROUND(G409*L409,P4)</f>
        <v>0</v>
      </c>
      <c r="N409" s="25" t="s">
        <v>103</v>
      </c>
      <c r="O409" s="31">
        <f>M409*AA409</f>
        <v>0</v>
      </c>
      <c r="P409" s="1">
        <v>3</v>
      </c>
      <c r="AA409" s="1">
        <f>IF(P409=1,$O$3,IF(P409=2,$O$4,$O$5))</f>
        <v>0</v>
      </c>
    </row>
    <row r="410">
      <c r="A410" s="1" t="s">
        <v>106</v>
      </c>
      <c r="E410" s="27" t="s">
        <v>103</v>
      </c>
    </row>
    <row r="411" ht="76.5">
      <c r="A411" s="1" t="s">
        <v>107</v>
      </c>
      <c r="E411" s="32" t="s">
        <v>4395</v>
      </c>
    </row>
    <row r="412">
      <c r="A412" s="1" t="s">
        <v>109</v>
      </c>
      <c r="E412" s="27" t="s">
        <v>103</v>
      </c>
    </row>
    <row r="413">
      <c r="A413" s="1" t="s">
        <v>101</v>
      </c>
      <c r="B413" s="1">
        <v>121</v>
      </c>
      <c r="C413" s="26" t="s">
        <v>3007</v>
      </c>
      <c r="D413" t="s">
        <v>103</v>
      </c>
      <c r="E413" s="27" t="s">
        <v>3008</v>
      </c>
      <c r="F413" s="28" t="s">
        <v>1217</v>
      </c>
      <c r="G413" s="29">
        <v>1.512</v>
      </c>
      <c r="H413" s="28">
        <v>0</v>
      </c>
      <c r="I413" s="30">
        <f>ROUND(G413*H413,P4)</f>
        <v>0</v>
      </c>
      <c r="L413" s="30">
        <v>0</v>
      </c>
      <c r="M413" s="24">
        <f>ROUND(G413*L413,P4)</f>
        <v>0</v>
      </c>
      <c r="N413" s="25" t="s">
        <v>103</v>
      </c>
      <c r="O413" s="31">
        <f>M413*AA413</f>
        <v>0</v>
      </c>
      <c r="P413" s="1">
        <v>3</v>
      </c>
      <c r="AA413" s="1">
        <f>IF(P413=1,$O$3,IF(P413=2,$O$4,$O$5))</f>
        <v>0</v>
      </c>
    </row>
    <row r="414">
      <c r="A414" s="1" t="s">
        <v>106</v>
      </c>
      <c r="E414" s="27" t="s">
        <v>103</v>
      </c>
    </row>
    <row r="415" ht="63.75">
      <c r="A415" s="1" t="s">
        <v>107</v>
      </c>
      <c r="E415" s="32" t="s">
        <v>4357</v>
      </c>
    </row>
    <row r="416">
      <c r="A416" s="1" t="s">
        <v>109</v>
      </c>
      <c r="E416" s="27" t="s">
        <v>103</v>
      </c>
    </row>
    <row r="417" ht="25.5">
      <c r="A417" s="1" t="s">
        <v>101</v>
      </c>
      <c r="B417" s="1">
        <v>122</v>
      </c>
      <c r="C417" s="26" t="s">
        <v>3010</v>
      </c>
      <c r="D417" t="s">
        <v>103</v>
      </c>
      <c r="E417" s="27" t="s">
        <v>3011</v>
      </c>
      <c r="F417" s="28" t="s">
        <v>292</v>
      </c>
      <c r="G417" s="29">
        <v>4.3070000000000004</v>
      </c>
      <c r="H417" s="28">
        <v>0</v>
      </c>
      <c r="I417" s="30">
        <f>ROUND(G417*H417,P4)</f>
        <v>0</v>
      </c>
      <c r="L417" s="30">
        <v>0</v>
      </c>
      <c r="M417" s="24">
        <f>ROUND(G417*L417,P4)</f>
        <v>0</v>
      </c>
      <c r="N417" s="25" t="s">
        <v>103</v>
      </c>
      <c r="O417" s="31">
        <f>M417*AA417</f>
        <v>0</v>
      </c>
      <c r="P417" s="1">
        <v>3</v>
      </c>
      <c r="AA417" s="1">
        <f>IF(P417=1,$O$3,IF(P417=2,$O$4,$O$5))</f>
        <v>0</v>
      </c>
    </row>
    <row r="418">
      <c r="A418" s="1" t="s">
        <v>106</v>
      </c>
      <c r="E418" s="27" t="s">
        <v>103</v>
      </c>
    </row>
    <row r="419">
      <c r="A419" s="1" t="s">
        <v>107</v>
      </c>
    </row>
    <row r="420">
      <c r="A420" s="1" t="s">
        <v>109</v>
      </c>
      <c r="E420" s="27" t="s">
        <v>103</v>
      </c>
    </row>
    <row r="421">
      <c r="A421" s="1" t="s">
        <v>98</v>
      </c>
      <c r="C421" s="22" t="s">
        <v>1447</v>
      </c>
      <c r="E421" s="23" t="s">
        <v>1448</v>
      </c>
      <c r="L421" s="24">
        <f>SUMIFS(L422:L601,A422:A601,"P")</f>
        <v>0</v>
      </c>
      <c r="M421" s="24">
        <f>SUMIFS(M422:M601,A422:A601,"P")</f>
        <v>0</v>
      </c>
      <c r="N421" s="25"/>
    </row>
    <row r="422" ht="25.5">
      <c r="A422" s="1" t="s">
        <v>101</v>
      </c>
      <c r="B422" s="1">
        <v>123</v>
      </c>
      <c r="C422" s="26" t="s">
        <v>4396</v>
      </c>
      <c r="D422" t="s">
        <v>103</v>
      </c>
      <c r="E422" s="27" t="s">
        <v>4397</v>
      </c>
      <c r="F422" s="28" t="s">
        <v>1188</v>
      </c>
      <c r="G422" s="29">
        <v>687.95000000000005</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ht="114.75">
      <c r="A424" s="1" t="s">
        <v>107</v>
      </c>
      <c r="E424" s="32" t="s">
        <v>4398</v>
      </c>
    </row>
    <row r="425">
      <c r="A425" s="1" t="s">
        <v>109</v>
      </c>
      <c r="E425" s="27" t="s">
        <v>103</v>
      </c>
    </row>
    <row r="426">
      <c r="A426" s="1" t="s">
        <v>101</v>
      </c>
      <c r="B426" s="1">
        <v>124</v>
      </c>
      <c r="C426" s="26" t="s">
        <v>4399</v>
      </c>
      <c r="D426" t="s">
        <v>103</v>
      </c>
      <c r="E426" s="27" t="s">
        <v>4400</v>
      </c>
      <c r="F426" s="28" t="s">
        <v>1188</v>
      </c>
      <c r="G426" s="29">
        <v>779.447</v>
      </c>
      <c r="H426" s="28">
        <v>0</v>
      </c>
      <c r="I426" s="30">
        <f>ROUND(G426*H426,P4)</f>
        <v>0</v>
      </c>
      <c r="L426" s="30">
        <v>0</v>
      </c>
      <c r="M426" s="24">
        <f>ROUND(G426*L426,P4)</f>
        <v>0</v>
      </c>
      <c r="N426" s="25" t="s">
        <v>103</v>
      </c>
      <c r="O426" s="31">
        <f>M426*AA426</f>
        <v>0</v>
      </c>
      <c r="P426" s="1">
        <v>3</v>
      </c>
      <c r="AA426" s="1">
        <f>IF(P426=1,$O$3,IF(P426=2,$O$4,$O$5))</f>
        <v>0</v>
      </c>
    </row>
    <row r="427">
      <c r="A427" s="1" t="s">
        <v>106</v>
      </c>
      <c r="E427" s="27" t="s">
        <v>103</v>
      </c>
    </row>
    <row r="428" ht="127.5">
      <c r="A428" s="1" t="s">
        <v>107</v>
      </c>
      <c r="E428" s="32" t="s">
        <v>4401</v>
      </c>
    </row>
    <row r="429">
      <c r="A429" s="1" t="s">
        <v>109</v>
      </c>
      <c r="E429" s="27" t="s">
        <v>103</v>
      </c>
    </row>
    <row r="430">
      <c r="A430" s="1" t="s">
        <v>101</v>
      </c>
      <c r="B430" s="1">
        <v>125</v>
      </c>
      <c r="C430" s="26" t="s">
        <v>3791</v>
      </c>
      <c r="D430" t="s">
        <v>103</v>
      </c>
      <c r="E430" s="27" t="s">
        <v>3792</v>
      </c>
      <c r="F430" s="28" t="s">
        <v>1462</v>
      </c>
      <c r="G430" s="29">
        <v>1.4630000000000001</v>
      </c>
      <c r="H430" s="28">
        <v>0</v>
      </c>
      <c r="I430" s="30">
        <f>ROUND(G430*H430,P4)</f>
        <v>0</v>
      </c>
      <c r="L430" s="30">
        <v>0</v>
      </c>
      <c r="M430" s="24">
        <f>ROUND(G430*L430,P4)</f>
        <v>0</v>
      </c>
      <c r="N430" s="25" t="s">
        <v>103</v>
      </c>
      <c r="O430" s="31">
        <f>M430*AA430</f>
        <v>0</v>
      </c>
      <c r="P430" s="1">
        <v>3</v>
      </c>
      <c r="AA430" s="1">
        <f>IF(P430=1,$O$3,IF(P430=2,$O$4,$O$5))</f>
        <v>0</v>
      </c>
    </row>
    <row r="431">
      <c r="A431" s="1" t="s">
        <v>106</v>
      </c>
      <c r="E431" s="27" t="s">
        <v>103</v>
      </c>
    </row>
    <row r="432" ht="63.75">
      <c r="A432" s="1" t="s">
        <v>107</v>
      </c>
      <c r="E432" s="32" t="s">
        <v>4402</v>
      </c>
    </row>
    <row r="433">
      <c r="A433" s="1" t="s">
        <v>109</v>
      </c>
      <c r="E433" s="27" t="s">
        <v>103</v>
      </c>
    </row>
    <row r="434">
      <c r="A434" s="1" t="s">
        <v>101</v>
      </c>
      <c r="B434" s="1">
        <v>126</v>
      </c>
      <c r="C434" s="26" t="s">
        <v>4403</v>
      </c>
      <c r="D434" t="s">
        <v>413</v>
      </c>
      <c r="E434" s="27" t="s">
        <v>4404</v>
      </c>
      <c r="F434" s="28" t="s">
        <v>292</v>
      </c>
      <c r="G434" s="29">
        <v>0.001</v>
      </c>
      <c r="H434" s="28">
        <v>0</v>
      </c>
      <c r="I434" s="30">
        <f>ROUND(G434*H434,P4)</f>
        <v>0</v>
      </c>
      <c r="L434" s="30">
        <v>0</v>
      </c>
      <c r="M434" s="24">
        <f>ROUND(G434*L434,P4)</f>
        <v>0</v>
      </c>
      <c r="N434" s="25" t="s">
        <v>103</v>
      </c>
      <c r="O434" s="31">
        <f>M434*AA434</f>
        <v>0</v>
      </c>
      <c r="P434" s="1">
        <v>3</v>
      </c>
      <c r="AA434" s="1">
        <f>IF(P434=1,$O$3,IF(P434=2,$O$4,$O$5))</f>
        <v>0</v>
      </c>
    </row>
    <row r="435">
      <c r="A435" s="1" t="s">
        <v>106</v>
      </c>
      <c r="E435" s="27" t="s">
        <v>103</v>
      </c>
    </row>
    <row r="436" ht="76.5">
      <c r="A436" s="1" t="s">
        <v>107</v>
      </c>
      <c r="E436" s="32" t="s">
        <v>4405</v>
      </c>
    </row>
    <row r="437">
      <c r="A437" s="1" t="s">
        <v>109</v>
      </c>
      <c r="E437" s="27" t="s">
        <v>2908</v>
      </c>
    </row>
    <row r="438">
      <c r="A438" s="1" t="s">
        <v>101</v>
      </c>
      <c r="B438" s="1">
        <v>127</v>
      </c>
      <c r="C438" s="26" t="s">
        <v>4406</v>
      </c>
      <c r="D438" t="s">
        <v>103</v>
      </c>
      <c r="E438" s="27" t="s">
        <v>4407</v>
      </c>
      <c r="F438" s="28" t="s">
        <v>1462</v>
      </c>
      <c r="G438" s="29">
        <v>54.101999999999997</v>
      </c>
      <c r="H438" s="28">
        <v>0</v>
      </c>
      <c r="I438" s="30">
        <f>ROUND(G438*H438,P4)</f>
        <v>0</v>
      </c>
      <c r="L438" s="30">
        <v>0</v>
      </c>
      <c r="M438" s="24">
        <f>ROUND(G438*L438,P4)</f>
        <v>0</v>
      </c>
      <c r="N438" s="25" t="s">
        <v>103</v>
      </c>
      <c r="O438" s="31">
        <f>M438*AA438</f>
        <v>0</v>
      </c>
      <c r="P438" s="1">
        <v>3</v>
      </c>
      <c r="AA438" s="1">
        <f>IF(P438=1,$O$3,IF(P438=2,$O$4,$O$5))</f>
        <v>0</v>
      </c>
    </row>
    <row r="439">
      <c r="A439" s="1" t="s">
        <v>106</v>
      </c>
      <c r="E439" s="27" t="s">
        <v>103</v>
      </c>
    </row>
    <row r="440" ht="89.25">
      <c r="A440" s="1" t="s">
        <v>107</v>
      </c>
      <c r="E440" s="32" t="s">
        <v>4408</v>
      </c>
    </row>
    <row r="441">
      <c r="A441" s="1" t="s">
        <v>109</v>
      </c>
      <c r="E441" s="27" t="s">
        <v>103</v>
      </c>
    </row>
    <row r="442">
      <c r="A442" s="1" t="s">
        <v>101</v>
      </c>
      <c r="B442" s="1">
        <v>128</v>
      </c>
      <c r="C442" s="26" t="s">
        <v>4403</v>
      </c>
      <c r="D442" t="s">
        <v>466</v>
      </c>
      <c r="E442" s="27" t="s">
        <v>4404</v>
      </c>
      <c r="F442" s="28" t="s">
        <v>292</v>
      </c>
      <c r="G442" s="29">
        <v>0.01</v>
      </c>
      <c r="H442" s="28">
        <v>0</v>
      </c>
      <c r="I442" s="30">
        <f>ROUND(G442*H442,P4)</f>
        <v>0</v>
      </c>
      <c r="L442" s="30">
        <v>0</v>
      </c>
      <c r="M442" s="24">
        <f>ROUND(G442*L442,P4)</f>
        <v>0</v>
      </c>
      <c r="N442" s="25" t="s">
        <v>103</v>
      </c>
      <c r="O442" s="31">
        <f>M442*AA442</f>
        <v>0</v>
      </c>
      <c r="P442" s="1">
        <v>3</v>
      </c>
      <c r="AA442" s="1">
        <f>IF(P442=1,$O$3,IF(P442=2,$O$4,$O$5))</f>
        <v>0</v>
      </c>
    </row>
    <row r="443">
      <c r="A443" s="1" t="s">
        <v>106</v>
      </c>
      <c r="E443" s="27" t="s">
        <v>103</v>
      </c>
    </row>
    <row r="444" ht="76.5">
      <c r="A444" s="1" t="s">
        <v>107</v>
      </c>
      <c r="E444" s="32" t="s">
        <v>4409</v>
      </c>
    </row>
    <row r="445">
      <c r="A445" s="1" t="s">
        <v>109</v>
      </c>
      <c r="E445" s="27" t="s">
        <v>2908</v>
      </c>
    </row>
    <row r="446">
      <c r="A446" s="1" t="s">
        <v>101</v>
      </c>
      <c r="B446" s="1">
        <v>129</v>
      </c>
      <c r="C446" s="26" t="s">
        <v>4410</v>
      </c>
      <c r="D446" t="s">
        <v>103</v>
      </c>
      <c r="E446" s="27" t="s">
        <v>4411</v>
      </c>
      <c r="F446" s="28" t="s">
        <v>292</v>
      </c>
      <c r="G446" s="29">
        <v>0.010999999999999999</v>
      </c>
      <c r="H446" s="28">
        <v>0</v>
      </c>
      <c r="I446" s="30">
        <f>ROUND(G446*H446,P4)</f>
        <v>0</v>
      </c>
      <c r="L446" s="30">
        <v>0</v>
      </c>
      <c r="M446" s="24">
        <f>ROUND(G446*L446,P4)</f>
        <v>0</v>
      </c>
      <c r="N446" s="25" t="s">
        <v>103</v>
      </c>
      <c r="O446" s="31">
        <f>M446*AA446</f>
        <v>0</v>
      </c>
      <c r="P446" s="1">
        <v>3</v>
      </c>
      <c r="AA446" s="1">
        <f>IF(P446=1,$O$3,IF(P446=2,$O$4,$O$5))</f>
        <v>0</v>
      </c>
    </row>
    <row r="447">
      <c r="A447" s="1" t="s">
        <v>106</v>
      </c>
      <c r="E447" s="27" t="s">
        <v>103</v>
      </c>
    </row>
    <row r="448" ht="76.5">
      <c r="A448" s="1" t="s">
        <v>107</v>
      </c>
      <c r="E448" s="32" t="s">
        <v>4412</v>
      </c>
    </row>
    <row r="449">
      <c r="A449" s="1" t="s">
        <v>109</v>
      </c>
      <c r="E449" s="27" t="s">
        <v>2908</v>
      </c>
    </row>
    <row r="450">
      <c r="A450" s="1" t="s">
        <v>101</v>
      </c>
      <c r="B450" s="1">
        <v>130</v>
      </c>
      <c r="C450" s="26" t="s">
        <v>4413</v>
      </c>
      <c r="D450" t="s">
        <v>413</v>
      </c>
      <c r="E450" s="27" t="s">
        <v>4414</v>
      </c>
      <c r="F450" s="28" t="s">
        <v>292</v>
      </c>
      <c r="G450" s="29">
        <v>0.034000000000000002</v>
      </c>
      <c r="H450" s="28">
        <v>0</v>
      </c>
      <c r="I450" s="30">
        <f>ROUND(G450*H450,P4)</f>
        <v>0</v>
      </c>
      <c r="L450" s="30">
        <v>0</v>
      </c>
      <c r="M450" s="24">
        <f>ROUND(G450*L450,P4)</f>
        <v>0</v>
      </c>
      <c r="N450" s="25" t="s">
        <v>103</v>
      </c>
      <c r="O450" s="31">
        <f>M450*AA450</f>
        <v>0</v>
      </c>
      <c r="P450" s="1">
        <v>3</v>
      </c>
      <c r="AA450" s="1">
        <f>IF(P450=1,$O$3,IF(P450=2,$O$4,$O$5))</f>
        <v>0</v>
      </c>
    </row>
    <row r="451">
      <c r="A451" s="1" t="s">
        <v>106</v>
      </c>
      <c r="E451" s="27" t="s">
        <v>103</v>
      </c>
    </row>
    <row r="452" ht="76.5">
      <c r="A452" s="1" t="s">
        <v>107</v>
      </c>
      <c r="E452" s="32" t="s">
        <v>4415</v>
      </c>
    </row>
    <row r="453">
      <c r="A453" s="1" t="s">
        <v>109</v>
      </c>
      <c r="E453" s="27" t="s">
        <v>2908</v>
      </c>
    </row>
    <row r="454">
      <c r="A454" s="1" t="s">
        <v>101</v>
      </c>
      <c r="B454" s="1">
        <v>131</v>
      </c>
      <c r="C454" s="26" t="s">
        <v>1460</v>
      </c>
      <c r="D454" t="s">
        <v>103</v>
      </c>
      <c r="E454" s="27" t="s">
        <v>1461</v>
      </c>
      <c r="F454" s="28" t="s">
        <v>1462</v>
      </c>
      <c r="G454" s="29">
        <v>75.882000000000005</v>
      </c>
      <c r="H454" s="28">
        <v>0</v>
      </c>
      <c r="I454" s="30">
        <f>ROUND(G454*H454,P4)</f>
        <v>0</v>
      </c>
      <c r="L454" s="30">
        <v>0</v>
      </c>
      <c r="M454" s="24">
        <f>ROUND(G454*L454,P4)</f>
        <v>0</v>
      </c>
      <c r="N454" s="25" t="s">
        <v>103</v>
      </c>
      <c r="O454" s="31">
        <f>M454*AA454</f>
        <v>0</v>
      </c>
      <c r="P454" s="1">
        <v>3</v>
      </c>
      <c r="AA454" s="1">
        <f>IF(P454=1,$O$3,IF(P454=2,$O$4,$O$5))</f>
        <v>0</v>
      </c>
    </row>
    <row r="455">
      <c r="A455" s="1" t="s">
        <v>106</v>
      </c>
      <c r="E455" s="27" t="s">
        <v>103</v>
      </c>
    </row>
    <row r="456" ht="102">
      <c r="A456" s="1" t="s">
        <v>107</v>
      </c>
      <c r="E456" s="32" t="s">
        <v>4416</v>
      </c>
    </row>
    <row r="457">
      <c r="A457" s="1" t="s">
        <v>109</v>
      </c>
      <c r="E457" s="27" t="s">
        <v>103</v>
      </c>
    </row>
    <row r="458">
      <c r="A458" s="1" t="s">
        <v>101</v>
      </c>
      <c r="B458" s="1">
        <v>132</v>
      </c>
      <c r="C458" s="26" t="s">
        <v>4417</v>
      </c>
      <c r="D458" t="s">
        <v>103</v>
      </c>
      <c r="E458" s="27" t="s">
        <v>4418</v>
      </c>
      <c r="F458" s="28" t="s">
        <v>292</v>
      </c>
      <c r="G458" s="29">
        <v>0.040000000000000001</v>
      </c>
      <c r="H458" s="28">
        <v>0</v>
      </c>
      <c r="I458" s="30">
        <f>ROUND(G458*H458,P4)</f>
        <v>0</v>
      </c>
      <c r="L458" s="30">
        <v>0</v>
      </c>
      <c r="M458" s="24">
        <f>ROUND(G458*L458,P4)</f>
        <v>0</v>
      </c>
      <c r="N458" s="25" t="s">
        <v>103</v>
      </c>
      <c r="O458" s="31">
        <f>M458*AA458</f>
        <v>0</v>
      </c>
      <c r="P458" s="1">
        <v>3</v>
      </c>
      <c r="AA458" s="1">
        <f>IF(P458=1,$O$3,IF(P458=2,$O$4,$O$5))</f>
        <v>0</v>
      </c>
    </row>
    <row r="459">
      <c r="A459" s="1" t="s">
        <v>106</v>
      </c>
      <c r="E459" s="27" t="s">
        <v>103</v>
      </c>
    </row>
    <row r="460" ht="76.5">
      <c r="A460" s="1" t="s">
        <v>107</v>
      </c>
      <c r="E460" s="32" t="s">
        <v>4419</v>
      </c>
    </row>
    <row r="461">
      <c r="A461" s="1" t="s">
        <v>109</v>
      </c>
      <c r="E461" s="27" t="s">
        <v>2908</v>
      </c>
    </row>
    <row r="462">
      <c r="A462" s="1" t="s">
        <v>101</v>
      </c>
      <c r="B462" s="1">
        <v>133</v>
      </c>
      <c r="C462" s="26" t="s">
        <v>4403</v>
      </c>
      <c r="D462" t="s">
        <v>103</v>
      </c>
      <c r="E462" s="27" t="s">
        <v>4404</v>
      </c>
      <c r="F462" s="28" t="s">
        <v>292</v>
      </c>
      <c r="G462" s="29">
        <v>0.012</v>
      </c>
      <c r="H462" s="28">
        <v>0</v>
      </c>
      <c r="I462" s="30">
        <f>ROUND(G462*H462,P4)</f>
        <v>0</v>
      </c>
      <c r="L462" s="30">
        <v>0</v>
      </c>
      <c r="M462" s="24">
        <f>ROUND(G462*L462,P4)</f>
        <v>0</v>
      </c>
      <c r="N462" s="25" t="s">
        <v>103</v>
      </c>
      <c r="O462" s="31">
        <f>M462*AA462</f>
        <v>0</v>
      </c>
      <c r="P462" s="1">
        <v>3</v>
      </c>
      <c r="AA462" s="1">
        <f>IF(P462=1,$O$3,IF(P462=2,$O$4,$O$5))</f>
        <v>0</v>
      </c>
    </row>
    <row r="463">
      <c r="A463" s="1" t="s">
        <v>106</v>
      </c>
      <c r="E463" s="27" t="s">
        <v>103</v>
      </c>
    </row>
    <row r="464" ht="76.5">
      <c r="A464" s="1" t="s">
        <v>107</v>
      </c>
      <c r="E464" s="32" t="s">
        <v>4420</v>
      </c>
    </row>
    <row r="465">
      <c r="A465" s="1" t="s">
        <v>109</v>
      </c>
      <c r="E465" s="27" t="s">
        <v>2908</v>
      </c>
    </row>
    <row r="466">
      <c r="A466" s="1" t="s">
        <v>101</v>
      </c>
      <c r="B466" s="1">
        <v>134</v>
      </c>
      <c r="C466" s="26" t="s">
        <v>4320</v>
      </c>
      <c r="D466" t="s">
        <v>103</v>
      </c>
      <c r="E466" s="27" t="s">
        <v>4321</v>
      </c>
      <c r="F466" s="28" t="s">
        <v>292</v>
      </c>
      <c r="G466" s="29">
        <v>0.016</v>
      </c>
      <c r="H466" s="28">
        <v>0</v>
      </c>
      <c r="I466" s="30">
        <f>ROUND(G466*H466,P4)</f>
        <v>0</v>
      </c>
      <c r="L466" s="30">
        <v>0</v>
      </c>
      <c r="M466" s="24">
        <f>ROUND(G466*L466,P4)</f>
        <v>0</v>
      </c>
      <c r="N466" s="25" t="s">
        <v>103</v>
      </c>
      <c r="O466" s="31">
        <f>M466*AA466</f>
        <v>0</v>
      </c>
      <c r="P466" s="1">
        <v>3</v>
      </c>
      <c r="AA466" s="1">
        <f>IF(P466=1,$O$3,IF(P466=2,$O$4,$O$5))</f>
        <v>0</v>
      </c>
    </row>
    <row r="467">
      <c r="A467" s="1" t="s">
        <v>106</v>
      </c>
      <c r="E467" s="27" t="s">
        <v>103</v>
      </c>
    </row>
    <row r="468" ht="76.5">
      <c r="A468" s="1" t="s">
        <v>107</v>
      </c>
      <c r="E468" s="32" t="s">
        <v>4421</v>
      </c>
    </row>
    <row r="469">
      <c r="A469" s="1" t="s">
        <v>109</v>
      </c>
      <c r="E469" s="27" t="s">
        <v>2908</v>
      </c>
    </row>
    <row r="470">
      <c r="A470" s="1" t="s">
        <v>101</v>
      </c>
      <c r="B470" s="1">
        <v>135</v>
      </c>
      <c r="C470" s="26" t="s">
        <v>4422</v>
      </c>
      <c r="D470" t="s">
        <v>413</v>
      </c>
      <c r="E470" s="27" t="s">
        <v>4423</v>
      </c>
      <c r="F470" s="28" t="s">
        <v>292</v>
      </c>
      <c r="G470" s="29">
        <v>0.014999999999999999</v>
      </c>
      <c r="H470" s="28">
        <v>0</v>
      </c>
      <c r="I470" s="30">
        <f>ROUND(G470*H470,P4)</f>
        <v>0</v>
      </c>
      <c r="L470" s="30">
        <v>0</v>
      </c>
      <c r="M470" s="24">
        <f>ROUND(G470*L470,P4)</f>
        <v>0</v>
      </c>
      <c r="N470" s="25" t="s">
        <v>103</v>
      </c>
      <c r="O470" s="31">
        <f>M470*AA470</f>
        <v>0</v>
      </c>
      <c r="P470" s="1">
        <v>3</v>
      </c>
      <c r="AA470" s="1">
        <f>IF(P470=1,$O$3,IF(P470=2,$O$4,$O$5))</f>
        <v>0</v>
      </c>
    </row>
    <row r="471">
      <c r="A471" s="1" t="s">
        <v>106</v>
      </c>
      <c r="E471" s="27" t="s">
        <v>103</v>
      </c>
    </row>
    <row r="472" ht="76.5">
      <c r="A472" s="1" t="s">
        <v>107</v>
      </c>
      <c r="E472" s="32" t="s">
        <v>4424</v>
      </c>
    </row>
    <row r="473">
      <c r="A473" s="1" t="s">
        <v>109</v>
      </c>
      <c r="E473" s="27" t="s">
        <v>2908</v>
      </c>
    </row>
    <row r="474">
      <c r="A474" s="1" t="s">
        <v>101</v>
      </c>
      <c r="B474" s="1">
        <v>136</v>
      </c>
      <c r="C474" s="26" t="s">
        <v>4425</v>
      </c>
      <c r="D474" t="s">
        <v>103</v>
      </c>
      <c r="E474" s="27" t="s">
        <v>4426</v>
      </c>
      <c r="F474" s="28" t="s">
        <v>1462</v>
      </c>
      <c r="G474" s="29">
        <v>1731.146</v>
      </c>
      <c r="H474" s="28">
        <v>0</v>
      </c>
      <c r="I474" s="30">
        <f>ROUND(G474*H474,P4)</f>
        <v>0</v>
      </c>
      <c r="L474" s="30">
        <v>0</v>
      </c>
      <c r="M474" s="24">
        <f>ROUND(G474*L474,P4)</f>
        <v>0</v>
      </c>
      <c r="N474" s="25" t="s">
        <v>103</v>
      </c>
      <c r="O474" s="31">
        <f>M474*AA474</f>
        <v>0</v>
      </c>
      <c r="P474" s="1">
        <v>3</v>
      </c>
      <c r="AA474" s="1">
        <f>IF(P474=1,$O$3,IF(P474=2,$O$4,$O$5))</f>
        <v>0</v>
      </c>
    </row>
    <row r="475">
      <c r="A475" s="1" t="s">
        <v>106</v>
      </c>
      <c r="E475" s="27" t="s">
        <v>103</v>
      </c>
    </row>
    <row r="476" ht="114.75">
      <c r="A476" s="1" t="s">
        <v>107</v>
      </c>
      <c r="E476" s="32" t="s">
        <v>4427</v>
      </c>
    </row>
    <row r="477">
      <c r="A477" s="1" t="s">
        <v>109</v>
      </c>
      <c r="E477" s="27" t="s">
        <v>103</v>
      </c>
    </row>
    <row r="478">
      <c r="A478" s="1" t="s">
        <v>101</v>
      </c>
      <c r="B478" s="1">
        <v>137</v>
      </c>
      <c r="C478" s="26" t="s">
        <v>4229</v>
      </c>
      <c r="D478" t="s">
        <v>103</v>
      </c>
      <c r="E478" s="27" t="s">
        <v>4230</v>
      </c>
      <c r="F478" s="28" t="s">
        <v>292</v>
      </c>
      <c r="G478" s="29">
        <v>0.17199999999999999</v>
      </c>
      <c r="H478" s="28">
        <v>0</v>
      </c>
      <c r="I478" s="30">
        <f>ROUND(G478*H478,P4)</f>
        <v>0</v>
      </c>
      <c r="L478" s="30">
        <v>0</v>
      </c>
      <c r="M478" s="24">
        <f>ROUND(G478*L478,P4)</f>
        <v>0</v>
      </c>
      <c r="N478" s="25" t="s">
        <v>103</v>
      </c>
      <c r="O478" s="31">
        <f>M478*AA478</f>
        <v>0</v>
      </c>
      <c r="P478" s="1">
        <v>3</v>
      </c>
      <c r="AA478" s="1">
        <f>IF(P478=1,$O$3,IF(P478=2,$O$4,$O$5))</f>
        <v>0</v>
      </c>
    </row>
    <row r="479">
      <c r="A479" s="1" t="s">
        <v>106</v>
      </c>
      <c r="E479" s="27" t="s">
        <v>103</v>
      </c>
    </row>
    <row r="480" ht="76.5">
      <c r="A480" s="1" t="s">
        <v>107</v>
      </c>
      <c r="E480" s="32" t="s">
        <v>4428</v>
      </c>
    </row>
    <row r="481">
      <c r="A481" s="1" t="s">
        <v>109</v>
      </c>
      <c r="E481" s="27" t="s">
        <v>2908</v>
      </c>
    </row>
    <row r="482">
      <c r="A482" s="1" t="s">
        <v>101</v>
      </c>
      <c r="B482" s="1">
        <v>138</v>
      </c>
      <c r="C482" s="26" t="s">
        <v>4320</v>
      </c>
      <c r="D482" t="s">
        <v>413</v>
      </c>
      <c r="E482" s="27" t="s">
        <v>4321</v>
      </c>
      <c r="F482" s="28" t="s">
        <v>292</v>
      </c>
      <c r="G482" s="29">
        <v>1.0049999999999999</v>
      </c>
      <c r="H482" s="28">
        <v>0</v>
      </c>
      <c r="I482" s="30">
        <f>ROUND(G482*H482,P4)</f>
        <v>0</v>
      </c>
      <c r="L482" s="30">
        <v>0</v>
      </c>
      <c r="M482" s="24">
        <f>ROUND(G482*L482,P4)</f>
        <v>0</v>
      </c>
      <c r="N482" s="25" t="s">
        <v>103</v>
      </c>
      <c r="O482" s="31">
        <f>M482*AA482</f>
        <v>0</v>
      </c>
      <c r="P482" s="1">
        <v>3</v>
      </c>
      <c r="AA482" s="1">
        <f>IF(P482=1,$O$3,IF(P482=2,$O$4,$O$5))</f>
        <v>0</v>
      </c>
    </row>
    <row r="483">
      <c r="A483" s="1" t="s">
        <v>106</v>
      </c>
      <c r="E483" s="27" t="s">
        <v>103</v>
      </c>
    </row>
    <row r="484" ht="76.5">
      <c r="A484" s="1" t="s">
        <v>107</v>
      </c>
      <c r="E484" s="32" t="s">
        <v>4429</v>
      </c>
    </row>
    <row r="485">
      <c r="A485" s="1" t="s">
        <v>109</v>
      </c>
      <c r="E485" s="27" t="s">
        <v>2908</v>
      </c>
    </row>
    <row r="486">
      <c r="A486" s="1" t="s">
        <v>101</v>
      </c>
      <c r="B486" s="1">
        <v>139</v>
      </c>
      <c r="C486" s="26" t="s">
        <v>4333</v>
      </c>
      <c r="D486" t="s">
        <v>413</v>
      </c>
      <c r="E486" s="27" t="s">
        <v>4334</v>
      </c>
      <c r="F486" s="28" t="s">
        <v>292</v>
      </c>
      <c r="G486" s="29">
        <v>0.22600000000000001</v>
      </c>
      <c r="H486" s="28">
        <v>0</v>
      </c>
      <c r="I486" s="30">
        <f>ROUND(G486*H486,P4)</f>
        <v>0</v>
      </c>
      <c r="L486" s="30">
        <v>0</v>
      </c>
      <c r="M486" s="24">
        <f>ROUND(G486*L486,P4)</f>
        <v>0</v>
      </c>
      <c r="N486" s="25" t="s">
        <v>103</v>
      </c>
      <c r="O486" s="31">
        <f>M486*AA486</f>
        <v>0</v>
      </c>
      <c r="P486" s="1">
        <v>3</v>
      </c>
      <c r="AA486" s="1">
        <f>IF(P486=1,$O$3,IF(P486=2,$O$4,$O$5))</f>
        <v>0</v>
      </c>
    </row>
    <row r="487">
      <c r="A487" s="1" t="s">
        <v>106</v>
      </c>
      <c r="E487" s="27" t="s">
        <v>103</v>
      </c>
    </row>
    <row r="488" ht="76.5">
      <c r="A488" s="1" t="s">
        <v>107</v>
      </c>
      <c r="E488" s="32" t="s">
        <v>4430</v>
      </c>
    </row>
    <row r="489">
      <c r="A489" s="1" t="s">
        <v>109</v>
      </c>
      <c r="E489" s="27" t="s">
        <v>2908</v>
      </c>
    </row>
    <row r="490">
      <c r="A490" s="1" t="s">
        <v>101</v>
      </c>
      <c r="B490" s="1">
        <v>140</v>
      </c>
      <c r="C490" s="26" t="s">
        <v>4431</v>
      </c>
      <c r="D490" t="s">
        <v>103</v>
      </c>
      <c r="E490" s="27" t="s">
        <v>4432</v>
      </c>
      <c r="F490" s="28" t="s">
        <v>292</v>
      </c>
      <c r="G490" s="29">
        <v>0.26500000000000001</v>
      </c>
      <c r="H490" s="28">
        <v>0</v>
      </c>
      <c r="I490" s="30">
        <f>ROUND(G490*H490,P4)</f>
        <v>0</v>
      </c>
      <c r="L490" s="30">
        <v>0</v>
      </c>
      <c r="M490" s="24">
        <f>ROUND(G490*L490,P4)</f>
        <v>0</v>
      </c>
      <c r="N490" s="25" t="s">
        <v>103</v>
      </c>
      <c r="O490" s="31">
        <f>M490*AA490</f>
        <v>0</v>
      </c>
      <c r="P490" s="1">
        <v>3</v>
      </c>
      <c r="AA490" s="1">
        <f>IF(P490=1,$O$3,IF(P490=2,$O$4,$O$5))</f>
        <v>0</v>
      </c>
    </row>
    <row r="491">
      <c r="A491" s="1" t="s">
        <v>106</v>
      </c>
      <c r="E491" s="27" t="s">
        <v>103</v>
      </c>
    </row>
    <row r="492" ht="76.5">
      <c r="A492" s="1" t="s">
        <v>107</v>
      </c>
      <c r="E492" s="32" t="s">
        <v>4433</v>
      </c>
    </row>
    <row r="493">
      <c r="A493" s="1" t="s">
        <v>109</v>
      </c>
      <c r="E493" s="27" t="s">
        <v>2908</v>
      </c>
    </row>
    <row r="494">
      <c r="A494" s="1" t="s">
        <v>101</v>
      </c>
      <c r="B494" s="1">
        <v>141</v>
      </c>
      <c r="C494" s="26" t="s">
        <v>4413</v>
      </c>
      <c r="D494" t="s">
        <v>103</v>
      </c>
      <c r="E494" s="27" t="s">
        <v>4414</v>
      </c>
      <c r="F494" s="28" t="s">
        <v>292</v>
      </c>
      <c r="G494" s="29">
        <v>0.14299999999999999</v>
      </c>
      <c r="H494" s="28">
        <v>0</v>
      </c>
      <c r="I494" s="30">
        <f>ROUND(G494*H494,P4)</f>
        <v>0</v>
      </c>
      <c r="L494" s="30">
        <v>0</v>
      </c>
      <c r="M494" s="24">
        <f>ROUND(G494*L494,P4)</f>
        <v>0</v>
      </c>
      <c r="N494" s="25" t="s">
        <v>103</v>
      </c>
      <c r="O494" s="31">
        <f>M494*AA494</f>
        <v>0</v>
      </c>
      <c r="P494" s="1">
        <v>3</v>
      </c>
      <c r="AA494" s="1">
        <f>IF(P494=1,$O$3,IF(P494=2,$O$4,$O$5))</f>
        <v>0</v>
      </c>
    </row>
    <row r="495">
      <c r="A495" s="1" t="s">
        <v>106</v>
      </c>
      <c r="E495" s="27" t="s">
        <v>103</v>
      </c>
    </row>
    <row r="496" ht="76.5">
      <c r="A496" s="1" t="s">
        <v>107</v>
      </c>
      <c r="E496" s="32" t="s">
        <v>4434</v>
      </c>
    </row>
    <row r="497">
      <c r="A497" s="1" t="s">
        <v>109</v>
      </c>
      <c r="E497" s="27" t="s">
        <v>2908</v>
      </c>
    </row>
    <row r="498">
      <c r="A498" s="1" t="s">
        <v>101</v>
      </c>
      <c r="B498" s="1">
        <v>142</v>
      </c>
      <c r="C498" s="26" t="s">
        <v>4435</v>
      </c>
      <c r="D498" t="s">
        <v>103</v>
      </c>
      <c r="E498" s="27" t="s">
        <v>4436</v>
      </c>
      <c r="F498" s="28" t="s">
        <v>1462</v>
      </c>
      <c r="G498" s="29">
        <v>2182.2660000000001</v>
      </c>
      <c r="H498" s="28">
        <v>0</v>
      </c>
      <c r="I498" s="30">
        <f>ROUND(G498*H498,P4)</f>
        <v>0</v>
      </c>
      <c r="L498" s="30">
        <v>0</v>
      </c>
      <c r="M498" s="24">
        <f>ROUND(G498*L498,P4)</f>
        <v>0</v>
      </c>
      <c r="N498" s="25" t="s">
        <v>103</v>
      </c>
      <c r="O498" s="31">
        <f>M498*AA498</f>
        <v>0</v>
      </c>
      <c r="P498" s="1">
        <v>3</v>
      </c>
      <c r="AA498" s="1">
        <f>IF(P498=1,$O$3,IF(P498=2,$O$4,$O$5))</f>
        <v>0</v>
      </c>
    </row>
    <row r="499">
      <c r="A499" s="1" t="s">
        <v>106</v>
      </c>
      <c r="E499" s="27" t="s">
        <v>103</v>
      </c>
    </row>
    <row r="500" ht="229.5">
      <c r="A500" s="1" t="s">
        <v>107</v>
      </c>
      <c r="E500" s="32" t="s">
        <v>4437</v>
      </c>
    </row>
    <row r="501">
      <c r="A501" s="1" t="s">
        <v>109</v>
      </c>
      <c r="E501" s="27" t="s">
        <v>103</v>
      </c>
    </row>
    <row r="502">
      <c r="A502" s="1" t="s">
        <v>101</v>
      </c>
      <c r="B502" s="1">
        <v>143</v>
      </c>
      <c r="C502" s="26" t="s">
        <v>4247</v>
      </c>
      <c r="D502" t="s">
        <v>466</v>
      </c>
      <c r="E502" s="27" t="s">
        <v>4248</v>
      </c>
      <c r="F502" s="28" t="s">
        <v>292</v>
      </c>
      <c r="G502" s="29">
        <v>0.17999999999999999</v>
      </c>
      <c r="H502" s="28">
        <v>0</v>
      </c>
      <c r="I502" s="30">
        <f>ROUND(G502*H502,P4)</f>
        <v>0</v>
      </c>
      <c r="L502" s="30">
        <v>0</v>
      </c>
      <c r="M502" s="24">
        <f>ROUND(G502*L502,P4)</f>
        <v>0</v>
      </c>
      <c r="N502" s="25" t="s">
        <v>103</v>
      </c>
      <c r="O502" s="31">
        <f>M502*AA502</f>
        <v>0</v>
      </c>
      <c r="P502" s="1">
        <v>3</v>
      </c>
      <c r="AA502" s="1">
        <f>IF(P502=1,$O$3,IF(P502=2,$O$4,$O$5))</f>
        <v>0</v>
      </c>
    </row>
    <row r="503">
      <c r="A503" s="1" t="s">
        <v>106</v>
      </c>
      <c r="E503" s="27" t="s">
        <v>103</v>
      </c>
    </row>
    <row r="504" ht="102">
      <c r="A504" s="1" t="s">
        <v>107</v>
      </c>
      <c r="E504" s="32" t="s">
        <v>4438</v>
      </c>
    </row>
    <row r="505">
      <c r="A505" s="1" t="s">
        <v>109</v>
      </c>
      <c r="E505" s="27" t="s">
        <v>2908</v>
      </c>
    </row>
    <row r="506">
      <c r="A506" s="1" t="s">
        <v>101</v>
      </c>
      <c r="B506" s="1">
        <v>144</v>
      </c>
      <c r="C506" s="26" t="s">
        <v>4439</v>
      </c>
      <c r="D506" t="s">
        <v>103</v>
      </c>
      <c r="E506" s="27" t="s">
        <v>4440</v>
      </c>
      <c r="F506" s="28" t="s">
        <v>292</v>
      </c>
      <c r="G506" s="29">
        <v>0.23999999999999999</v>
      </c>
      <c r="H506" s="28">
        <v>0</v>
      </c>
      <c r="I506" s="30">
        <f>ROUND(G506*H506,P4)</f>
        <v>0</v>
      </c>
      <c r="L506" s="30">
        <v>0</v>
      </c>
      <c r="M506" s="24">
        <f>ROUND(G506*L506,P4)</f>
        <v>0</v>
      </c>
      <c r="N506" s="25" t="s">
        <v>103</v>
      </c>
      <c r="O506" s="31">
        <f>M506*AA506</f>
        <v>0</v>
      </c>
      <c r="P506" s="1">
        <v>3</v>
      </c>
      <c r="AA506" s="1">
        <f>IF(P506=1,$O$3,IF(P506=2,$O$4,$O$5))</f>
        <v>0</v>
      </c>
    </row>
    <row r="507">
      <c r="A507" s="1" t="s">
        <v>106</v>
      </c>
      <c r="E507" s="27" t="s">
        <v>103</v>
      </c>
    </row>
    <row r="508" ht="76.5">
      <c r="A508" s="1" t="s">
        <v>107</v>
      </c>
      <c r="E508" s="32" t="s">
        <v>4441</v>
      </c>
    </row>
    <row r="509">
      <c r="A509" s="1" t="s">
        <v>109</v>
      </c>
      <c r="E509" s="27" t="s">
        <v>2908</v>
      </c>
    </row>
    <row r="510">
      <c r="A510" s="1" t="s">
        <v>101</v>
      </c>
      <c r="B510" s="1">
        <v>145</v>
      </c>
      <c r="C510" s="26" t="s">
        <v>4442</v>
      </c>
      <c r="D510" t="s">
        <v>103</v>
      </c>
      <c r="E510" s="27" t="s">
        <v>4443</v>
      </c>
      <c r="F510" s="28" t="s">
        <v>292</v>
      </c>
      <c r="G510" s="29">
        <v>0.085000000000000006</v>
      </c>
      <c r="H510" s="28">
        <v>0</v>
      </c>
      <c r="I510" s="30">
        <f>ROUND(G510*H510,P4)</f>
        <v>0</v>
      </c>
      <c r="L510" s="30">
        <v>0</v>
      </c>
      <c r="M510" s="24">
        <f>ROUND(G510*L510,P4)</f>
        <v>0</v>
      </c>
      <c r="N510" s="25" t="s">
        <v>103</v>
      </c>
      <c r="O510" s="31">
        <f>M510*AA510</f>
        <v>0</v>
      </c>
      <c r="P510" s="1">
        <v>3</v>
      </c>
      <c r="AA510" s="1">
        <f>IF(P510=1,$O$3,IF(P510=2,$O$4,$O$5))</f>
        <v>0</v>
      </c>
    </row>
    <row r="511">
      <c r="A511" s="1" t="s">
        <v>106</v>
      </c>
      <c r="E511" s="27" t="s">
        <v>103</v>
      </c>
    </row>
    <row r="512" ht="76.5">
      <c r="A512" s="1" t="s">
        <v>107</v>
      </c>
      <c r="E512" s="32" t="s">
        <v>4444</v>
      </c>
    </row>
    <row r="513">
      <c r="A513" s="1" t="s">
        <v>109</v>
      </c>
      <c r="E513" s="27" t="s">
        <v>2908</v>
      </c>
    </row>
    <row r="514">
      <c r="A514" s="1" t="s">
        <v>101</v>
      </c>
      <c r="B514" s="1">
        <v>146</v>
      </c>
      <c r="C514" s="26" t="s">
        <v>4445</v>
      </c>
      <c r="D514" t="s">
        <v>103</v>
      </c>
      <c r="E514" s="27" t="s">
        <v>4446</v>
      </c>
      <c r="F514" s="28" t="s">
        <v>292</v>
      </c>
      <c r="G514" s="29">
        <v>0.39600000000000002</v>
      </c>
      <c r="H514" s="28">
        <v>0</v>
      </c>
      <c r="I514" s="30">
        <f>ROUND(G514*H514,P4)</f>
        <v>0</v>
      </c>
      <c r="L514" s="30">
        <v>0</v>
      </c>
      <c r="M514" s="24">
        <f>ROUND(G514*L514,P4)</f>
        <v>0</v>
      </c>
      <c r="N514" s="25" t="s">
        <v>103</v>
      </c>
      <c r="O514" s="31">
        <f>M514*AA514</f>
        <v>0</v>
      </c>
      <c r="P514" s="1">
        <v>3</v>
      </c>
      <c r="AA514" s="1">
        <f>IF(P514=1,$O$3,IF(P514=2,$O$4,$O$5))</f>
        <v>0</v>
      </c>
    </row>
    <row r="515">
      <c r="A515" s="1" t="s">
        <v>106</v>
      </c>
      <c r="E515" s="27" t="s">
        <v>103</v>
      </c>
    </row>
    <row r="516" ht="76.5">
      <c r="A516" s="1" t="s">
        <v>107</v>
      </c>
      <c r="E516" s="32" t="s">
        <v>4447</v>
      </c>
    </row>
    <row r="517">
      <c r="A517" s="1" t="s">
        <v>109</v>
      </c>
      <c r="E517" s="27" t="s">
        <v>2908</v>
      </c>
    </row>
    <row r="518">
      <c r="A518" s="1" t="s">
        <v>101</v>
      </c>
      <c r="B518" s="1">
        <v>147</v>
      </c>
      <c r="C518" s="26" t="s">
        <v>4320</v>
      </c>
      <c r="D518" t="s">
        <v>466</v>
      </c>
      <c r="E518" s="27" t="s">
        <v>4321</v>
      </c>
      <c r="F518" s="28" t="s">
        <v>292</v>
      </c>
      <c r="G518" s="29">
        <v>0.224</v>
      </c>
      <c r="H518" s="28">
        <v>0</v>
      </c>
      <c r="I518" s="30">
        <f>ROUND(G518*H518,P4)</f>
        <v>0</v>
      </c>
      <c r="L518" s="30">
        <v>0</v>
      </c>
      <c r="M518" s="24">
        <f>ROUND(G518*L518,P4)</f>
        <v>0</v>
      </c>
      <c r="N518" s="25" t="s">
        <v>103</v>
      </c>
      <c r="O518" s="31">
        <f>M518*AA518</f>
        <v>0</v>
      </c>
      <c r="P518" s="1">
        <v>3</v>
      </c>
      <c r="AA518" s="1">
        <f>IF(P518=1,$O$3,IF(P518=2,$O$4,$O$5))</f>
        <v>0</v>
      </c>
    </row>
    <row r="519">
      <c r="A519" s="1" t="s">
        <v>106</v>
      </c>
      <c r="E519" s="27" t="s">
        <v>103</v>
      </c>
    </row>
    <row r="520" ht="102">
      <c r="A520" s="1" t="s">
        <v>107</v>
      </c>
      <c r="E520" s="32" t="s">
        <v>4448</v>
      </c>
    </row>
    <row r="521">
      <c r="A521" s="1" t="s">
        <v>109</v>
      </c>
      <c r="E521" s="27" t="s">
        <v>2908</v>
      </c>
    </row>
    <row r="522">
      <c r="A522" s="1" t="s">
        <v>101</v>
      </c>
      <c r="B522" s="1">
        <v>148</v>
      </c>
      <c r="C522" s="26" t="s">
        <v>4241</v>
      </c>
      <c r="D522" t="s">
        <v>413</v>
      </c>
      <c r="E522" s="27" t="s">
        <v>4242</v>
      </c>
      <c r="F522" s="28" t="s">
        <v>292</v>
      </c>
      <c r="G522" s="29">
        <v>0.59899999999999998</v>
      </c>
      <c r="H522" s="28">
        <v>0</v>
      </c>
      <c r="I522" s="30">
        <f>ROUND(G522*H522,P4)</f>
        <v>0</v>
      </c>
      <c r="L522" s="30">
        <v>0</v>
      </c>
      <c r="M522" s="24">
        <f>ROUND(G522*L522,P4)</f>
        <v>0</v>
      </c>
      <c r="N522" s="25" t="s">
        <v>103</v>
      </c>
      <c r="O522" s="31">
        <f>M522*AA522</f>
        <v>0</v>
      </c>
      <c r="P522" s="1">
        <v>3</v>
      </c>
      <c r="AA522" s="1">
        <f>IF(P522=1,$O$3,IF(P522=2,$O$4,$O$5))</f>
        <v>0</v>
      </c>
    </row>
    <row r="523">
      <c r="A523" s="1" t="s">
        <v>106</v>
      </c>
      <c r="E523" s="27" t="s">
        <v>103</v>
      </c>
    </row>
    <row r="524" ht="76.5">
      <c r="A524" s="1" t="s">
        <v>107</v>
      </c>
      <c r="E524" s="32" t="s">
        <v>4449</v>
      </c>
    </row>
    <row r="525">
      <c r="A525" s="1" t="s">
        <v>109</v>
      </c>
      <c r="E525" s="27" t="s">
        <v>2908</v>
      </c>
    </row>
    <row r="526">
      <c r="A526" s="1" t="s">
        <v>101</v>
      </c>
      <c r="B526" s="1">
        <v>149</v>
      </c>
      <c r="C526" s="26" t="s">
        <v>1464</v>
      </c>
      <c r="D526" t="s">
        <v>103</v>
      </c>
      <c r="E526" s="27" t="s">
        <v>1465</v>
      </c>
      <c r="F526" s="28" t="s">
        <v>292</v>
      </c>
      <c r="G526" s="29">
        <v>0.36699999999999999</v>
      </c>
      <c r="H526" s="28">
        <v>0</v>
      </c>
      <c r="I526" s="30">
        <f>ROUND(G526*H526,P4)</f>
        <v>0</v>
      </c>
      <c r="L526" s="30">
        <v>0</v>
      </c>
      <c r="M526" s="24">
        <f>ROUND(G526*L526,P4)</f>
        <v>0</v>
      </c>
      <c r="N526" s="25" t="s">
        <v>103</v>
      </c>
      <c r="O526" s="31">
        <f>M526*AA526</f>
        <v>0</v>
      </c>
      <c r="P526" s="1">
        <v>3</v>
      </c>
      <c r="AA526" s="1">
        <f>IF(P526=1,$O$3,IF(P526=2,$O$4,$O$5))</f>
        <v>0</v>
      </c>
    </row>
    <row r="527">
      <c r="A527" s="1" t="s">
        <v>106</v>
      </c>
      <c r="E527" s="27" t="s">
        <v>103</v>
      </c>
    </row>
    <row r="528" ht="102">
      <c r="A528" s="1" t="s">
        <v>107</v>
      </c>
      <c r="E528" s="32" t="s">
        <v>4450</v>
      </c>
    </row>
    <row r="529">
      <c r="A529" s="1" t="s">
        <v>109</v>
      </c>
      <c r="E529" s="27" t="s">
        <v>2908</v>
      </c>
    </row>
    <row r="530">
      <c r="A530" s="1" t="s">
        <v>101</v>
      </c>
      <c r="B530" s="1">
        <v>150</v>
      </c>
      <c r="C530" s="26" t="s">
        <v>4422</v>
      </c>
      <c r="D530" t="s">
        <v>103</v>
      </c>
      <c r="E530" s="27" t="s">
        <v>4423</v>
      </c>
      <c r="F530" s="28" t="s">
        <v>292</v>
      </c>
      <c r="G530" s="29">
        <v>0.19</v>
      </c>
      <c r="H530" s="28">
        <v>0</v>
      </c>
      <c r="I530" s="30">
        <f>ROUND(G530*H530,P4)</f>
        <v>0</v>
      </c>
      <c r="L530" s="30">
        <v>0</v>
      </c>
      <c r="M530" s="24">
        <f>ROUND(G530*L530,P4)</f>
        <v>0</v>
      </c>
      <c r="N530" s="25" t="s">
        <v>103</v>
      </c>
      <c r="O530" s="31">
        <f>M530*AA530</f>
        <v>0</v>
      </c>
      <c r="P530" s="1">
        <v>3</v>
      </c>
      <c r="AA530" s="1">
        <f>IF(P530=1,$O$3,IF(P530=2,$O$4,$O$5))</f>
        <v>0</v>
      </c>
    </row>
    <row r="531">
      <c r="A531" s="1" t="s">
        <v>106</v>
      </c>
      <c r="E531" s="27" t="s">
        <v>103</v>
      </c>
    </row>
    <row r="532" ht="76.5">
      <c r="A532" s="1" t="s">
        <v>107</v>
      </c>
      <c r="E532" s="32" t="s">
        <v>4451</v>
      </c>
    </row>
    <row r="533">
      <c r="A533" s="1" t="s">
        <v>109</v>
      </c>
      <c r="E533" s="27" t="s">
        <v>2908</v>
      </c>
    </row>
    <row r="534">
      <c r="A534" s="1" t="s">
        <v>101</v>
      </c>
      <c r="B534" s="1">
        <v>151</v>
      </c>
      <c r="C534" s="26" t="s">
        <v>3799</v>
      </c>
      <c r="D534" t="s">
        <v>103</v>
      </c>
      <c r="E534" s="27" t="s">
        <v>3800</v>
      </c>
      <c r="F534" s="28" t="s">
        <v>1462</v>
      </c>
      <c r="G534" s="29">
        <v>1700.1379999999999</v>
      </c>
      <c r="H534" s="28">
        <v>0</v>
      </c>
      <c r="I534" s="30">
        <f>ROUND(G534*H534,P4)</f>
        <v>0</v>
      </c>
      <c r="L534" s="30">
        <v>0</v>
      </c>
      <c r="M534" s="24">
        <f>ROUND(G534*L534,P4)</f>
        <v>0</v>
      </c>
      <c r="N534" s="25" t="s">
        <v>103</v>
      </c>
      <c r="O534" s="31">
        <f>M534*AA534</f>
        <v>0</v>
      </c>
      <c r="P534" s="1">
        <v>3</v>
      </c>
      <c r="AA534" s="1">
        <f>IF(P534=1,$O$3,IF(P534=2,$O$4,$O$5))</f>
        <v>0</v>
      </c>
    </row>
    <row r="535">
      <c r="A535" s="1" t="s">
        <v>106</v>
      </c>
      <c r="E535" s="27" t="s">
        <v>103</v>
      </c>
    </row>
    <row r="536" ht="102">
      <c r="A536" s="1" t="s">
        <v>107</v>
      </c>
      <c r="E536" s="32" t="s">
        <v>4452</v>
      </c>
    </row>
    <row r="537">
      <c r="A537" s="1" t="s">
        <v>109</v>
      </c>
      <c r="E537" s="27" t="s">
        <v>103</v>
      </c>
    </row>
    <row r="538">
      <c r="A538" s="1" t="s">
        <v>101</v>
      </c>
      <c r="B538" s="1">
        <v>152</v>
      </c>
      <c r="C538" s="26" t="s">
        <v>4453</v>
      </c>
      <c r="D538" t="s">
        <v>103</v>
      </c>
      <c r="E538" s="27" t="s">
        <v>4454</v>
      </c>
      <c r="F538" s="28" t="s">
        <v>292</v>
      </c>
      <c r="G538" s="29">
        <v>0.53400000000000003</v>
      </c>
      <c r="H538" s="28">
        <v>0</v>
      </c>
      <c r="I538" s="30">
        <f>ROUND(G538*H538,P4)</f>
        <v>0</v>
      </c>
      <c r="L538" s="30">
        <v>0</v>
      </c>
      <c r="M538" s="24">
        <f>ROUND(G538*L538,P4)</f>
        <v>0</v>
      </c>
      <c r="N538" s="25" t="s">
        <v>103</v>
      </c>
      <c r="O538" s="31">
        <f>M538*AA538</f>
        <v>0</v>
      </c>
      <c r="P538" s="1">
        <v>3</v>
      </c>
      <c r="AA538" s="1">
        <f>IF(P538=1,$O$3,IF(P538=2,$O$4,$O$5))</f>
        <v>0</v>
      </c>
    </row>
    <row r="539">
      <c r="A539" s="1" t="s">
        <v>106</v>
      </c>
      <c r="E539" s="27" t="s">
        <v>103</v>
      </c>
    </row>
    <row r="540" ht="76.5">
      <c r="A540" s="1" t="s">
        <v>107</v>
      </c>
      <c r="E540" s="32" t="s">
        <v>4455</v>
      </c>
    </row>
    <row r="541">
      <c r="A541" s="1" t="s">
        <v>109</v>
      </c>
      <c r="E541" s="27" t="s">
        <v>2908</v>
      </c>
    </row>
    <row r="542">
      <c r="A542" s="1" t="s">
        <v>101</v>
      </c>
      <c r="B542" s="1">
        <v>153</v>
      </c>
      <c r="C542" s="26" t="s">
        <v>4238</v>
      </c>
      <c r="D542" t="s">
        <v>413</v>
      </c>
      <c r="E542" s="27" t="s">
        <v>4239</v>
      </c>
      <c r="F542" s="28" t="s">
        <v>292</v>
      </c>
      <c r="G542" s="29">
        <v>0.97499999999999998</v>
      </c>
      <c r="H542" s="28">
        <v>0</v>
      </c>
      <c r="I542" s="30">
        <f>ROUND(G542*H542,P4)</f>
        <v>0</v>
      </c>
      <c r="L542" s="30">
        <v>0</v>
      </c>
      <c r="M542" s="24">
        <f>ROUND(G542*L542,P4)</f>
        <v>0</v>
      </c>
      <c r="N542" s="25" t="s">
        <v>103</v>
      </c>
      <c r="O542" s="31">
        <f>M542*AA542</f>
        <v>0</v>
      </c>
      <c r="P542" s="1">
        <v>3</v>
      </c>
      <c r="AA542" s="1">
        <f>IF(P542=1,$O$3,IF(P542=2,$O$4,$O$5))</f>
        <v>0</v>
      </c>
    </row>
    <row r="543">
      <c r="A543" s="1" t="s">
        <v>106</v>
      </c>
      <c r="E543" s="27" t="s">
        <v>103</v>
      </c>
    </row>
    <row r="544" ht="89.25">
      <c r="A544" s="1" t="s">
        <v>107</v>
      </c>
      <c r="E544" s="32" t="s">
        <v>4456</v>
      </c>
    </row>
    <row r="545">
      <c r="A545" s="1" t="s">
        <v>109</v>
      </c>
      <c r="E545" s="27" t="s">
        <v>2908</v>
      </c>
    </row>
    <row r="546">
      <c r="A546" s="1" t="s">
        <v>101</v>
      </c>
      <c r="B546" s="1">
        <v>154</v>
      </c>
      <c r="C546" s="26" t="s">
        <v>4457</v>
      </c>
      <c r="D546" t="s">
        <v>413</v>
      </c>
      <c r="E546" s="27" t="s">
        <v>4458</v>
      </c>
      <c r="F546" s="28" t="s">
        <v>292</v>
      </c>
      <c r="G546" s="29">
        <v>0.27600000000000002</v>
      </c>
      <c r="H546" s="28">
        <v>0</v>
      </c>
      <c r="I546" s="30">
        <f>ROUND(G546*H546,P4)</f>
        <v>0</v>
      </c>
      <c r="L546" s="30">
        <v>0</v>
      </c>
      <c r="M546" s="24">
        <f>ROUND(G546*L546,P4)</f>
        <v>0</v>
      </c>
      <c r="N546" s="25" t="s">
        <v>103</v>
      </c>
      <c r="O546" s="31">
        <f>M546*AA546</f>
        <v>0</v>
      </c>
      <c r="P546" s="1">
        <v>3</v>
      </c>
      <c r="AA546" s="1">
        <f>IF(P546=1,$O$3,IF(P546=2,$O$4,$O$5))</f>
        <v>0</v>
      </c>
    </row>
    <row r="547">
      <c r="A547" s="1" t="s">
        <v>106</v>
      </c>
      <c r="E547" s="27" t="s">
        <v>103</v>
      </c>
    </row>
    <row r="548" ht="76.5">
      <c r="A548" s="1" t="s">
        <v>107</v>
      </c>
      <c r="E548" s="32" t="s">
        <v>4459</v>
      </c>
    </row>
    <row r="549">
      <c r="A549" s="1" t="s">
        <v>109</v>
      </c>
      <c r="E549" s="27" t="s">
        <v>2908</v>
      </c>
    </row>
    <row r="550">
      <c r="A550" s="1" t="s">
        <v>101</v>
      </c>
      <c r="B550" s="1">
        <v>155</v>
      </c>
      <c r="C550" s="26" t="s">
        <v>4460</v>
      </c>
      <c r="D550" t="s">
        <v>103</v>
      </c>
      <c r="E550" s="27" t="s">
        <v>4461</v>
      </c>
      <c r="F550" s="28" t="s">
        <v>1462</v>
      </c>
      <c r="G550" s="29">
        <v>2904.4259999999999</v>
      </c>
      <c r="H550" s="28">
        <v>0</v>
      </c>
      <c r="I550" s="30">
        <f>ROUND(G550*H550,P4)</f>
        <v>0</v>
      </c>
      <c r="L550" s="30">
        <v>0</v>
      </c>
      <c r="M550" s="24">
        <f>ROUND(G550*L550,P4)</f>
        <v>0</v>
      </c>
      <c r="N550" s="25" t="s">
        <v>103</v>
      </c>
      <c r="O550" s="31">
        <f>M550*AA550</f>
        <v>0</v>
      </c>
      <c r="P550" s="1">
        <v>3</v>
      </c>
      <c r="AA550" s="1">
        <f>IF(P550=1,$O$3,IF(P550=2,$O$4,$O$5))</f>
        <v>0</v>
      </c>
    </row>
    <row r="551">
      <c r="A551" s="1" t="s">
        <v>106</v>
      </c>
      <c r="E551" s="27" t="s">
        <v>103</v>
      </c>
    </row>
    <row r="552" ht="127.5">
      <c r="A552" s="1" t="s">
        <v>107</v>
      </c>
      <c r="E552" s="32" t="s">
        <v>4462</v>
      </c>
    </row>
    <row r="553">
      <c r="A553" s="1" t="s">
        <v>109</v>
      </c>
      <c r="E553" s="27" t="s">
        <v>103</v>
      </c>
    </row>
    <row r="554">
      <c r="A554" s="1" t="s">
        <v>101</v>
      </c>
      <c r="B554" s="1">
        <v>156</v>
      </c>
      <c r="C554" s="26" t="s">
        <v>4250</v>
      </c>
      <c r="D554" t="s">
        <v>466</v>
      </c>
      <c r="E554" s="27" t="s">
        <v>4251</v>
      </c>
      <c r="F554" s="28" t="s">
        <v>292</v>
      </c>
      <c r="G554" s="29">
        <v>0.25800000000000001</v>
      </c>
      <c r="H554" s="28">
        <v>0</v>
      </c>
      <c r="I554" s="30">
        <f>ROUND(G554*H554,P4)</f>
        <v>0</v>
      </c>
      <c r="L554" s="30">
        <v>0</v>
      </c>
      <c r="M554" s="24">
        <f>ROUND(G554*L554,P4)</f>
        <v>0</v>
      </c>
      <c r="N554" s="25" t="s">
        <v>103</v>
      </c>
      <c r="O554" s="31">
        <f>M554*AA554</f>
        <v>0</v>
      </c>
      <c r="P554" s="1">
        <v>3</v>
      </c>
      <c r="AA554" s="1">
        <f>IF(P554=1,$O$3,IF(P554=2,$O$4,$O$5))</f>
        <v>0</v>
      </c>
    </row>
    <row r="555">
      <c r="A555" s="1" t="s">
        <v>106</v>
      </c>
      <c r="E555" s="27" t="s">
        <v>103</v>
      </c>
    </row>
    <row r="556" ht="76.5">
      <c r="A556" s="1" t="s">
        <v>107</v>
      </c>
      <c r="E556" s="32" t="s">
        <v>4463</v>
      </c>
    </row>
    <row r="557">
      <c r="A557" s="1" t="s">
        <v>109</v>
      </c>
      <c r="E557" s="27" t="s">
        <v>2908</v>
      </c>
    </row>
    <row r="558">
      <c r="A558" s="1" t="s">
        <v>101</v>
      </c>
      <c r="B558" s="1">
        <v>157</v>
      </c>
      <c r="C558" s="26" t="s">
        <v>4464</v>
      </c>
      <c r="D558" t="s">
        <v>103</v>
      </c>
      <c r="E558" s="27" t="s">
        <v>4465</v>
      </c>
      <c r="F558" s="28" t="s">
        <v>292</v>
      </c>
      <c r="G558" s="29">
        <v>0.41799999999999998</v>
      </c>
      <c r="H558" s="28">
        <v>0</v>
      </c>
      <c r="I558" s="30">
        <f>ROUND(G558*H558,P4)</f>
        <v>0</v>
      </c>
      <c r="L558" s="30">
        <v>0</v>
      </c>
      <c r="M558" s="24">
        <f>ROUND(G558*L558,P4)</f>
        <v>0</v>
      </c>
      <c r="N558" s="25" t="s">
        <v>103</v>
      </c>
      <c r="O558" s="31">
        <f>M558*AA558</f>
        <v>0</v>
      </c>
      <c r="P558" s="1">
        <v>3</v>
      </c>
      <c r="AA558" s="1">
        <f>IF(P558=1,$O$3,IF(P558=2,$O$4,$O$5))</f>
        <v>0</v>
      </c>
    </row>
    <row r="559">
      <c r="A559" s="1" t="s">
        <v>106</v>
      </c>
      <c r="E559" s="27" t="s">
        <v>103</v>
      </c>
    </row>
    <row r="560" ht="76.5">
      <c r="A560" s="1" t="s">
        <v>107</v>
      </c>
      <c r="E560" s="32" t="s">
        <v>4466</v>
      </c>
    </row>
    <row r="561">
      <c r="A561" s="1" t="s">
        <v>109</v>
      </c>
      <c r="E561" s="27" t="s">
        <v>2908</v>
      </c>
    </row>
    <row r="562">
      <c r="A562" s="1" t="s">
        <v>101</v>
      </c>
      <c r="B562" s="1">
        <v>158</v>
      </c>
      <c r="C562" s="26" t="s">
        <v>4431</v>
      </c>
      <c r="D562" t="s">
        <v>413</v>
      </c>
      <c r="E562" s="27" t="s">
        <v>4432</v>
      </c>
      <c r="F562" s="28" t="s">
        <v>292</v>
      </c>
      <c r="G562" s="29">
        <v>1.6259999999999999</v>
      </c>
      <c r="H562" s="28">
        <v>0</v>
      </c>
      <c r="I562" s="30">
        <f>ROUND(G562*H562,P4)</f>
        <v>0</v>
      </c>
      <c r="L562" s="30">
        <v>0</v>
      </c>
      <c r="M562" s="24">
        <f>ROUND(G562*L562,P4)</f>
        <v>0</v>
      </c>
      <c r="N562" s="25" t="s">
        <v>103</v>
      </c>
      <c r="O562" s="31">
        <f>M562*AA562</f>
        <v>0</v>
      </c>
      <c r="P562" s="1">
        <v>3</v>
      </c>
      <c r="AA562" s="1">
        <f>IF(P562=1,$O$3,IF(P562=2,$O$4,$O$5))</f>
        <v>0</v>
      </c>
    </row>
    <row r="563">
      <c r="A563" s="1" t="s">
        <v>106</v>
      </c>
      <c r="E563" s="27" t="s">
        <v>103</v>
      </c>
    </row>
    <row r="564" ht="89.25">
      <c r="A564" s="1" t="s">
        <v>107</v>
      </c>
      <c r="E564" s="32" t="s">
        <v>4467</v>
      </c>
    </row>
    <row r="565">
      <c r="A565" s="1" t="s">
        <v>109</v>
      </c>
      <c r="E565" s="27" t="s">
        <v>2908</v>
      </c>
    </row>
    <row r="566">
      <c r="A566" s="1" t="s">
        <v>101</v>
      </c>
      <c r="B566" s="1">
        <v>159</v>
      </c>
      <c r="C566" s="26" t="s">
        <v>4457</v>
      </c>
      <c r="D566" t="s">
        <v>103</v>
      </c>
      <c r="E566" s="27" t="s">
        <v>4458</v>
      </c>
      <c r="F566" s="28" t="s">
        <v>292</v>
      </c>
      <c r="G566" s="29">
        <v>0.11700000000000001</v>
      </c>
      <c r="H566" s="28">
        <v>0</v>
      </c>
      <c r="I566" s="30">
        <f>ROUND(G566*H566,P4)</f>
        <v>0</v>
      </c>
      <c r="L566" s="30">
        <v>0</v>
      </c>
      <c r="M566" s="24">
        <f>ROUND(G566*L566,P4)</f>
        <v>0</v>
      </c>
      <c r="N566" s="25" t="s">
        <v>103</v>
      </c>
      <c r="O566" s="31">
        <f>M566*AA566</f>
        <v>0</v>
      </c>
      <c r="P566" s="1">
        <v>3</v>
      </c>
      <c r="AA566" s="1">
        <f>IF(P566=1,$O$3,IF(P566=2,$O$4,$O$5))</f>
        <v>0</v>
      </c>
    </row>
    <row r="567">
      <c r="A567" s="1" t="s">
        <v>106</v>
      </c>
      <c r="E567" s="27" t="s">
        <v>103</v>
      </c>
    </row>
    <row r="568" ht="76.5">
      <c r="A568" s="1" t="s">
        <v>107</v>
      </c>
      <c r="E568" s="32" t="s">
        <v>4468</v>
      </c>
    </row>
    <row r="569">
      <c r="A569" s="1" t="s">
        <v>109</v>
      </c>
      <c r="E569" s="27" t="s">
        <v>2908</v>
      </c>
    </row>
    <row r="570">
      <c r="A570" s="1" t="s">
        <v>101</v>
      </c>
      <c r="B570" s="1">
        <v>160</v>
      </c>
      <c r="C570" s="26" t="s">
        <v>4469</v>
      </c>
      <c r="D570" t="s">
        <v>103</v>
      </c>
      <c r="E570" s="27" t="s">
        <v>4470</v>
      </c>
      <c r="F570" s="28" t="s">
        <v>292</v>
      </c>
      <c r="G570" s="29">
        <v>0.61899999999999999</v>
      </c>
      <c r="H570" s="28">
        <v>0</v>
      </c>
      <c r="I570" s="30">
        <f>ROUND(G570*H570,P4)</f>
        <v>0</v>
      </c>
      <c r="L570" s="30">
        <v>0</v>
      </c>
      <c r="M570" s="24">
        <f>ROUND(G570*L570,P4)</f>
        <v>0</v>
      </c>
      <c r="N570" s="25" t="s">
        <v>103</v>
      </c>
      <c r="O570" s="31">
        <f>M570*AA570</f>
        <v>0</v>
      </c>
      <c r="P570" s="1">
        <v>3</v>
      </c>
      <c r="AA570" s="1">
        <f>IF(P570=1,$O$3,IF(P570=2,$O$4,$O$5))</f>
        <v>0</v>
      </c>
    </row>
    <row r="571">
      <c r="A571" s="1" t="s">
        <v>106</v>
      </c>
      <c r="E571" s="27" t="s">
        <v>103</v>
      </c>
    </row>
    <row r="572" ht="76.5">
      <c r="A572" s="1" t="s">
        <v>107</v>
      </c>
      <c r="E572" s="32" t="s">
        <v>4471</v>
      </c>
    </row>
    <row r="573">
      <c r="A573" s="1" t="s">
        <v>109</v>
      </c>
      <c r="E573" s="27" t="s">
        <v>2908</v>
      </c>
    </row>
    <row r="574">
      <c r="A574" s="1" t="s">
        <v>101</v>
      </c>
      <c r="B574" s="1">
        <v>161</v>
      </c>
      <c r="C574" s="26" t="s">
        <v>4472</v>
      </c>
      <c r="D574" t="s">
        <v>103</v>
      </c>
      <c r="E574" s="27" t="s">
        <v>4473</v>
      </c>
      <c r="F574" s="28" t="s">
        <v>1462</v>
      </c>
      <c r="G574" s="29">
        <v>2312.3879999999999</v>
      </c>
      <c r="H574" s="28">
        <v>0</v>
      </c>
      <c r="I574" s="30">
        <f>ROUND(G574*H574,P4)</f>
        <v>0</v>
      </c>
      <c r="L574" s="30">
        <v>0</v>
      </c>
      <c r="M574" s="24">
        <f>ROUND(G574*L574,P4)</f>
        <v>0</v>
      </c>
      <c r="N574" s="25" t="s">
        <v>103</v>
      </c>
      <c r="O574" s="31">
        <f>M574*AA574</f>
        <v>0</v>
      </c>
      <c r="P574" s="1">
        <v>3</v>
      </c>
      <c r="AA574" s="1">
        <f>IF(P574=1,$O$3,IF(P574=2,$O$4,$O$5))</f>
        <v>0</v>
      </c>
    </row>
    <row r="575">
      <c r="A575" s="1" t="s">
        <v>106</v>
      </c>
      <c r="E575" s="27" t="s">
        <v>103</v>
      </c>
    </row>
    <row r="576" ht="76.5">
      <c r="A576" s="1" t="s">
        <v>107</v>
      </c>
      <c r="E576" s="32" t="s">
        <v>4474</v>
      </c>
    </row>
    <row r="577">
      <c r="A577" s="1" t="s">
        <v>109</v>
      </c>
      <c r="E577" s="27" t="s">
        <v>103</v>
      </c>
    </row>
    <row r="578">
      <c r="A578" s="1" t="s">
        <v>101</v>
      </c>
      <c r="B578" s="1">
        <v>162</v>
      </c>
      <c r="C578" s="26" t="s">
        <v>4475</v>
      </c>
      <c r="D578" t="s">
        <v>103</v>
      </c>
      <c r="E578" s="27" t="s">
        <v>4476</v>
      </c>
      <c r="F578" s="28" t="s">
        <v>121</v>
      </c>
      <c r="G578" s="29">
        <v>30.744</v>
      </c>
      <c r="H578" s="28">
        <v>0</v>
      </c>
      <c r="I578" s="30">
        <f>ROUND(G578*H578,P4)</f>
        <v>0</v>
      </c>
      <c r="L578" s="30">
        <v>0</v>
      </c>
      <c r="M578" s="24">
        <f>ROUND(G578*L578,P4)</f>
        <v>0</v>
      </c>
      <c r="N578" s="25" t="s">
        <v>103</v>
      </c>
      <c r="O578" s="31">
        <f>M578*AA578</f>
        <v>0</v>
      </c>
      <c r="P578" s="1">
        <v>3</v>
      </c>
      <c r="AA578" s="1">
        <f>IF(P578=1,$O$3,IF(P578=2,$O$4,$O$5))</f>
        <v>0</v>
      </c>
    </row>
    <row r="579">
      <c r="A579" s="1" t="s">
        <v>106</v>
      </c>
      <c r="E579" s="27" t="s">
        <v>103</v>
      </c>
    </row>
    <row r="580" ht="38.25">
      <c r="A580" s="1" t="s">
        <v>107</v>
      </c>
      <c r="E580" s="32" t="s">
        <v>4477</v>
      </c>
    </row>
    <row r="581">
      <c r="A581" s="1" t="s">
        <v>109</v>
      </c>
      <c r="E581" s="27" t="s">
        <v>2908</v>
      </c>
    </row>
    <row r="582">
      <c r="A582" s="1" t="s">
        <v>101</v>
      </c>
      <c r="B582" s="1">
        <v>163</v>
      </c>
      <c r="C582" s="26" t="s">
        <v>4475</v>
      </c>
      <c r="D582" t="s">
        <v>413</v>
      </c>
      <c r="E582" s="27" t="s">
        <v>4476</v>
      </c>
      <c r="F582" s="28" t="s">
        <v>121</v>
      </c>
      <c r="G582" s="29">
        <v>3.77</v>
      </c>
      <c r="H582" s="28">
        <v>0</v>
      </c>
      <c r="I582" s="30">
        <f>ROUND(G582*H582,P4)</f>
        <v>0</v>
      </c>
      <c r="L582" s="30">
        <v>0</v>
      </c>
      <c r="M582" s="24">
        <f>ROUND(G582*L582,P4)</f>
        <v>0</v>
      </c>
      <c r="N582" s="25" t="s">
        <v>103</v>
      </c>
      <c r="O582" s="31">
        <f>M582*AA582</f>
        <v>0</v>
      </c>
      <c r="P582" s="1">
        <v>3</v>
      </c>
      <c r="AA582" s="1">
        <f>IF(P582=1,$O$3,IF(P582=2,$O$4,$O$5))</f>
        <v>0</v>
      </c>
    </row>
    <row r="583">
      <c r="A583" s="1" t="s">
        <v>106</v>
      </c>
      <c r="E583" s="27" t="s">
        <v>103</v>
      </c>
    </row>
    <row r="584" ht="38.25">
      <c r="A584" s="1" t="s">
        <v>107</v>
      </c>
      <c r="E584" s="32" t="s">
        <v>4478</v>
      </c>
    </row>
    <row r="585">
      <c r="A585" s="1" t="s">
        <v>109</v>
      </c>
      <c r="E585" s="27" t="s">
        <v>2908</v>
      </c>
    </row>
    <row r="586" ht="25.5">
      <c r="A586" s="1" t="s">
        <v>101</v>
      </c>
      <c r="B586" s="1">
        <v>164</v>
      </c>
      <c r="C586" s="26" t="s">
        <v>4479</v>
      </c>
      <c r="D586" t="s">
        <v>103</v>
      </c>
      <c r="E586" s="27" t="s">
        <v>4480</v>
      </c>
      <c r="F586" s="28" t="s">
        <v>1462</v>
      </c>
      <c r="G586" s="29">
        <v>575</v>
      </c>
      <c r="H586" s="28">
        <v>0</v>
      </c>
      <c r="I586" s="30">
        <f>ROUND(G586*H586,P4)</f>
        <v>0</v>
      </c>
      <c r="L586" s="30">
        <v>0</v>
      </c>
      <c r="M586" s="24">
        <f>ROUND(G586*L586,P4)</f>
        <v>0</v>
      </c>
      <c r="N586" s="25" t="s">
        <v>103</v>
      </c>
      <c r="O586" s="31">
        <f>M586*AA586</f>
        <v>0</v>
      </c>
      <c r="P586" s="1">
        <v>3</v>
      </c>
      <c r="AA586" s="1">
        <f>IF(P586=1,$O$3,IF(P586=2,$O$4,$O$5))</f>
        <v>0</v>
      </c>
    </row>
    <row r="587">
      <c r="A587" s="1" t="s">
        <v>106</v>
      </c>
      <c r="E587" s="27" t="s">
        <v>103</v>
      </c>
    </row>
    <row r="588" ht="127.5">
      <c r="A588" s="1" t="s">
        <v>107</v>
      </c>
      <c r="E588" s="32" t="s">
        <v>4481</v>
      </c>
    </row>
    <row r="589">
      <c r="A589" s="1" t="s">
        <v>109</v>
      </c>
      <c r="E589" s="27" t="s">
        <v>103</v>
      </c>
    </row>
    <row r="590" ht="25.5">
      <c r="A590" s="1" t="s">
        <v>101</v>
      </c>
      <c r="B590" s="1">
        <v>165</v>
      </c>
      <c r="C590" s="26" t="s">
        <v>4482</v>
      </c>
      <c r="D590" t="s">
        <v>103</v>
      </c>
      <c r="E590" s="27" t="s">
        <v>4483</v>
      </c>
      <c r="F590" s="28" t="s">
        <v>1462</v>
      </c>
      <c r="G590" s="29">
        <v>601</v>
      </c>
      <c r="H590" s="28">
        <v>0</v>
      </c>
      <c r="I590" s="30">
        <f>ROUND(G590*H590,P4)</f>
        <v>0</v>
      </c>
      <c r="L590" s="30">
        <v>0</v>
      </c>
      <c r="M590" s="24">
        <f>ROUND(G590*L590,P4)</f>
        <v>0</v>
      </c>
      <c r="N590" s="25" t="s">
        <v>103</v>
      </c>
      <c r="O590" s="31">
        <f>M590*AA590</f>
        <v>0</v>
      </c>
      <c r="P590" s="1">
        <v>3</v>
      </c>
      <c r="AA590" s="1">
        <f>IF(P590=1,$O$3,IF(P590=2,$O$4,$O$5))</f>
        <v>0</v>
      </c>
    </row>
    <row r="591">
      <c r="A591" s="1" t="s">
        <v>106</v>
      </c>
      <c r="E591" s="27" t="s">
        <v>103</v>
      </c>
    </row>
    <row r="592" ht="63.75">
      <c r="A592" s="1" t="s">
        <v>107</v>
      </c>
      <c r="E592" s="32" t="s">
        <v>4484</v>
      </c>
    </row>
    <row r="593">
      <c r="A593" s="1" t="s">
        <v>109</v>
      </c>
      <c r="E593" s="27" t="s">
        <v>103</v>
      </c>
    </row>
    <row r="594" ht="25.5">
      <c r="A594" s="1" t="s">
        <v>101</v>
      </c>
      <c r="B594" s="1">
        <v>166</v>
      </c>
      <c r="C594" s="26" t="s">
        <v>4485</v>
      </c>
      <c r="D594" t="s">
        <v>103</v>
      </c>
      <c r="E594" s="27" t="s">
        <v>4486</v>
      </c>
      <c r="F594" s="28" t="s">
        <v>1462</v>
      </c>
      <c r="G594" s="29">
        <v>1500</v>
      </c>
      <c r="H594" s="28">
        <v>0</v>
      </c>
      <c r="I594" s="30">
        <f>ROUND(G594*H594,P4)</f>
        <v>0</v>
      </c>
      <c r="L594" s="30">
        <v>0</v>
      </c>
      <c r="M594" s="24">
        <f>ROUND(G594*L594,P4)</f>
        <v>0</v>
      </c>
      <c r="N594" s="25" t="s">
        <v>103</v>
      </c>
      <c r="O594" s="31">
        <f>M594*AA594</f>
        <v>0</v>
      </c>
      <c r="P594" s="1">
        <v>3</v>
      </c>
      <c r="AA594" s="1">
        <f>IF(P594=1,$O$3,IF(P594=2,$O$4,$O$5))</f>
        <v>0</v>
      </c>
    </row>
    <row r="595">
      <c r="A595" s="1" t="s">
        <v>106</v>
      </c>
      <c r="E595" s="27" t="s">
        <v>103</v>
      </c>
    </row>
    <row r="596" ht="25.5">
      <c r="A596" s="1" t="s">
        <v>107</v>
      </c>
      <c r="E596" s="32" t="s">
        <v>4487</v>
      </c>
    </row>
    <row r="597">
      <c r="A597" s="1" t="s">
        <v>109</v>
      </c>
      <c r="E597" s="27" t="s">
        <v>4488</v>
      </c>
    </row>
    <row r="598" ht="38.25">
      <c r="A598" s="1" t="s">
        <v>101</v>
      </c>
      <c r="B598" s="1">
        <v>167</v>
      </c>
      <c r="C598" s="26" t="s">
        <v>3809</v>
      </c>
      <c r="D598" t="s">
        <v>103</v>
      </c>
      <c r="E598" s="27" t="s">
        <v>3810</v>
      </c>
      <c r="F598" s="28" t="s">
        <v>292</v>
      </c>
      <c r="G598" s="29">
        <v>18.638999999999999</v>
      </c>
      <c r="H598" s="28">
        <v>0</v>
      </c>
      <c r="I598" s="30">
        <f>ROUND(G598*H598,P4)</f>
        <v>0</v>
      </c>
      <c r="L598" s="30">
        <v>0</v>
      </c>
      <c r="M598" s="24">
        <f>ROUND(G598*L598,P4)</f>
        <v>0</v>
      </c>
      <c r="N598" s="25" t="s">
        <v>103</v>
      </c>
      <c r="O598" s="31">
        <f>M598*AA598</f>
        <v>0</v>
      </c>
      <c r="P598" s="1">
        <v>3</v>
      </c>
      <c r="AA598" s="1">
        <f>IF(P598=1,$O$3,IF(P598=2,$O$4,$O$5))</f>
        <v>0</v>
      </c>
    </row>
    <row r="599">
      <c r="A599" s="1" t="s">
        <v>106</v>
      </c>
      <c r="E599" s="27" t="s">
        <v>103</v>
      </c>
    </row>
    <row r="600">
      <c r="A600" s="1" t="s">
        <v>107</v>
      </c>
    </row>
    <row r="601">
      <c r="A601" s="1" t="s">
        <v>109</v>
      </c>
      <c r="E601" s="27" t="s">
        <v>103</v>
      </c>
    </row>
    <row r="602">
      <c r="A602" s="1" t="s">
        <v>98</v>
      </c>
      <c r="C602" s="22" t="s">
        <v>1507</v>
      </c>
      <c r="E602" s="23" t="s">
        <v>1508</v>
      </c>
      <c r="L602" s="24">
        <f>SUMIFS(L603:L610,A603:A610,"P")</f>
        <v>0</v>
      </c>
      <c r="M602" s="24">
        <f>SUMIFS(M603:M610,A603:A610,"P")</f>
        <v>0</v>
      </c>
      <c r="N602" s="25"/>
    </row>
    <row r="603">
      <c r="A603" s="1" t="s">
        <v>101</v>
      </c>
      <c r="B603" s="1">
        <v>168</v>
      </c>
      <c r="C603" s="26" t="s">
        <v>1511</v>
      </c>
      <c r="D603" t="s">
        <v>103</v>
      </c>
      <c r="E603" s="27" t="s">
        <v>1512</v>
      </c>
      <c r="F603" s="28" t="s">
        <v>1188</v>
      </c>
      <c r="G603" s="29">
        <v>54.917999999999999</v>
      </c>
      <c r="H603" s="28">
        <v>0</v>
      </c>
      <c r="I603" s="30">
        <f>ROUND(G603*H603,P4)</f>
        <v>0</v>
      </c>
      <c r="L603" s="30">
        <v>0</v>
      </c>
      <c r="M603" s="24">
        <f>ROUND(G603*L603,P4)</f>
        <v>0</v>
      </c>
      <c r="N603" s="25" t="s">
        <v>103</v>
      </c>
      <c r="O603" s="31">
        <f>M603*AA603</f>
        <v>0</v>
      </c>
      <c r="P603" s="1">
        <v>3</v>
      </c>
      <c r="AA603" s="1">
        <f>IF(P603=1,$O$3,IF(P603=2,$O$4,$O$5))</f>
        <v>0</v>
      </c>
    </row>
    <row r="604">
      <c r="A604" s="1" t="s">
        <v>106</v>
      </c>
      <c r="E604" s="27" t="s">
        <v>103</v>
      </c>
    </row>
    <row r="605" ht="63.75">
      <c r="A605" s="1" t="s">
        <v>107</v>
      </c>
      <c r="E605" s="32" t="s">
        <v>4281</v>
      </c>
    </row>
    <row r="606">
      <c r="A606" s="1" t="s">
        <v>109</v>
      </c>
      <c r="E606" s="27" t="s">
        <v>103</v>
      </c>
    </row>
    <row r="607" ht="25.5">
      <c r="A607" s="1" t="s">
        <v>101</v>
      </c>
      <c r="B607" s="1">
        <v>169</v>
      </c>
      <c r="C607" s="26" t="s">
        <v>1513</v>
      </c>
      <c r="D607" t="s">
        <v>103</v>
      </c>
      <c r="E607" s="27" t="s">
        <v>1514</v>
      </c>
      <c r="F607" s="28" t="s">
        <v>1188</v>
      </c>
      <c r="G607" s="29">
        <v>54.917999999999999</v>
      </c>
      <c r="H607" s="28">
        <v>0</v>
      </c>
      <c r="I607" s="30">
        <f>ROUND(G607*H607,P4)</f>
        <v>0</v>
      </c>
      <c r="L607" s="30">
        <v>0</v>
      </c>
      <c r="M607" s="24">
        <f>ROUND(G607*L607,P4)</f>
        <v>0</v>
      </c>
      <c r="N607" s="25" t="s">
        <v>103</v>
      </c>
      <c r="O607" s="31">
        <f>M607*AA607</f>
        <v>0</v>
      </c>
      <c r="P607" s="1">
        <v>3</v>
      </c>
      <c r="AA607" s="1">
        <f>IF(P607=1,$O$3,IF(P607=2,$O$4,$O$5))</f>
        <v>0</v>
      </c>
    </row>
    <row r="608">
      <c r="A608" s="1" t="s">
        <v>106</v>
      </c>
      <c r="E608" s="27" t="s">
        <v>103</v>
      </c>
    </row>
    <row r="609" ht="63.75">
      <c r="A609" s="1" t="s">
        <v>107</v>
      </c>
      <c r="E609" s="32" t="s">
        <v>4281</v>
      </c>
    </row>
    <row r="610">
      <c r="A610" s="1" t="s">
        <v>109</v>
      </c>
      <c r="E610" s="27" t="s">
        <v>4489</v>
      </c>
    </row>
    <row r="611">
      <c r="A611" s="1" t="s">
        <v>98</v>
      </c>
      <c r="C611" s="22" t="s">
        <v>4490</v>
      </c>
      <c r="E611" s="23" t="s">
        <v>4491</v>
      </c>
      <c r="L611" s="24">
        <f>SUMIFS(L612:L659,A612:A659,"P")</f>
        <v>0</v>
      </c>
      <c r="M611" s="24">
        <f>SUMIFS(M612:M659,A612:A659,"P")</f>
        <v>0</v>
      </c>
      <c r="N611" s="25"/>
    </row>
    <row r="612">
      <c r="A612" s="1" t="s">
        <v>101</v>
      </c>
      <c r="B612" s="1">
        <v>170</v>
      </c>
      <c r="C612" s="26" t="s">
        <v>4492</v>
      </c>
      <c r="D612" t="s">
        <v>103</v>
      </c>
      <c r="E612" s="27" t="s">
        <v>4493</v>
      </c>
      <c r="F612" s="28" t="s">
        <v>1188</v>
      </c>
      <c r="G612" s="29">
        <v>27.593</v>
      </c>
      <c r="H612" s="28">
        <v>0</v>
      </c>
      <c r="I612" s="30">
        <f>ROUND(G612*H612,P4)</f>
        <v>0</v>
      </c>
      <c r="L612" s="30">
        <v>0</v>
      </c>
      <c r="M612" s="24">
        <f>ROUND(G612*L612,P4)</f>
        <v>0</v>
      </c>
      <c r="N612" s="25" t="s">
        <v>103</v>
      </c>
      <c r="O612" s="31">
        <f>M612*AA612</f>
        <v>0</v>
      </c>
      <c r="P612" s="1">
        <v>3</v>
      </c>
      <c r="AA612" s="1">
        <f>IF(P612=1,$O$3,IF(P612=2,$O$4,$O$5))</f>
        <v>0</v>
      </c>
    </row>
    <row r="613">
      <c r="A613" s="1" t="s">
        <v>106</v>
      </c>
      <c r="E613" s="27" t="s">
        <v>103</v>
      </c>
    </row>
    <row r="614" ht="153">
      <c r="A614" s="1" t="s">
        <v>107</v>
      </c>
      <c r="E614" s="32" t="s">
        <v>4494</v>
      </c>
    </row>
    <row r="615">
      <c r="A615" s="1" t="s">
        <v>109</v>
      </c>
      <c r="E615" s="27" t="s">
        <v>103</v>
      </c>
    </row>
    <row r="616">
      <c r="A616" s="1" t="s">
        <v>101</v>
      </c>
      <c r="B616" s="1">
        <v>171</v>
      </c>
      <c r="C616" s="26" t="s">
        <v>4495</v>
      </c>
      <c r="D616" t="s">
        <v>103</v>
      </c>
      <c r="E616" s="27" t="s">
        <v>4496</v>
      </c>
      <c r="F616" s="28" t="s">
        <v>1188</v>
      </c>
      <c r="G616" s="29">
        <v>3.1779999999999999</v>
      </c>
      <c r="H616" s="28">
        <v>0</v>
      </c>
      <c r="I616" s="30">
        <f>ROUND(G616*H616,P4)</f>
        <v>0</v>
      </c>
      <c r="L616" s="30">
        <v>0</v>
      </c>
      <c r="M616" s="24">
        <f>ROUND(G616*L616,P4)</f>
        <v>0</v>
      </c>
      <c r="N616" s="25" t="s">
        <v>103</v>
      </c>
      <c r="O616" s="31">
        <f>M616*AA616</f>
        <v>0</v>
      </c>
      <c r="P616" s="1">
        <v>3</v>
      </c>
      <c r="AA616" s="1">
        <f>IF(P616=1,$O$3,IF(P616=2,$O$4,$O$5))</f>
        <v>0</v>
      </c>
    </row>
    <row r="617">
      <c r="A617" s="1" t="s">
        <v>106</v>
      </c>
      <c r="E617" s="27" t="s">
        <v>103</v>
      </c>
    </row>
    <row r="618" ht="76.5">
      <c r="A618" s="1" t="s">
        <v>107</v>
      </c>
      <c r="E618" s="32" t="s">
        <v>4497</v>
      </c>
    </row>
    <row r="619">
      <c r="A619" s="1" t="s">
        <v>109</v>
      </c>
      <c r="E619" s="27" t="s">
        <v>103</v>
      </c>
    </row>
    <row r="620">
      <c r="A620" s="1" t="s">
        <v>101</v>
      </c>
      <c r="B620" s="1">
        <v>172</v>
      </c>
      <c r="C620" s="26" t="s">
        <v>4498</v>
      </c>
      <c r="D620" t="s">
        <v>103</v>
      </c>
      <c r="E620" s="27" t="s">
        <v>4499</v>
      </c>
      <c r="F620" s="28" t="s">
        <v>1188</v>
      </c>
      <c r="G620" s="29">
        <v>162.643</v>
      </c>
      <c r="H620" s="28">
        <v>0</v>
      </c>
      <c r="I620" s="30">
        <f>ROUND(G620*H620,P4)</f>
        <v>0</v>
      </c>
      <c r="L620" s="30">
        <v>0</v>
      </c>
      <c r="M620" s="24">
        <f>ROUND(G620*L620,P4)</f>
        <v>0</v>
      </c>
      <c r="N620" s="25" t="s">
        <v>103</v>
      </c>
      <c r="O620" s="31">
        <f>M620*AA620</f>
        <v>0</v>
      </c>
      <c r="P620" s="1">
        <v>3</v>
      </c>
      <c r="AA620" s="1">
        <f>IF(P620=1,$O$3,IF(P620=2,$O$4,$O$5))</f>
        <v>0</v>
      </c>
    </row>
    <row r="621">
      <c r="A621" s="1" t="s">
        <v>106</v>
      </c>
      <c r="E621" s="27" t="s">
        <v>103</v>
      </c>
    </row>
    <row r="622" ht="306">
      <c r="A622" s="1" t="s">
        <v>107</v>
      </c>
      <c r="E622" s="32" t="s">
        <v>4500</v>
      </c>
    </row>
    <row r="623">
      <c r="A623" s="1" t="s">
        <v>109</v>
      </c>
      <c r="E623" s="27" t="s">
        <v>103</v>
      </c>
    </row>
    <row r="624">
      <c r="A624" s="1" t="s">
        <v>101</v>
      </c>
      <c r="B624" s="1">
        <v>173</v>
      </c>
      <c r="C624" s="26" t="s">
        <v>4501</v>
      </c>
      <c r="D624" t="s">
        <v>103</v>
      </c>
      <c r="E624" s="27" t="s">
        <v>4502</v>
      </c>
      <c r="F624" s="28" t="s">
        <v>1188</v>
      </c>
      <c r="G624" s="29">
        <v>199.96799999999999</v>
      </c>
      <c r="H624" s="28">
        <v>0</v>
      </c>
      <c r="I624" s="30">
        <f>ROUND(G624*H624,P4)</f>
        <v>0</v>
      </c>
      <c r="L624" s="30">
        <v>0</v>
      </c>
      <c r="M624" s="24">
        <f>ROUND(G624*L624,P4)</f>
        <v>0</v>
      </c>
      <c r="N624" s="25" t="s">
        <v>103</v>
      </c>
      <c r="O624" s="31">
        <f>M624*AA624</f>
        <v>0</v>
      </c>
      <c r="P624" s="1">
        <v>3</v>
      </c>
      <c r="AA624" s="1">
        <f>IF(P624=1,$O$3,IF(P624=2,$O$4,$O$5))</f>
        <v>0</v>
      </c>
    </row>
    <row r="625">
      <c r="A625" s="1" t="s">
        <v>106</v>
      </c>
      <c r="E625" s="27" t="s">
        <v>103</v>
      </c>
    </row>
    <row r="626" ht="191.25">
      <c r="A626" s="1" t="s">
        <v>107</v>
      </c>
      <c r="E626" s="32" t="s">
        <v>4503</v>
      </c>
    </row>
    <row r="627">
      <c r="A627" s="1" t="s">
        <v>109</v>
      </c>
      <c r="E627" s="27" t="s">
        <v>103</v>
      </c>
    </row>
    <row r="628">
      <c r="A628" s="1" t="s">
        <v>101</v>
      </c>
      <c r="B628" s="1">
        <v>174</v>
      </c>
      <c r="C628" s="26" t="s">
        <v>4504</v>
      </c>
      <c r="D628" t="s">
        <v>103</v>
      </c>
      <c r="E628" s="27" t="s">
        <v>4505</v>
      </c>
      <c r="F628" s="28" t="s">
        <v>1188</v>
      </c>
      <c r="G628" s="29">
        <v>27.593</v>
      </c>
      <c r="H628" s="28">
        <v>0</v>
      </c>
      <c r="I628" s="30">
        <f>ROUND(G628*H628,P4)</f>
        <v>0</v>
      </c>
      <c r="L628" s="30">
        <v>0</v>
      </c>
      <c r="M628" s="24">
        <f>ROUND(G628*L628,P4)</f>
        <v>0</v>
      </c>
      <c r="N628" s="25" t="s">
        <v>103</v>
      </c>
      <c r="O628" s="31">
        <f>M628*AA628</f>
        <v>0</v>
      </c>
      <c r="P628" s="1">
        <v>3</v>
      </c>
      <c r="AA628" s="1">
        <f>IF(P628=1,$O$3,IF(P628=2,$O$4,$O$5))</f>
        <v>0</v>
      </c>
    </row>
    <row r="629">
      <c r="A629" s="1" t="s">
        <v>106</v>
      </c>
      <c r="E629" s="27" t="s">
        <v>103</v>
      </c>
    </row>
    <row r="630" ht="153">
      <c r="A630" s="1" t="s">
        <v>107</v>
      </c>
      <c r="E630" s="32" t="s">
        <v>4494</v>
      </c>
    </row>
    <row r="631" ht="25.5">
      <c r="A631" s="1" t="s">
        <v>109</v>
      </c>
      <c r="E631" s="27" t="s">
        <v>4506</v>
      </c>
    </row>
    <row r="632" ht="25.5">
      <c r="A632" s="1" t="s">
        <v>101</v>
      </c>
      <c r="B632" s="1">
        <v>175</v>
      </c>
      <c r="C632" s="26" t="s">
        <v>4507</v>
      </c>
      <c r="D632" t="s">
        <v>103</v>
      </c>
      <c r="E632" s="27" t="s">
        <v>4508</v>
      </c>
      <c r="F632" s="28" t="s">
        <v>1188</v>
      </c>
      <c r="G632" s="29">
        <v>27.593</v>
      </c>
      <c r="H632" s="28">
        <v>0</v>
      </c>
      <c r="I632" s="30">
        <f>ROUND(G632*H632,P4)</f>
        <v>0</v>
      </c>
      <c r="L632" s="30">
        <v>0</v>
      </c>
      <c r="M632" s="24">
        <f>ROUND(G632*L632,P4)</f>
        <v>0</v>
      </c>
      <c r="N632" s="25" t="s">
        <v>103</v>
      </c>
      <c r="O632" s="31">
        <f>M632*AA632</f>
        <v>0</v>
      </c>
      <c r="P632" s="1">
        <v>3</v>
      </c>
      <c r="AA632" s="1">
        <f>IF(P632=1,$O$3,IF(P632=2,$O$4,$O$5))</f>
        <v>0</v>
      </c>
    </row>
    <row r="633">
      <c r="A633" s="1" t="s">
        <v>106</v>
      </c>
      <c r="E633" s="27" t="s">
        <v>103</v>
      </c>
    </row>
    <row r="634" ht="153">
      <c r="A634" s="1" t="s">
        <v>107</v>
      </c>
      <c r="E634" s="32" t="s">
        <v>4494</v>
      </c>
    </row>
    <row r="635" ht="25.5">
      <c r="A635" s="1" t="s">
        <v>109</v>
      </c>
      <c r="E635" s="27" t="s">
        <v>4506</v>
      </c>
    </row>
    <row r="636">
      <c r="A636" s="1" t="s">
        <v>101</v>
      </c>
      <c r="B636" s="1">
        <v>176</v>
      </c>
      <c r="C636" s="26" t="s">
        <v>4509</v>
      </c>
      <c r="D636" t="s">
        <v>103</v>
      </c>
      <c r="E636" s="27" t="s">
        <v>4510</v>
      </c>
      <c r="F636" s="28" t="s">
        <v>1188</v>
      </c>
      <c r="G636" s="29">
        <v>3.1779999999999999</v>
      </c>
      <c r="H636" s="28">
        <v>0</v>
      </c>
      <c r="I636" s="30">
        <f>ROUND(G636*H636,P4)</f>
        <v>0</v>
      </c>
      <c r="L636" s="30">
        <v>0</v>
      </c>
      <c r="M636" s="24">
        <f>ROUND(G636*L636,P4)</f>
        <v>0</v>
      </c>
      <c r="N636" s="25" t="s">
        <v>103</v>
      </c>
      <c r="O636" s="31">
        <f>M636*AA636</f>
        <v>0</v>
      </c>
      <c r="P636" s="1">
        <v>3</v>
      </c>
      <c r="AA636" s="1">
        <f>IF(P636=1,$O$3,IF(P636=2,$O$4,$O$5))</f>
        <v>0</v>
      </c>
    </row>
    <row r="637">
      <c r="A637" s="1" t="s">
        <v>106</v>
      </c>
      <c r="E637" s="27" t="s">
        <v>103</v>
      </c>
    </row>
    <row r="638" ht="76.5">
      <c r="A638" s="1" t="s">
        <v>107</v>
      </c>
      <c r="E638" s="32" t="s">
        <v>4497</v>
      </c>
    </row>
    <row r="639" ht="25.5">
      <c r="A639" s="1" t="s">
        <v>109</v>
      </c>
      <c r="E639" s="27" t="s">
        <v>4506</v>
      </c>
    </row>
    <row r="640" ht="25.5">
      <c r="A640" s="1" t="s">
        <v>101</v>
      </c>
      <c r="B640" s="1">
        <v>177</v>
      </c>
      <c r="C640" s="26" t="s">
        <v>4511</v>
      </c>
      <c r="D640" t="s">
        <v>103</v>
      </c>
      <c r="E640" s="27" t="s">
        <v>4512</v>
      </c>
      <c r="F640" s="28" t="s">
        <v>1188</v>
      </c>
      <c r="G640" s="29">
        <v>3.1779999999999999</v>
      </c>
      <c r="H640" s="28">
        <v>0</v>
      </c>
      <c r="I640" s="30">
        <f>ROUND(G640*H640,P4)</f>
        <v>0</v>
      </c>
      <c r="L640" s="30">
        <v>0</v>
      </c>
      <c r="M640" s="24">
        <f>ROUND(G640*L640,P4)</f>
        <v>0</v>
      </c>
      <c r="N640" s="25" t="s">
        <v>103</v>
      </c>
      <c r="O640" s="31">
        <f>M640*AA640</f>
        <v>0</v>
      </c>
      <c r="P640" s="1">
        <v>3</v>
      </c>
      <c r="AA640" s="1">
        <f>IF(P640=1,$O$3,IF(P640=2,$O$4,$O$5))</f>
        <v>0</v>
      </c>
    </row>
    <row r="641">
      <c r="A641" s="1" t="s">
        <v>106</v>
      </c>
      <c r="E641" s="27" t="s">
        <v>103</v>
      </c>
    </row>
    <row r="642" ht="76.5">
      <c r="A642" s="1" t="s">
        <v>107</v>
      </c>
      <c r="E642" s="32" t="s">
        <v>4497</v>
      </c>
    </row>
    <row r="643" ht="25.5">
      <c r="A643" s="1" t="s">
        <v>109</v>
      </c>
      <c r="E643" s="27" t="s">
        <v>4506</v>
      </c>
    </row>
    <row r="644">
      <c r="A644" s="1" t="s">
        <v>101</v>
      </c>
      <c r="B644" s="1">
        <v>178</v>
      </c>
      <c r="C644" s="26" t="s">
        <v>4513</v>
      </c>
      <c r="D644" t="s">
        <v>103</v>
      </c>
      <c r="E644" s="27" t="s">
        <v>4514</v>
      </c>
      <c r="F644" s="28" t="s">
        <v>1188</v>
      </c>
      <c r="G644" s="29">
        <v>162.643</v>
      </c>
      <c r="H644" s="28">
        <v>0</v>
      </c>
      <c r="I644" s="30">
        <f>ROUND(G644*H644,P4)</f>
        <v>0</v>
      </c>
      <c r="L644" s="30">
        <v>0</v>
      </c>
      <c r="M644" s="24">
        <f>ROUND(G644*L644,P4)</f>
        <v>0</v>
      </c>
      <c r="N644" s="25" t="s">
        <v>103</v>
      </c>
      <c r="O644" s="31">
        <f>M644*AA644</f>
        <v>0</v>
      </c>
      <c r="P644" s="1">
        <v>3</v>
      </c>
      <c r="AA644" s="1">
        <f>IF(P644=1,$O$3,IF(P644=2,$O$4,$O$5))</f>
        <v>0</v>
      </c>
    </row>
    <row r="645">
      <c r="A645" s="1" t="s">
        <v>106</v>
      </c>
      <c r="E645" s="27" t="s">
        <v>103</v>
      </c>
    </row>
    <row r="646" ht="306">
      <c r="A646" s="1" t="s">
        <v>107</v>
      </c>
      <c r="E646" s="32" t="s">
        <v>4500</v>
      </c>
    </row>
    <row r="647" ht="25.5">
      <c r="A647" s="1" t="s">
        <v>109</v>
      </c>
      <c r="E647" s="27" t="s">
        <v>4506</v>
      </c>
    </row>
    <row r="648" ht="25.5">
      <c r="A648" s="1" t="s">
        <v>101</v>
      </c>
      <c r="B648" s="1">
        <v>179</v>
      </c>
      <c r="C648" s="26" t="s">
        <v>4515</v>
      </c>
      <c r="D648" t="s">
        <v>103</v>
      </c>
      <c r="E648" s="27" t="s">
        <v>4516</v>
      </c>
      <c r="F648" s="28" t="s">
        <v>1188</v>
      </c>
      <c r="G648" s="29">
        <v>162.643</v>
      </c>
      <c r="H648" s="28">
        <v>0</v>
      </c>
      <c r="I648" s="30">
        <f>ROUND(G648*H648,P4)</f>
        <v>0</v>
      </c>
      <c r="L648" s="30">
        <v>0</v>
      </c>
      <c r="M648" s="24">
        <f>ROUND(G648*L648,P4)</f>
        <v>0</v>
      </c>
      <c r="N648" s="25" t="s">
        <v>103</v>
      </c>
      <c r="O648" s="31">
        <f>M648*AA648</f>
        <v>0</v>
      </c>
      <c r="P648" s="1">
        <v>3</v>
      </c>
      <c r="AA648" s="1">
        <f>IF(P648=1,$O$3,IF(P648=2,$O$4,$O$5))</f>
        <v>0</v>
      </c>
    </row>
    <row r="649">
      <c r="A649" s="1" t="s">
        <v>106</v>
      </c>
      <c r="E649" s="27" t="s">
        <v>103</v>
      </c>
    </row>
    <row r="650" ht="306">
      <c r="A650" s="1" t="s">
        <v>107</v>
      </c>
      <c r="E650" s="32" t="s">
        <v>4500</v>
      </c>
    </row>
    <row r="651" ht="25.5">
      <c r="A651" s="1" t="s">
        <v>109</v>
      </c>
      <c r="E651" s="27" t="s">
        <v>4506</v>
      </c>
    </row>
    <row r="652">
      <c r="A652" s="1" t="s">
        <v>101</v>
      </c>
      <c r="B652" s="1">
        <v>180</v>
      </c>
      <c r="C652" s="26" t="s">
        <v>4517</v>
      </c>
      <c r="D652" t="s">
        <v>103</v>
      </c>
      <c r="E652" s="27" t="s">
        <v>4518</v>
      </c>
      <c r="F652" s="28" t="s">
        <v>1188</v>
      </c>
      <c r="G652" s="29">
        <v>199.96799999999999</v>
      </c>
      <c r="H652" s="28">
        <v>0</v>
      </c>
      <c r="I652" s="30">
        <f>ROUND(G652*H652,P4)</f>
        <v>0</v>
      </c>
      <c r="L652" s="30">
        <v>0</v>
      </c>
      <c r="M652" s="24">
        <f>ROUND(G652*L652,P4)</f>
        <v>0</v>
      </c>
      <c r="N652" s="25" t="s">
        <v>103</v>
      </c>
      <c r="O652" s="31">
        <f>M652*AA652</f>
        <v>0</v>
      </c>
      <c r="P652" s="1">
        <v>3</v>
      </c>
      <c r="AA652" s="1">
        <f>IF(P652=1,$O$3,IF(P652=2,$O$4,$O$5))</f>
        <v>0</v>
      </c>
    </row>
    <row r="653">
      <c r="A653" s="1" t="s">
        <v>106</v>
      </c>
      <c r="E653" s="27" t="s">
        <v>103</v>
      </c>
    </row>
    <row r="654" ht="191.25">
      <c r="A654" s="1" t="s">
        <v>107</v>
      </c>
      <c r="E654" s="32" t="s">
        <v>4503</v>
      </c>
    </row>
    <row r="655" ht="25.5">
      <c r="A655" s="1" t="s">
        <v>109</v>
      </c>
      <c r="E655" s="27" t="s">
        <v>4506</v>
      </c>
    </row>
    <row r="656" ht="25.5">
      <c r="A656" s="1" t="s">
        <v>101</v>
      </c>
      <c r="B656" s="1">
        <v>181</v>
      </c>
      <c r="C656" s="26" t="s">
        <v>4519</v>
      </c>
      <c r="D656" t="s">
        <v>103</v>
      </c>
      <c r="E656" s="27" t="s">
        <v>4520</v>
      </c>
      <c r="F656" s="28" t="s">
        <v>1188</v>
      </c>
      <c r="G656" s="29">
        <v>199.96799999999999</v>
      </c>
      <c r="H656" s="28">
        <v>0</v>
      </c>
      <c r="I656" s="30">
        <f>ROUND(G656*H656,P4)</f>
        <v>0</v>
      </c>
      <c r="L656" s="30">
        <v>0</v>
      </c>
      <c r="M656" s="24">
        <f>ROUND(G656*L656,P4)</f>
        <v>0</v>
      </c>
      <c r="N656" s="25" t="s">
        <v>103</v>
      </c>
      <c r="O656" s="31">
        <f>M656*AA656</f>
        <v>0</v>
      </c>
      <c r="P656" s="1">
        <v>3</v>
      </c>
      <c r="AA656" s="1">
        <f>IF(P656=1,$O$3,IF(P656=2,$O$4,$O$5))</f>
        <v>0</v>
      </c>
    </row>
    <row r="657">
      <c r="A657" s="1" t="s">
        <v>106</v>
      </c>
      <c r="E657" s="27" t="s">
        <v>103</v>
      </c>
    </row>
    <row r="658" ht="191.25">
      <c r="A658" s="1" t="s">
        <v>107</v>
      </c>
      <c r="E658" s="32" t="s">
        <v>4503</v>
      </c>
    </row>
    <row r="659" ht="25.5">
      <c r="A659" s="1" t="s">
        <v>109</v>
      </c>
      <c r="E659" s="27" t="s">
        <v>4506</v>
      </c>
    </row>
    <row r="660">
      <c r="A660" s="1" t="s">
        <v>98</v>
      </c>
      <c r="C660" s="22" t="s">
        <v>1544</v>
      </c>
      <c r="E660" s="23" t="s">
        <v>1545</v>
      </c>
      <c r="L660" s="24">
        <f>SUMIFS(L661:L724,A661:A724,"P")</f>
        <v>0</v>
      </c>
      <c r="M660" s="24">
        <f>SUMIFS(M661:M724,A661:A724,"P")</f>
        <v>0</v>
      </c>
      <c r="N660" s="25"/>
    </row>
    <row r="661" ht="25.5">
      <c r="A661" s="1" t="s">
        <v>101</v>
      </c>
      <c r="B661" s="1">
        <v>80</v>
      </c>
      <c r="C661" s="26" t="s">
        <v>4521</v>
      </c>
      <c r="D661" t="s">
        <v>413</v>
      </c>
      <c r="E661" s="27" t="s">
        <v>4522</v>
      </c>
      <c r="F661" s="28" t="s">
        <v>292</v>
      </c>
      <c r="G661" s="29">
        <v>3.5249999999999999</v>
      </c>
      <c r="H661" s="28">
        <v>0</v>
      </c>
      <c r="I661" s="30">
        <f>ROUND(G661*H661,P4)</f>
        <v>0</v>
      </c>
      <c r="L661" s="30">
        <v>0</v>
      </c>
      <c r="M661" s="24">
        <f>ROUND(G661*L661,P4)</f>
        <v>0</v>
      </c>
      <c r="N661" s="25" t="s">
        <v>103</v>
      </c>
      <c r="O661" s="31">
        <f>M661*AA661</f>
        <v>0</v>
      </c>
      <c r="P661" s="1">
        <v>3</v>
      </c>
      <c r="AA661" s="1">
        <f>IF(P661=1,$O$3,IF(P661=2,$O$4,$O$5))</f>
        <v>0</v>
      </c>
    </row>
    <row r="662">
      <c r="A662" s="1" t="s">
        <v>106</v>
      </c>
      <c r="E662" s="27" t="s">
        <v>103</v>
      </c>
    </row>
    <row r="663" ht="76.5">
      <c r="A663" s="1" t="s">
        <v>107</v>
      </c>
      <c r="E663" s="32" t="s">
        <v>4523</v>
      </c>
    </row>
    <row r="664">
      <c r="A664" s="1" t="s">
        <v>109</v>
      </c>
      <c r="E664" s="27" t="s">
        <v>103</v>
      </c>
    </row>
    <row r="665">
      <c r="A665" s="1" t="s">
        <v>101</v>
      </c>
      <c r="B665" s="1">
        <v>81</v>
      </c>
      <c r="C665" s="26" t="s">
        <v>4524</v>
      </c>
      <c r="D665" t="s">
        <v>103</v>
      </c>
      <c r="E665" s="27" t="s">
        <v>4525</v>
      </c>
      <c r="F665" s="28" t="s">
        <v>292</v>
      </c>
      <c r="G665" s="29">
        <v>3.7010000000000001</v>
      </c>
      <c r="H665" s="28">
        <v>0</v>
      </c>
      <c r="I665" s="30">
        <f>ROUND(G665*H665,P4)</f>
        <v>0</v>
      </c>
      <c r="L665" s="30">
        <v>0</v>
      </c>
      <c r="M665" s="24">
        <f>ROUND(G665*L665,P4)</f>
        <v>0</v>
      </c>
      <c r="N665" s="25" t="s">
        <v>103</v>
      </c>
      <c r="O665" s="31">
        <f>M665*AA665</f>
        <v>0</v>
      </c>
      <c r="P665" s="1">
        <v>3</v>
      </c>
      <c r="AA665" s="1">
        <f>IF(P665=1,$O$3,IF(P665=2,$O$4,$O$5))</f>
        <v>0</v>
      </c>
    </row>
    <row r="666">
      <c r="A666" s="1" t="s">
        <v>106</v>
      </c>
      <c r="E666" s="27" t="s">
        <v>103</v>
      </c>
    </row>
    <row r="667" ht="25.5">
      <c r="A667" s="1" t="s">
        <v>107</v>
      </c>
      <c r="E667" s="32" t="s">
        <v>4526</v>
      </c>
    </row>
    <row r="668">
      <c r="A668" s="1" t="s">
        <v>109</v>
      </c>
      <c r="E668" s="27" t="s">
        <v>103</v>
      </c>
    </row>
    <row r="669" ht="25.5">
      <c r="A669" s="1" t="s">
        <v>101</v>
      </c>
      <c r="B669" s="1">
        <v>82</v>
      </c>
      <c r="C669" s="26" t="s">
        <v>4521</v>
      </c>
      <c r="D669" t="s">
        <v>103</v>
      </c>
      <c r="E669" s="27" t="s">
        <v>4522</v>
      </c>
      <c r="F669" s="28" t="s">
        <v>292</v>
      </c>
      <c r="G669" s="29">
        <v>0.75</v>
      </c>
      <c r="H669" s="28">
        <v>0</v>
      </c>
      <c r="I669" s="30">
        <f>ROUND(G669*H669,P4)</f>
        <v>0</v>
      </c>
      <c r="L669" s="30">
        <v>0</v>
      </c>
      <c r="M669" s="24">
        <f>ROUND(G669*L669,P4)</f>
        <v>0</v>
      </c>
      <c r="N669" s="25" t="s">
        <v>103</v>
      </c>
      <c r="O669" s="31">
        <f>M669*AA669</f>
        <v>0</v>
      </c>
      <c r="P669" s="1">
        <v>3</v>
      </c>
      <c r="AA669" s="1">
        <f>IF(P669=1,$O$3,IF(P669=2,$O$4,$O$5))</f>
        <v>0</v>
      </c>
    </row>
    <row r="670">
      <c r="A670" s="1" t="s">
        <v>106</v>
      </c>
      <c r="E670" s="27" t="s">
        <v>103</v>
      </c>
    </row>
    <row r="671">
      <c r="A671" s="1" t="s">
        <v>107</v>
      </c>
    </row>
    <row r="672">
      <c r="A672" s="1" t="s">
        <v>109</v>
      </c>
      <c r="E672" s="27" t="s">
        <v>103</v>
      </c>
    </row>
    <row r="673">
      <c r="A673" s="1" t="s">
        <v>101</v>
      </c>
      <c r="B673" s="1">
        <v>83</v>
      </c>
      <c r="C673" s="26" t="s">
        <v>4527</v>
      </c>
      <c r="D673" t="s">
        <v>103</v>
      </c>
      <c r="E673" s="27" t="s">
        <v>4528</v>
      </c>
      <c r="F673" s="28" t="s">
        <v>105</v>
      </c>
      <c r="G673" s="29">
        <v>1</v>
      </c>
      <c r="H673" s="28">
        <v>0</v>
      </c>
      <c r="I673" s="30">
        <f>ROUND(G673*H673,P4)</f>
        <v>0</v>
      </c>
      <c r="L673" s="30">
        <v>0</v>
      </c>
      <c r="M673" s="24">
        <f>ROUND(G673*L673,P4)</f>
        <v>0</v>
      </c>
      <c r="N673" s="25" t="s">
        <v>103</v>
      </c>
      <c r="O673" s="31">
        <f>M673*AA673</f>
        <v>0</v>
      </c>
      <c r="P673" s="1">
        <v>3</v>
      </c>
      <c r="AA673" s="1">
        <f>IF(P673=1,$O$3,IF(P673=2,$O$4,$O$5))</f>
        <v>0</v>
      </c>
    </row>
    <row r="674">
      <c r="A674" s="1" t="s">
        <v>106</v>
      </c>
      <c r="E674" s="27" t="s">
        <v>103</v>
      </c>
    </row>
    <row r="675">
      <c r="A675" s="1" t="s">
        <v>107</v>
      </c>
    </row>
    <row r="676">
      <c r="A676" s="1" t="s">
        <v>109</v>
      </c>
      <c r="E676" s="27" t="s">
        <v>4529</v>
      </c>
    </row>
    <row r="677" ht="25.5">
      <c r="A677" s="1" t="s">
        <v>101</v>
      </c>
      <c r="B677" s="1">
        <v>84</v>
      </c>
      <c r="C677" s="26" t="s">
        <v>4530</v>
      </c>
      <c r="D677" t="s">
        <v>103</v>
      </c>
      <c r="E677" s="27" t="s">
        <v>4531</v>
      </c>
      <c r="F677" s="28" t="s">
        <v>292</v>
      </c>
      <c r="G677" s="29">
        <v>5.6890000000000001</v>
      </c>
      <c r="H677" s="28">
        <v>0</v>
      </c>
      <c r="I677" s="30">
        <f>ROUND(G677*H677,P4)</f>
        <v>0</v>
      </c>
      <c r="L677" s="30">
        <v>0</v>
      </c>
      <c r="M677" s="24">
        <f>ROUND(G677*L677,P4)</f>
        <v>0</v>
      </c>
      <c r="N677" s="25" t="s">
        <v>103</v>
      </c>
      <c r="O677" s="31">
        <f>M677*AA677</f>
        <v>0</v>
      </c>
      <c r="P677" s="1">
        <v>3</v>
      </c>
      <c r="AA677" s="1">
        <f>IF(P677=1,$O$3,IF(P677=2,$O$4,$O$5))</f>
        <v>0</v>
      </c>
    </row>
    <row r="678">
      <c r="A678" s="1" t="s">
        <v>106</v>
      </c>
      <c r="E678" s="27" t="s">
        <v>103</v>
      </c>
    </row>
    <row r="679" ht="63.75">
      <c r="A679" s="1" t="s">
        <v>107</v>
      </c>
      <c r="E679" s="32" t="s">
        <v>4532</v>
      </c>
    </row>
    <row r="680">
      <c r="A680" s="1" t="s">
        <v>109</v>
      </c>
      <c r="E680" s="27" t="s">
        <v>103</v>
      </c>
    </row>
    <row r="681">
      <c r="A681" s="1" t="s">
        <v>101</v>
      </c>
      <c r="B681" s="1">
        <v>85</v>
      </c>
      <c r="C681" s="26" t="s">
        <v>4524</v>
      </c>
      <c r="D681" t="s">
        <v>413</v>
      </c>
      <c r="E681" s="27" t="s">
        <v>4525</v>
      </c>
      <c r="F681" s="28" t="s">
        <v>292</v>
      </c>
      <c r="G681" s="29">
        <v>5.9729999999999999</v>
      </c>
      <c r="H681" s="28">
        <v>0</v>
      </c>
      <c r="I681" s="30">
        <f>ROUND(G681*H681,P4)</f>
        <v>0</v>
      </c>
      <c r="L681" s="30">
        <v>0</v>
      </c>
      <c r="M681" s="24">
        <f>ROUND(G681*L681,P4)</f>
        <v>0</v>
      </c>
      <c r="N681" s="25" t="s">
        <v>103</v>
      </c>
      <c r="O681" s="31">
        <f>M681*AA681</f>
        <v>0</v>
      </c>
      <c r="P681" s="1">
        <v>3</v>
      </c>
      <c r="AA681" s="1">
        <f>IF(P681=1,$O$3,IF(P681=2,$O$4,$O$5))</f>
        <v>0</v>
      </c>
    </row>
    <row r="682">
      <c r="A682" s="1" t="s">
        <v>106</v>
      </c>
      <c r="E682" s="27" t="s">
        <v>103</v>
      </c>
    </row>
    <row r="683" ht="25.5">
      <c r="A683" s="1" t="s">
        <v>107</v>
      </c>
      <c r="E683" s="32" t="s">
        <v>4533</v>
      </c>
    </row>
    <row r="684">
      <c r="A684" s="1" t="s">
        <v>109</v>
      </c>
      <c r="E684" s="27" t="s">
        <v>103</v>
      </c>
    </row>
    <row r="685" ht="25.5">
      <c r="A685" s="1" t="s">
        <v>101</v>
      </c>
      <c r="B685" s="1">
        <v>86</v>
      </c>
      <c r="C685" s="26" t="s">
        <v>4534</v>
      </c>
      <c r="D685" t="s">
        <v>103</v>
      </c>
      <c r="E685" s="27" t="s">
        <v>4535</v>
      </c>
      <c r="F685" s="28" t="s">
        <v>105</v>
      </c>
      <c r="G685" s="29">
        <v>30</v>
      </c>
      <c r="H685" s="28">
        <v>0</v>
      </c>
      <c r="I685" s="30">
        <f>ROUND(G685*H685,P4)</f>
        <v>0</v>
      </c>
      <c r="L685" s="30">
        <v>0</v>
      </c>
      <c r="M685" s="24">
        <f>ROUND(G685*L685,P4)</f>
        <v>0</v>
      </c>
      <c r="N685" s="25" t="s">
        <v>103</v>
      </c>
      <c r="O685" s="31">
        <f>M685*AA685</f>
        <v>0</v>
      </c>
      <c r="P685" s="1">
        <v>3</v>
      </c>
      <c r="AA685" s="1">
        <f>IF(P685=1,$O$3,IF(P685=2,$O$4,$O$5))</f>
        <v>0</v>
      </c>
    </row>
    <row r="686">
      <c r="A686" s="1" t="s">
        <v>106</v>
      </c>
      <c r="E686" s="27" t="s">
        <v>103</v>
      </c>
    </row>
    <row r="687" ht="76.5">
      <c r="A687" s="1" t="s">
        <v>107</v>
      </c>
      <c r="E687" s="32" t="s">
        <v>4225</v>
      </c>
    </row>
    <row r="688">
      <c r="A688" s="1" t="s">
        <v>109</v>
      </c>
      <c r="E688" s="27" t="s">
        <v>103</v>
      </c>
    </row>
    <row r="689" ht="25.5">
      <c r="A689" s="1" t="s">
        <v>101</v>
      </c>
      <c r="B689" s="1">
        <v>87</v>
      </c>
      <c r="C689" s="26" t="s">
        <v>4536</v>
      </c>
      <c r="D689" t="s">
        <v>103</v>
      </c>
      <c r="E689" s="27" t="s">
        <v>4537</v>
      </c>
      <c r="F689" s="28" t="s">
        <v>105</v>
      </c>
      <c r="G689" s="29">
        <v>276</v>
      </c>
      <c r="H689" s="28">
        <v>0</v>
      </c>
      <c r="I689" s="30">
        <f>ROUND(G689*H689,P4)</f>
        <v>0</v>
      </c>
      <c r="L689" s="30">
        <v>0</v>
      </c>
      <c r="M689" s="24">
        <f>ROUND(G689*L689,P4)</f>
        <v>0</v>
      </c>
      <c r="N689" s="25" t="s">
        <v>103</v>
      </c>
      <c r="O689" s="31">
        <f>M689*AA689</f>
        <v>0</v>
      </c>
      <c r="P689" s="1">
        <v>3</v>
      </c>
      <c r="AA689" s="1">
        <f>IF(P689=1,$O$3,IF(P689=2,$O$4,$O$5))</f>
        <v>0</v>
      </c>
    </row>
    <row r="690">
      <c r="A690" s="1" t="s">
        <v>106</v>
      </c>
      <c r="E690" s="27" t="s">
        <v>103</v>
      </c>
    </row>
    <row r="691" ht="409.5">
      <c r="A691" s="1" t="s">
        <v>107</v>
      </c>
      <c r="E691" s="32" t="s">
        <v>4538</v>
      </c>
    </row>
    <row r="692">
      <c r="A692" s="1" t="s">
        <v>109</v>
      </c>
      <c r="E692" s="27" t="s">
        <v>103</v>
      </c>
    </row>
    <row r="693" ht="25.5">
      <c r="A693" s="1" t="s">
        <v>101</v>
      </c>
      <c r="B693" s="1">
        <v>88</v>
      </c>
      <c r="C693" s="26" t="s">
        <v>4539</v>
      </c>
      <c r="D693" t="s">
        <v>103</v>
      </c>
      <c r="E693" s="27" t="s">
        <v>4540</v>
      </c>
      <c r="F693" s="28" t="s">
        <v>105</v>
      </c>
      <c r="G693" s="29">
        <v>2</v>
      </c>
      <c r="H693" s="28">
        <v>0</v>
      </c>
      <c r="I693" s="30">
        <f>ROUND(G693*H693,P4)</f>
        <v>0</v>
      </c>
      <c r="L693" s="30">
        <v>0</v>
      </c>
      <c r="M693" s="24">
        <f>ROUND(G693*L693,P4)</f>
        <v>0</v>
      </c>
      <c r="N693" s="25" t="s">
        <v>103</v>
      </c>
      <c r="O693" s="31">
        <f>M693*AA693</f>
        <v>0</v>
      </c>
      <c r="P693" s="1">
        <v>3</v>
      </c>
      <c r="AA693" s="1">
        <f>IF(P693=1,$O$3,IF(P693=2,$O$4,$O$5))</f>
        <v>0</v>
      </c>
    </row>
    <row r="694">
      <c r="A694" s="1" t="s">
        <v>106</v>
      </c>
      <c r="E694" s="27" t="s">
        <v>103</v>
      </c>
    </row>
    <row r="695" ht="63.75">
      <c r="A695" s="1" t="s">
        <v>107</v>
      </c>
      <c r="E695" s="32" t="s">
        <v>4541</v>
      </c>
    </row>
    <row r="696">
      <c r="A696" s="1" t="s">
        <v>109</v>
      </c>
      <c r="E696" s="27" t="s">
        <v>103</v>
      </c>
    </row>
    <row r="697" ht="25.5">
      <c r="A697" s="1" t="s">
        <v>101</v>
      </c>
      <c r="B697" s="1">
        <v>89</v>
      </c>
      <c r="C697" s="26" t="s">
        <v>4542</v>
      </c>
      <c r="D697" t="s">
        <v>103</v>
      </c>
      <c r="E697" s="27" t="s">
        <v>4543</v>
      </c>
      <c r="F697" s="28" t="s">
        <v>105</v>
      </c>
      <c r="G697" s="29">
        <v>2</v>
      </c>
      <c r="H697" s="28">
        <v>0</v>
      </c>
      <c r="I697" s="30">
        <f>ROUND(G697*H697,P4)</f>
        <v>0</v>
      </c>
      <c r="L697" s="30">
        <v>0</v>
      </c>
      <c r="M697" s="24">
        <f>ROUND(G697*L697,P4)</f>
        <v>0</v>
      </c>
      <c r="N697" s="25" t="s">
        <v>103</v>
      </c>
      <c r="O697" s="31">
        <f>M697*AA697</f>
        <v>0</v>
      </c>
      <c r="P697" s="1">
        <v>3</v>
      </c>
      <c r="AA697" s="1">
        <f>IF(P697=1,$O$3,IF(P697=2,$O$4,$O$5))</f>
        <v>0</v>
      </c>
    </row>
    <row r="698">
      <c r="A698" s="1" t="s">
        <v>106</v>
      </c>
      <c r="E698" s="27" t="s">
        <v>103</v>
      </c>
    </row>
    <row r="699" ht="63.75">
      <c r="A699" s="1" t="s">
        <v>107</v>
      </c>
      <c r="E699" s="32" t="s">
        <v>4544</v>
      </c>
    </row>
    <row r="700">
      <c r="A700" s="1" t="s">
        <v>109</v>
      </c>
      <c r="E700" s="27" t="s">
        <v>103</v>
      </c>
    </row>
    <row r="701" ht="38.25">
      <c r="A701" s="1" t="s">
        <v>101</v>
      </c>
      <c r="B701" s="1">
        <v>90</v>
      </c>
      <c r="C701" s="26" t="s">
        <v>4545</v>
      </c>
      <c r="D701" t="s">
        <v>103</v>
      </c>
      <c r="E701" s="27" t="s">
        <v>4546</v>
      </c>
      <c r="F701" s="28" t="s">
        <v>121</v>
      </c>
      <c r="G701" s="29">
        <v>160.536</v>
      </c>
      <c r="H701" s="28">
        <v>0</v>
      </c>
      <c r="I701" s="30">
        <f>ROUND(G701*H701,P4)</f>
        <v>0</v>
      </c>
      <c r="L701" s="30">
        <v>0</v>
      </c>
      <c r="M701" s="24">
        <f>ROUND(G701*L701,P4)</f>
        <v>0</v>
      </c>
      <c r="N701" s="25" t="s">
        <v>103</v>
      </c>
      <c r="O701" s="31">
        <f>M701*AA701</f>
        <v>0</v>
      </c>
      <c r="P701" s="1">
        <v>3</v>
      </c>
      <c r="AA701" s="1">
        <f>IF(P701=1,$O$3,IF(P701=2,$O$4,$O$5))</f>
        <v>0</v>
      </c>
    </row>
    <row r="702">
      <c r="A702" s="1" t="s">
        <v>106</v>
      </c>
      <c r="E702" s="27" t="s">
        <v>103</v>
      </c>
    </row>
    <row r="703" ht="357">
      <c r="A703" s="1" t="s">
        <v>107</v>
      </c>
      <c r="E703" s="32" t="s">
        <v>4547</v>
      </c>
    </row>
    <row r="704">
      <c r="A704" s="1" t="s">
        <v>109</v>
      </c>
      <c r="E704" s="27" t="s">
        <v>103</v>
      </c>
    </row>
    <row r="705" ht="38.25">
      <c r="A705" s="1" t="s">
        <v>101</v>
      </c>
      <c r="B705" s="1">
        <v>91</v>
      </c>
      <c r="C705" s="26" t="s">
        <v>4548</v>
      </c>
      <c r="D705" t="s">
        <v>103</v>
      </c>
      <c r="E705" s="27" t="s">
        <v>4549</v>
      </c>
      <c r="F705" s="28" t="s">
        <v>121</v>
      </c>
      <c r="G705" s="29">
        <v>229.74000000000001</v>
      </c>
      <c r="H705" s="28">
        <v>0</v>
      </c>
      <c r="I705" s="30">
        <f>ROUND(G705*H705,P4)</f>
        <v>0</v>
      </c>
      <c r="L705" s="30">
        <v>0</v>
      </c>
      <c r="M705" s="24">
        <f>ROUND(G705*L705,P4)</f>
        <v>0</v>
      </c>
      <c r="N705" s="25" t="s">
        <v>103</v>
      </c>
      <c r="O705" s="31">
        <f>M705*AA705</f>
        <v>0</v>
      </c>
      <c r="P705" s="1">
        <v>3</v>
      </c>
      <c r="AA705" s="1">
        <f>IF(P705=1,$O$3,IF(P705=2,$O$4,$O$5))</f>
        <v>0</v>
      </c>
    </row>
    <row r="706">
      <c r="A706" s="1" t="s">
        <v>106</v>
      </c>
      <c r="E706" s="27" t="s">
        <v>103</v>
      </c>
    </row>
    <row r="707" ht="344.25">
      <c r="A707" s="1" t="s">
        <v>107</v>
      </c>
      <c r="E707" s="32" t="s">
        <v>4550</v>
      </c>
    </row>
    <row r="708">
      <c r="A708" s="1" t="s">
        <v>109</v>
      </c>
      <c r="E708" s="27" t="s">
        <v>103</v>
      </c>
    </row>
    <row r="709" ht="38.25">
      <c r="A709" s="1" t="s">
        <v>101</v>
      </c>
      <c r="B709" s="1">
        <v>92</v>
      </c>
      <c r="C709" s="26" t="s">
        <v>4551</v>
      </c>
      <c r="D709" t="s">
        <v>103</v>
      </c>
      <c r="E709" s="27" t="s">
        <v>4552</v>
      </c>
      <c r="F709" s="28" t="s">
        <v>121</v>
      </c>
      <c r="G709" s="29">
        <v>18.399999999999999</v>
      </c>
      <c r="H709" s="28">
        <v>0</v>
      </c>
      <c r="I709" s="30">
        <f>ROUND(G709*H709,P4)</f>
        <v>0</v>
      </c>
      <c r="L709" s="30">
        <v>0</v>
      </c>
      <c r="M709" s="24">
        <f>ROUND(G709*L709,P4)</f>
        <v>0</v>
      </c>
      <c r="N709" s="25" t="s">
        <v>103</v>
      </c>
      <c r="O709" s="31">
        <f>M709*AA709</f>
        <v>0</v>
      </c>
      <c r="P709" s="1">
        <v>3</v>
      </c>
      <c r="AA709" s="1">
        <f>IF(P709=1,$O$3,IF(P709=2,$O$4,$O$5))</f>
        <v>0</v>
      </c>
    </row>
    <row r="710">
      <c r="A710" s="1" t="s">
        <v>106</v>
      </c>
      <c r="E710" s="27" t="s">
        <v>103</v>
      </c>
    </row>
    <row r="711" ht="76.5">
      <c r="A711" s="1" t="s">
        <v>107</v>
      </c>
      <c r="E711" s="32" t="s">
        <v>4553</v>
      </c>
    </row>
    <row r="712">
      <c r="A712" s="1" t="s">
        <v>109</v>
      </c>
      <c r="E712" s="27" t="s">
        <v>103</v>
      </c>
    </row>
    <row r="713" ht="25.5">
      <c r="A713" s="1" t="s">
        <v>101</v>
      </c>
      <c r="B713" s="1">
        <v>93</v>
      </c>
      <c r="C713" s="26" t="s">
        <v>4554</v>
      </c>
      <c r="D713" t="s">
        <v>103</v>
      </c>
      <c r="E713" s="27" t="s">
        <v>4555</v>
      </c>
      <c r="F713" s="28" t="s">
        <v>121</v>
      </c>
      <c r="G713" s="29">
        <v>122.774</v>
      </c>
      <c r="H713" s="28">
        <v>0</v>
      </c>
      <c r="I713" s="30">
        <f>ROUND(G713*H713,P4)</f>
        <v>0</v>
      </c>
      <c r="L713" s="30">
        <v>0</v>
      </c>
      <c r="M713" s="24">
        <f>ROUND(G713*L713,P4)</f>
        <v>0</v>
      </c>
      <c r="N713" s="25" t="s">
        <v>103</v>
      </c>
      <c r="O713" s="31">
        <f>M713*AA713</f>
        <v>0</v>
      </c>
      <c r="P713" s="1">
        <v>3</v>
      </c>
      <c r="AA713" s="1">
        <f>IF(P713=1,$O$3,IF(P713=2,$O$4,$O$5))</f>
        <v>0</v>
      </c>
    </row>
    <row r="714">
      <c r="A714" s="1" t="s">
        <v>106</v>
      </c>
      <c r="E714" s="27" t="s">
        <v>103</v>
      </c>
    </row>
    <row r="715" ht="76.5">
      <c r="A715" s="1" t="s">
        <v>107</v>
      </c>
      <c r="E715" s="32" t="s">
        <v>4556</v>
      </c>
    </row>
    <row r="716">
      <c r="A716" s="1" t="s">
        <v>109</v>
      </c>
      <c r="E716" s="27" t="s">
        <v>103</v>
      </c>
    </row>
    <row r="717" ht="25.5">
      <c r="A717" s="1" t="s">
        <v>101</v>
      </c>
      <c r="B717" s="1">
        <v>94</v>
      </c>
      <c r="C717" s="26" t="s">
        <v>4557</v>
      </c>
      <c r="D717" t="s">
        <v>103</v>
      </c>
      <c r="E717" s="27" t="s">
        <v>4558</v>
      </c>
      <c r="F717" s="28" t="s">
        <v>121</v>
      </c>
      <c r="G717" s="29">
        <v>16.100000000000001</v>
      </c>
      <c r="H717" s="28">
        <v>0</v>
      </c>
      <c r="I717" s="30">
        <f>ROUND(G717*H717,P4)</f>
        <v>0</v>
      </c>
      <c r="L717" s="30">
        <v>0</v>
      </c>
      <c r="M717" s="24">
        <f>ROUND(G717*L717,P4)</f>
        <v>0</v>
      </c>
      <c r="N717" s="25" t="s">
        <v>103</v>
      </c>
      <c r="O717" s="31">
        <f>M717*AA717</f>
        <v>0</v>
      </c>
      <c r="P717" s="1">
        <v>3</v>
      </c>
      <c r="AA717" s="1">
        <f>IF(P717=1,$O$3,IF(P717=2,$O$4,$O$5))</f>
        <v>0</v>
      </c>
    </row>
    <row r="718">
      <c r="A718" s="1" t="s">
        <v>106</v>
      </c>
      <c r="E718" s="27" t="s">
        <v>103</v>
      </c>
    </row>
    <row r="719" ht="63.75">
      <c r="A719" s="1" t="s">
        <v>107</v>
      </c>
      <c r="E719" s="32" t="s">
        <v>4559</v>
      </c>
    </row>
    <row r="720">
      <c r="A720" s="1" t="s">
        <v>109</v>
      </c>
      <c r="E720" s="27" t="s">
        <v>103</v>
      </c>
    </row>
    <row r="721">
      <c r="A721" s="1" t="s">
        <v>101</v>
      </c>
      <c r="B721" s="1">
        <v>95</v>
      </c>
      <c r="C721" s="26" t="s">
        <v>4560</v>
      </c>
      <c r="D721" t="s">
        <v>103</v>
      </c>
      <c r="E721" s="27" t="s">
        <v>4561</v>
      </c>
      <c r="F721" s="28" t="s">
        <v>105</v>
      </c>
      <c r="G721" s="29">
        <v>1294</v>
      </c>
      <c r="H721" s="28">
        <v>0</v>
      </c>
      <c r="I721" s="30">
        <f>ROUND(G721*H721,P4)</f>
        <v>0</v>
      </c>
      <c r="L721" s="30">
        <v>0</v>
      </c>
      <c r="M721" s="24">
        <f>ROUND(G721*L721,P4)</f>
        <v>0</v>
      </c>
      <c r="N721" s="25" t="s">
        <v>103</v>
      </c>
      <c r="O721" s="31">
        <f>M721*AA721</f>
        <v>0</v>
      </c>
      <c r="P721" s="1">
        <v>3</v>
      </c>
      <c r="AA721" s="1">
        <f>IF(P721=1,$O$3,IF(P721=2,$O$4,$O$5))</f>
        <v>0</v>
      </c>
    </row>
    <row r="722">
      <c r="A722" s="1" t="s">
        <v>106</v>
      </c>
      <c r="E722" s="27" t="s">
        <v>103</v>
      </c>
    </row>
    <row r="723" ht="51">
      <c r="A723" s="1" t="s">
        <v>107</v>
      </c>
      <c r="E723" s="32" t="s">
        <v>4562</v>
      </c>
    </row>
    <row r="724">
      <c r="A724" s="1" t="s">
        <v>109</v>
      </c>
      <c r="E724" s="27" t="s">
        <v>4563</v>
      </c>
    </row>
    <row r="725">
      <c r="A725" s="1" t="s">
        <v>98</v>
      </c>
      <c r="C725" s="22" t="s">
        <v>288</v>
      </c>
      <c r="E725" s="23" t="s">
        <v>289</v>
      </c>
      <c r="L725" s="24">
        <f>SUMIFS(L726:L737,A726:A737,"P")</f>
        <v>0</v>
      </c>
      <c r="M725" s="24">
        <f>SUMIFS(M726:M737,A726:A737,"P")</f>
        <v>0</v>
      </c>
      <c r="N725" s="25"/>
    </row>
    <row r="726" ht="25.5">
      <c r="A726" s="1" t="s">
        <v>101</v>
      </c>
      <c r="B726" s="1">
        <v>96</v>
      </c>
      <c r="C726" s="26" t="s">
        <v>290</v>
      </c>
      <c r="D726" t="s">
        <v>103</v>
      </c>
      <c r="E726" s="27" t="s">
        <v>291</v>
      </c>
      <c r="F726" s="28" t="s">
        <v>292</v>
      </c>
      <c r="G726" s="29">
        <v>30.106000000000002</v>
      </c>
      <c r="H726" s="28">
        <v>0</v>
      </c>
      <c r="I726" s="30">
        <f>ROUND(G726*H726,P4)</f>
        <v>0</v>
      </c>
      <c r="L726" s="30">
        <v>0</v>
      </c>
      <c r="M726" s="24">
        <f>ROUND(G726*L726,P4)</f>
        <v>0</v>
      </c>
      <c r="N726" s="25" t="s">
        <v>103</v>
      </c>
      <c r="O726" s="31">
        <f>M726*AA726</f>
        <v>0</v>
      </c>
      <c r="P726" s="1">
        <v>3</v>
      </c>
      <c r="AA726" s="1">
        <f>IF(P726=1,$O$3,IF(P726=2,$O$4,$O$5))</f>
        <v>0</v>
      </c>
    </row>
    <row r="727">
      <c r="A727" s="1" t="s">
        <v>106</v>
      </c>
      <c r="E727" s="27" t="s">
        <v>103</v>
      </c>
    </row>
    <row r="728">
      <c r="A728" s="1" t="s">
        <v>107</v>
      </c>
    </row>
    <row r="729">
      <c r="A729" s="1" t="s">
        <v>109</v>
      </c>
      <c r="E729" s="27" t="s">
        <v>103</v>
      </c>
    </row>
    <row r="730" ht="25.5">
      <c r="A730" s="1" t="s">
        <v>101</v>
      </c>
      <c r="B730" s="1">
        <v>97</v>
      </c>
      <c r="C730" s="26" t="s">
        <v>293</v>
      </c>
      <c r="D730" t="s">
        <v>103</v>
      </c>
      <c r="E730" s="27" t="s">
        <v>294</v>
      </c>
      <c r="F730" s="28" t="s">
        <v>292</v>
      </c>
      <c r="G730" s="29">
        <v>28.93</v>
      </c>
      <c r="H730" s="28">
        <v>0</v>
      </c>
      <c r="I730" s="30">
        <f>ROUND(G730*H730,P4)</f>
        <v>0</v>
      </c>
      <c r="L730" s="30">
        <v>0</v>
      </c>
      <c r="M730" s="24">
        <f>ROUND(G730*L730,P4)</f>
        <v>0</v>
      </c>
      <c r="N730" s="25" t="s">
        <v>103</v>
      </c>
      <c r="O730" s="31">
        <f>M730*AA730</f>
        <v>0</v>
      </c>
      <c r="P730" s="1">
        <v>3</v>
      </c>
      <c r="AA730" s="1">
        <f>IF(P730=1,$O$3,IF(P730=2,$O$4,$O$5))</f>
        <v>0</v>
      </c>
    </row>
    <row r="731">
      <c r="A731" s="1" t="s">
        <v>106</v>
      </c>
      <c r="E731" s="27" t="s">
        <v>103</v>
      </c>
    </row>
    <row r="732">
      <c r="A732" s="1" t="s">
        <v>107</v>
      </c>
    </row>
    <row r="733" ht="140.25">
      <c r="A733" s="1" t="s">
        <v>109</v>
      </c>
      <c r="E733" s="27" t="s">
        <v>295</v>
      </c>
    </row>
    <row r="734">
      <c r="A734" s="1" t="s">
        <v>101</v>
      </c>
      <c r="B734" s="1">
        <v>98</v>
      </c>
      <c r="C734" s="26" t="s">
        <v>1572</v>
      </c>
      <c r="D734" t="s">
        <v>103</v>
      </c>
      <c r="E734" s="27" t="s">
        <v>1573</v>
      </c>
      <c r="F734" s="28" t="s">
        <v>292</v>
      </c>
      <c r="G734" s="29">
        <v>1.1759999999999999</v>
      </c>
      <c r="H734" s="28">
        <v>0</v>
      </c>
      <c r="I734" s="30">
        <f>ROUND(G734*H734,P4)</f>
        <v>0</v>
      </c>
      <c r="L734" s="30">
        <v>0</v>
      </c>
      <c r="M734" s="24">
        <f>ROUND(G734*L734,P4)</f>
        <v>0</v>
      </c>
      <c r="N734" s="25" t="s">
        <v>103</v>
      </c>
      <c r="O734" s="31">
        <f>M734*AA734</f>
        <v>0</v>
      </c>
      <c r="P734" s="1">
        <v>3</v>
      </c>
      <c r="AA734" s="1">
        <f>IF(P734=1,$O$3,IF(P734=2,$O$4,$O$5))</f>
        <v>0</v>
      </c>
    </row>
    <row r="735">
      <c r="A735" s="1" t="s">
        <v>106</v>
      </c>
      <c r="E735" s="27" t="s">
        <v>103</v>
      </c>
    </row>
    <row r="736">
      <c r="A736" s="1" t="s">
        <v>107</v>
      </c>
    </row>
    <row r="737" ht="140.25">
      <c r="A737" s="1" t="s">
        <v>109</v>
      </c>
      <c r="E737" s="27" t="s">
        <v>295</v>
      </c>
    </row>
    <row r="738">
      <c r="A738" s="1" t="s">
        <v>98</v>
      </c>
      <c r="C738" s="22" t="s">
        <v>1574</v>
      </c>
      <c r="E738" s="23" t="s">
        <v>1575</v>
      </c>
      <c r="L738" s="24">
        <f>SUMIFS(L739:L742,A739:A742,"P")</f>
        <v>0</v>
      </c>
      <c r="M738" s="24">
        <f>SUMIFS(M739:M742,A739:A742,"P")</f>
        <v>0</v>
      </c>
      <c r="N738" s="25"/>
    </row>
    <row r="739" ht="38.25">
      <c r="A739" s="1" t="s">
        <v>101</v>
      </c>
      <c r="B739" s="1">
        <v>99</v>
      </c>
      <c r="C739" s="26" t="s">
        <v>2370</v>
      </c>
      <c r="D739" t="s">
        <v>103</v>
      </c>
      <c r="E739" s="27" t="s">
        <v>2371</v>
      </c>
      <c r="F739" s="28" t="s">
        <v>292</v>
      </c>
      <c r="G739" s="29">
        <v>690.53800000000001</v>
      </c>
      <c r="H739" s="28">
        <v>0</v>
      </c>
      <c r="I739" s="30">
        <f>ROUND(G739*H739,P4)</f>
        <v>0</v>
      </c>
      <c r="L739" s="30">
        <v>0</v>
      </c>
      <c r="M739" s="24">
        <f>ROUND(G739*L739,P4)</f>
        <v>0</v>
      </c>
      <c r="N739" s="25" t="s">
        <v>103</v>
      </c>
      <c r="O739" s="31">
        <f>M739*AA739</f>
        <v>0</v>
      </c>
      <c r="P739" s="1">
        <v>3</v>
      </c>
      <c r="AA739" s="1">
        <f>IF(P739=1,$O$3,IF(P739=2,$O$4,$O$5))</f>
        <v>0</v>
      </c>
    </row>
    <row r="740">
      <c r="A740" s="1" t="s">
        <v>106</v>
      </c>
      <c r="E740" s="27" t="s">
        <v>103</v>
      </c>
    </row>
    <row r="741">
      <c r="A741" s="1" t="s">
        <v>107</v>
      </c>
    </row>
    <row r="742">
      <c r="A742" s="1" t="s">
        <v>109</v>
      </c>
      <c r="E742" s="27" t="s">
        <v>103</v>
      </c>
    </row>
    <row r="743">
      <c r="A743" s="1" t="s">
        <v>98</v>
      </c>
      <c r="C743" s="22" t="s">
        <v>363</v>
      </c>
      <c r="E743" s="23" t="s">
        <v>364</v>
      </c>
      <c r="L743" s="24">
        <f>SUMIFS(L744:L747,A744:A747,"P")</f>
        <v>0</v>
      </c>
      <c r="M743" s="24">
        <f>SUMIFS(M744:M747,A744:A747,"P")</f>
        <v>0</v>
      </c>
      <c r="N743" s="25"/>
    </row>
    <row r="744">
      <c r="A744" s="1" t="s">
        <v>101</v>
      </c>
      <c r="B744" s="1">
        <v>182</v>
      </c>
      <c r="C744" s="26" t="s">
        <v>365</v>
      </c>
      <c r="D744" t="s">
        <v>103</v>
      </c>
      <c r="E744" s="27" t="s">
        <v>366</v>
      </c>
      <c r="F744" s="28" t="s">
        <v>367</v>
      </c>
      <c r="G744" s="29">
        <v>1</v>
      </c>
      <c r="H744" s="28">
        <v>0</v>
      </c>
      <c r="I744" s="30">
        <f>ROUND(G744*H744,P4)</f>
        <v>0</v>
      </c>
      <c r="L744" s="30">
        <v>0</v>
      </c>
      <c r="M744" s="24">
        <f>ROUND(G744*L744,P4)</f>
        <v>0</v>
      </c>
      <c r="N744" s="25" t="s">
        <v>103</v>
      </c>
      <c r="O744" s="31">
        <f>M744*AA744</f>
        <v>0</v>
      </c>
      <c r="P744" s="1">
        <v>3</v>
      </c>
      <c r="AA744" s="1">
        <f>IF(P744=1,$O$3,IF(P744=2,$O$4,$O$5))</f>
        <v>0</v>
      </c>
    </row>
    <row r="745">
      <c r="A745" s="1" t="s">
        <v>106</v>
      </c>
      <c r="E745" s="27" t="s">
        <v>103</v>
      </c>
    </row>
    <row r="746">
      <c r="A746" s="1" t="s">
        <v>107</v>
      </c>
    </row>
    <row r="747">
      <c r="A747" s="1" t="s">
        <v>109</v>
      </c>
      <c r="E747" s="27" t="s">
        <v>368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COUNTIFS(L8:L232,"=0",A8:A232,"P")+COUNTIFS(L8:L232,"",A8:A232,"P")+SUM(Q8:Q232)</f>
        <v>0</v>
      </c>
    </row>
    <row r="8">
      <c r="A8" s="1" t="s">
        <v>96</v>
      </c>
      <c r="C8" s="22" t="s">
        <v>97</v>
      </c>
      <c r="E8" s="23" t="s">
        <v>15</v>
      </c>
      <c r="L8" s="24">
        <f>L9+L14+L19+L48+L69+L78+L223</f>
        <v>0</v>
      </c>
      <c r="M8" s="24">
        <f>M9+M14+M19+M48+M69+M78+M223</f>
        <v>0</v>
      </c>
      <c r="N8" s="25"/>
    </row>
    <row r="9">
      <c r="A9" s="1" t="s">
        <v>98</v>
      </c>
      <c r="C9" s="22" t="s">
        <v>99</v>
      </c>
      <c r="E9" s="23" t="s">
        <v>100</v>
      </c>
      <c r="L9" s="24">
        <f>SUMIFS(L10:L13,A10:A13,"P")</f>
        <v>0</v>
      </c>
      <c r="M9" s="24">
        <f>SUMIFS(M10:M13,A10:A13,"P")</f>
        <v>0</v>
      </c>
      <c r="N9" s="25"/>
    </row>
    <row r="10">
      <c r="A10" s="1" t="s">
        <v>101</v>
      </c>
      <c r="B10" s="1">
        <v>1</v>
      </c>
      <c r="C10" s="26" t="s">
        <v>102</v>
      </c>
      <c r="D10" t="s">
        <v>103</v>
      </c>
      <c r="E10" s="27" t="s">
        <v>104</v>
      </c>
      <c r="F10" s="28" t="s">
        <v>105</v>
      </c>
      <c r="G10" s="29">
        <v>1</v>
      </c>
      <c r="H10" s="28">
        <v>0</v>
      </c>
      <c r="I10" s="30">
        <f>ROUND(G10*H10,P4)</f>
        <v>0</v>
      </c>
      <c r="L10" s="30">
        <v>0</v>
      </c>
      <c r="M10" s="24">
        <f>ROUND(G10*L10,P4)</f>
        <v>0</v>
      </c>
      <c r="N10" s="25" t="s">
        <v>103</v>
      </c>
      <c r="O10" s="31">
        <f>M10*AA10</f>
        <v>0</v>
      </c>
      <c r="P10" s="1">
        <v>3</v>
      </c>
      <c r="AA10" s="1">
        <f>IF(P10=1,$O$3,IF(P10=2,$O$4,$O$5))</f>
        <v>0</v>
      </c>
    </row>
    <row r="11">
      <c r="A11" s="1" t="s">
        <v>106</v>
      </c>
      <c r="E11" s="27" t="s">
        <v>103</v>
      </c>
    </row>
    <row r="12" ht="25.5">
      <c r="A12" s="1" t="s">
        <v>107</v>
      </c>
      <c r="E12" s="32" t="s">
        <v>108</v>
      </c>
    </row>
    <row r="13" ht="25.5">
      <c r="A13" s="1" t="s">
        <v>109</v>
      </c>
      <c r="E13" s="27" t="s">
        <v>110</v>
      </c>
    </row>
    <row r="14">
      <c r="A14" s="1" t="s">
        <v>98</v>
      </c>
      <c r="C14" s="22" t="s">
        <v>111</v>
      </c>
      <c r="E14" s="23" t="s">
        <v>112</v>
      </c>
      <c r="L14" s="24">
        <f>SUMIFS(L15:L18,A15:A18,"P")</f>
        <v>0</v>
      </c>
      <c r="M14" s="24">
        <f>SUMIFS(M15:M18,A15:A18,"P")</f>
        <v>0</v>
      </c>
      <c r="N14" s="25"/>
    </row>
    <row r="15" ht="25.5">
      <c r="A15" s="1" t="s">
        <v>101</v>
      </c>
      <c r="B15" s="1">
        <v>2</v>
      </c>
      <c r="C15" s="26" t="s">
        <v>113</v>
      </c>
      <c r="D15" t="s">
        <v>103</v>
      </c>
      <c r="E15" s="27" t="s">
        <v>114</v>
      </c>
      <c r="F15" s="28" t="s">
        <v>105</v>
      </c>
      <c r="G15" s="29">
        <v>1</v>
      </c>
      <c r="H15" s="28">
        <v>0</v>
      </c>
      <c r="I15" s="30">
        <f>ROUND(G15*H15,P4)</f>
        <v>0</v>
      </c>
      <c r="L15" s="30">
        <v>0</v>
      </c>
      <c r="M15" s="24">
        <f>ROUND(G15*L15,P4)</f>
        <v>0</v>
      </c>
      <c r="N15" s="25" t="s">
        <v>103</v>
      </c>
      <c r="O15" s="31">
        <f>M15*AA15</f>
        <v>0</v>
      </c>
      <c r="P15" s="1">
        <v>3</v>
      </c>
      <c r="AA15" s="1">
        <f>IF(P15=1,$O$3,IF(P15=2,$O$4,$O$5))</f>
        <v>0</v>
      </c>
    </row>
    <row r="16">
      <c r="A16" s="1" t="s">
        <v>106</v>
      </c>
      <c r="E16" s="27" t="s">
        <v>103</v>
      </c>
    </row>
    <row r="17" ht="38.25">
      <c r="A17" s="1" t="s">
        <v>107</v>
      </c>
      <c r="E17" s="32" t="s">
        <v>115</v>
      </c>
    </row>
    <row r="18" ht="51">
      <c r="A18" s="1" t="s">
        <v>109</v>
      </c>
      <c r="E18" s="27" t="s">
        <v>116</v>
      </c>
    </row>
    <row r="19">
      <c r="A19" s="1" t="s">
        <v>98</v>
      </c>
      <c r="C19" s="22" t="s">
        <v>117</v>
      </c>
      <c r="E19" s="23" t="s">
        <v>118</v>
      </c>
      <c r="L19" s="24">
        <f>SUMIFS(L20:L47,A20:A47,"P")</f>
        <v>0</v>
      </c>
      <c r="M19" s="24">
        <f>SUMIFS(M20:M47,A20:A47,"P")</f>
        <v>0</v>
      </c>
      <c r="N19" s="25"/>
    </row>
    <row r="20" ht="25.5">
      <c r="A20" s="1" t="s">
        <v>101</v>
      </c>
      <c r="B20" s="1">
        <v>3</v>
      </c>
      <c r="C20" s="26" t="s">
        <v>119</v>
      </c>
      <c r="D20" t="s">
        <v>103</v>
      </c>
      <c r="E20" s="27" t="s">
        <v>120</v>
      </c>
      <c r="F20" s="28" t="s">
        <v>121</v>
      </c>
      <c r="G20" s="29">
        <v>10</v>
      </c>
      <c r="H20" s="28">
        <v>0</v>
      </c>
      <c r="I20" s="30">
        <f>ROUND(G20*H20,P4)</f>
        <v>0</v>
      </c>
      <c r="L20" s="30">
        <v>0</v>
      </c>
      <c r="M20" s="24">
        <f>ROUND(G20*L20,P4)</f>
        <v>0</v>
      </c>
      <c r="N20" s="25" t="s">
        <v>103</v>
      </c>
      <c r="O20" s="31">
        <f>M20*AA20</f>
        <v>0</v>
      </c>
      <c r="P20" s="1">
        <v>3</v>
      </c>
      <c r="AA20" s="1">
        <f>IF(P20=1,$O$3,IF(P20=2,$O$4,$O$5))</f>
        <v>0</v>
      </c>
    </row>
    <row r="21">
      <c r="A21" s="1" t="s">
        <v>106</v>
      </c>
      <c r="E21" s="27" t="s">
        <v>103</v>
      </c>
    </row>
    <row r="22" ht="51">
      <c r="A22" s="1" t="s">
        <v>107</v>
      </c>
      <c r="E22" s="32" t="s">
        <v>122</v>
      </c>
    </row>
    <row r="23" ht="38.25">
      <c r="A23" s="1" t="s">
        <v>109</v>
      </c>
      <c r="E23" s="27" t="s">
        <v>123</v>
      </c>
    </row>
    <row r="24">
      <c r="A24" s="1" t="s">
        <v>101</v>
      </c>
      <c r="B24" s="1">
        <v>4</v>
      </c>
      <c r="C24" s="26" t="s">
        <v>124</v>
      </c>
      <c r="D24" t="s">
        <v>103</v>
      </c>
      <c r="E24" s="27" t="s">
        <v>125</v>
      </c>
      <c r="F24" s="28" t="s">
        <v>121</v>
      </c>
      <c r="G24" s="29">
        <v>10</v>
      </c>
      <c r="H24" s="28">
        <v>0</v>
      </c>
      <c r="I24" s="30">
        <f>ROUND(G24*H24,P4)</f>
        <v>0</v>
      </c>
      <c r="L24" s="30">
        <v>0</v>
      </c>
      <c r="M24" s="24">
        <f>ROUND(G24*L24,P4)</f>
        <v>0</v>
      </c>
      <c r="N24" s="25" t="s">
        <v>103</v>
      </c>
      <c r="O24" s="31">
        <f>M24*AA24</f>
        <v>0</v>
      </c>
      <c r="P24" s="1">
        <v>3</v>
      </c>
      <c r="AA24" s="1">
        <f>IF(P24=1,$O$3,IF(P24=2,$O$4,$O$5))</f>
        <v>0</v>
      </c>
    </row>
    <row r="25">
      <c r="A25" s="1" t="s">
        <v>106</v>
      </c>
      <c r="E25" s="27" t="s">
        <v>103</v>
      </c>
    </row>
    <row r="26" ht="51">
      <c r="A26" s="1" t="s">
        <v>107</v>
      </c>
      <c r="E26" s="32" t="s">
        <v>122</v>
      </c>
    </row>
    <row r="27" ht="38.25">
      <c r="A27" s="1" t="s">
        <v>109</v>
      </c>
      <c r="E27" s="27" t="s">
        <v>123</v>
      </c>
    </row>
    <row r="28">
      <c r="A28" s="1" t="s">
        <v>101</v>
      </c>
      <c r="B28" s="1">
        <v>5</v>
      </c>
      <c r="C28" s="26" t="s">
        <v>126</v>
      </c>
      <c r="D28" t="s">
        <v>103</v>
      </c>
      <c r="E28" s="27" t="s">
        <v>127</v>
      </c>
      <c r="F28" s="28" t="s">
        <v>121</v>
      </c>
      <c r="G28" s="29">
        <v>30</v>
      </c>
      <c r="H28" s="28">
        <v>0</v>
      </c>
      <c r="I28" s="30">
        <f>ROUND(G28*H28,P4)</f>
        <v>0</v>
      </c>
      <c r="L28" s="30">
        <v>0</v>
      </c>
      <c r="M28" s="24">
        <f>ROUND(G28*L28,P4)</f>
        <v>0</v>
      </c>
      <c r="N28" s="25" t="s">
        <v>103</v>
      </c>
      <c r="O28" s="31">
        <f>M28*AA28</f>
        <v>0</v>
      </c>
      <c r="P28" s="1">
        <v>3</v>
      </c>
      <c r="AA28" s="1">
        <f>IF(P28=1,$O$3,IF(P28=2,$O$4,$O$5))</f>
        <v>0</v>
      </c>
    </row>
    <row r="29">
      <c r="A29" s="1" t="s">
        <v>106</v>
      </c>
      <c r="E29" s="27" t="s">
        <v>103</v>
      </c>
    </row>
    <row r="30" ht="51">
      <c r="A30" s="1" t="s">
        <v>107</v>
      </c>
      <c r="E30" s="32" t="s">
        <v>128</v>
      </c>
    </row>
    <row r="31" ht="38.25">
      <c r="A31" s="1" t="s">
        <v>109</v>
      </c>
      <c r="E31" s="27" t="s">
        <v>129</v>
      </c>
    </row>
    <row r="32">
      <c r="A32" s="1" t="s">
        <v>101</v>
      </c>
      <c r="B32" s="1">
        <v>6</v>
      </c>
      <c r="C32" s="26" t="s">
        <v>130</v>
      </c>
      <c r="D32" t="s">
        <v>103</v>
      </c>
      <c r="E32" s="27" t="s">
        <v>131</v>
      </c>
      <c r="F32" s="28" t="s">
        <v>121</v>
      </c>
      <c r="G32" s="29">
        <v>30</v>
      </c>
      <c r="H32" s="28">
        <v>0</v>
      </c>
      <c r="I32" s="30">
        <f>ROUND(G32*H32,P4)</f>
        <v>0</v>
      </c>
      <c r="L32" s="30">
        <v>0</v>
      </c>
      <c r="M32" s="24">
        <f>ROUND(G32*L32,P4)</f>
        <v>0</v>
      </c>
      <c r="N32" s="25" t="s">
        <v>103</v>
      </c>
      <c r="O32" s="31">
        <f>M32*AA32</f>
        <v>0</v>
      </c>
      <c r="P32" s="1">
        <v>3</v>
      </c>
      <c r="AA32" s="1">
        <f>IF(P32=1,$O$3,IF(P32=2,$O$4,$O$5))</f>
        <v>0</v>
      </c>
    </row>
    <row r="33">
      <c r="A33" s="1" t="s">
        <v>106</v>
      </c>
      <c r="E33" s="27" t="s">
        <v>103</v>
      </c>
    </row>
    <row r="34" ht="51">
      <c r="A34" s="1" t="s">
        <v>107</v>
      </c>
      <c r="E34" s="32" t="s">
        <v>128</v>
      </c>
    </row>
    <row r="35" ht="38.25">
      <c r="A35" s="1" t="s">
        <v>109</v>
      </c>
      <c r="E35" s="27" t="s">
        <v>132</v>
      </c>
    </row>
    <row r="36" ht="25.5">
      <c r="A36" s="1" t="s">
        <v>101</v>
      </c>
      <c r="B36" s="1">
        <v>7</v>
      </c>
      <c r="C36" s="26" t="s">
        <v>133</v>
      </c>
      <c r="D36" t="s">
        <v>103</v>
      </c>
      <c r="E36" s="27" t="s">
        <v>134</v>
      </c>
      <c r="F36" s="28" t="s">
        <v>105</v>
      </c>
      <c r="G36" s="29">
        <v>2</v>
      </c>
      <c r="H36" s="28">
        <v>0</v>
      </c>
      <c r="I36" s="30">
        <f>ROUND(G36*H36,P4)</f>
        <v>0</v>
      </c>
      <c r="L36" s="30">
        <v>0</v>
      </c>
      <c r="M36" s="24">
        <f>ROUND(G36*L36,P4)</f>
        <v>0</v>
      </c>
      <c r="N36" s="25" t="s">
        <v>103</v>
      </c>
      <c r="O36" s="31">
        <f>M36*AA36</f>
        <v>0</v>
      </c>
      <c r="P36" s="1">
        <v>3</v>
      </c>
      <c r="AA36" s="1">
        <f>IF(P36=1,$O$3,IF(P36=2,$O$4,$O$5))</f>
        <v>0</v>
      </c>
    </row>
    <row r="37">
      <c r="A37" s="1" t="s">
        <v>106</v>
      </c>
      <c r="E37" s="27" t="s">
        <v>103</v>
      </c>
    </row>
    <row r="38" ht="38.25">
      <c r="A38" s="1" t="s">
        <v>107</v>
      </c>
      <c r="E38" s="32" t="s">
        <v>135</v>
      </c>
    </row>
    <row r="39" ht="38.25">
      <c r="A39" s="1" t="s">
        <v>109</v>
      </c>
      <c r="E39" s="27" t="s">
        <v>136</v>
      </c>
    </row>
    <row r="40" ht="25.5">
      <c r="A40" s="1" t="s">
        <v>101</v>
      </c>
      <c r="B40" s="1">
        <v>8</v>
      </c>
      <c r="C40" s="26" t="s">
        <v>137</v>
      </c>
      <c r="D40" t="s">
        <v>103</v>
      </c>
      <c r="E40" s="27" t="s">
        <v>138</v>
      </c>
      <c r="F40" s="28" t="s">
        <v>105</v>
      </c>
      <c r="G40" s="29">
        <v>2</v>
      </c>
      <c r="H40" s="28">
        <v>0</v>
      </c>
      <c r="I40" s="30">
        <f>ROUND(G40*H40,P4)</f>
        <v>0</v>
      </c>
      <c r="L40" s="30">
        <v>0</v>
      </c>
      <c r="M40" s="24">
        <f>ROUND(G40*L40,P4)</f>
        <v>0</v>
      </c>
      <c r="N40" s="25" t="s">
        <v>103</v>
      </c>
      <c r="O40" s="31">
        <f>M40*AA40</f>
        <v>0</v>
      </c>
      <c r="P40" s="1">
        <v>3</v>
      </c>
      <c r="AA40" s="1">
        <f>IF(P40=1,$O$3,IF(P40=2,$O$4,$O$5))</f>
        <v>0</v>
      </c>
    </row>
    <row r="41">
      <c r="A41" s="1" t="s">
        <v>106</v>
      </c>
      <c r="E41" s="27" t="s">
        <v>103</v>
      </c>
    </row>
    <row r="42" ht="38.25">
      <c r="A42" s="1" t="s">
        <v>107</v>
      </c>
      <c r="E42" s="32" t="s">
        <v>135</v>
      </c>
    </row>
    <row r="43" ht="38.25">
      <c r="A43" s="1" t="s">
        <v>109</v>
      </c>
      <c r="E43" s="27" t="s">
        <v>136</v>
      </c>
    </row>
    <row r="44" ht="25.5">
      <c r="A44" s="1" t="s">
        <v>101</v>
      </c>
      <c r="B44" s="1">
        <v>9</v>
      </c>
      <c r="C44" s="26" t="s">
        <v>139</v>
      </c>
      <c r="D44" t="s">
        <v>103</v>
      </c>
      <c r="E44" s="27" t="s">
        <v>140</v>
      </c>
      <c r="F44" s="28" t="s">
        <v>105</v>
      </c>
      <c r="G44" s="29">
        <v>8</v>
      </c>
      <c r="H44" s="28">
        <v>0</v>
      </c>
      <c r="I44" s="30">
        <f>ROUND(G44*H44,P4)</f>
        <v>0</v>
      </c>
      <c r="L44" s="30">
        <v>0</v>
      </c>
      <c r="M44" s="24">
        <f>ROUND(G44*L44,P4)</f>
        <v>0</v>
      </c>
      <c r="N44" s="25" t="s">
        <v>103</v>
      </c>
      <c r="O44" s="31">
        <f>M44*AA44</f>
        <v>0</v>
      </c>
      <c r="P44" s="1">
        <v>3</v>
      </c>
      <c r="AA44" s="1">
        <f>IF(P44=1,$O$3,IF(P44=2,$O$4,$O$5))</f>
        <v>0</v>
      </c>
    </row>
    <row r="45">
      <c r="A45" s="1" t="s">
        <v>106</v>
      </c>
      <c r="E45" s="27" t="s">
        <v>103</v>
      </c>
    </row>
    <row r="46" ht="38.25">
      <c r="A46" s="1" t="s">
        <v>107</v>
      </c>
      <c r="E46" s="32" t="s">
        <v>141</v>
      </c>
    </row>
    <row r="47" ht="38.25">
      <c r="A47" s="1" t="s">
        <v>109</v>
      </c>
      <c r="E47" s="27" t="s">
        <v>136</v>
      </c>
    </row>
    <row r="48">
      <c r="A48" s="1" t="s">
        <v>98</v>
      </c>
      <c r="C48" s="22" t="s">
        <v>142</v>
      </c>
      <c r="E48" s="23" t="s">
        <v>143</v>
      </c>
      <c r="L48" s="24">
        <f>SUMIFS(L49:L68,A49:A68,"P")</f>
        <v>0</v>
      </c>
      <c r="M48" s="24">
        <f>SUMIFS(M49:M68,A49:A68,"P")</f>
        <v>0</v>
      </c>
      <c r="N48" s="25"/>
    </row>
    <row r="49" ht="25.5">
      <c r="A49" s="1" t="s">
        <v>101</v>
      </c>
      <c r="B49" s="1">
        <v>10</v>
      </c>
      <c r="C49" s="26" t="s">
        <v>144</v>
      </c>
      <c r="D49" t="s">
        <v>103</v>
      </c>
      <c r="E49" s="27" t="s">
        <v>145</v>
      </c>
      <c r="F49" s="28" t="s">
        <v>105</v>
      </c>
      <c r="G49" s="29">
        <v>1</v>
      </c>
      <c r="H49" s="28">
        <v>0</v>
      </c>
      <c r="I49" s="30">
        <f>ROUND(G49*H49,P4)</f>
        <v>0</v>
      </c>
      <c r="L49" s="30">
        <v>0</v>
      </c>
      <c r="M49" s="24">
        <f>ROUND(G49*L49,P4)</f>
        <v>0</v>
      </c>
      <c r="N49" s="25" t="s">
        <v>103</v>
      </c>
      <c r="O49" s="31">
        <f>M49*AA49</f>
        <v>0</v>
      </c>
      <c r="P49" s="1">
        <v>3</v>
      </c>
      <c r="AA49" s="1">
        <f>IF(P49=1,$O$3,IF(P49=2,$O$4,$O$5))</f>
        <v>0</v>
      </c>
    </row>
    <row r="50">
      <c r="A50" s="1" t="s">
        <v>106</v>
      </c>
      <c r="E50" s="27" t="s">
        <v>103</v>
      </c>
    </row>
    <row r="51" ht="38.25">
      <c r="A51" s="1" t="s">
        <v>107</v>
      </c>
      <c r="E51" s="32" t="s">
        <v>115</v>
      </c>
    </row>
    <row r="52" ht="63.75">
      <c r="A52" s="1" t="s">
        <v>109</v>
      </c>
      <c r="E52" s="27" t="s">
        <v>146</v>
      </c>
    </row>
    <row r="53" ht="38.25">
      <c r="A53" s="1" t="s">
        <v>101</v>
      </c>
      <c r="B53" s="1">
        <v>11</v>
      </c>
      <c r="C53" s="26" t="s">
        <v>147</v>
      </c>
      <c r="D53" t="s">
        <v>103</v>
      </c>
      <c r="E53" s="27" t="s">
        <v>148</v>
      </c>
      <c r="F53" s="28" t="s">
        <v>105</v>
      </c>
      <c r="G53" s="29">
        <v>5</v>
      </c>
      <c r="H53" s="28">
        <v>0</v>
      </c>
      <c r="I53" s="30">
        <f>ROUND(G53*H53,P4)</f>
        <v>0</v>
      </c>
      <c r="L53" s="30">
        <v>0</v>
      </c>
      <c r="M53" s="24">
        <f>ROUND(G53*L53,P4)</f>
        <v>0</v>
      </c>
      <c r="N53" s="25" t="s">
        <v>103</v>
      </c>
      <c r="O53" s="31">
        <f>M53*AA53</f>
        <v>0</v>
      </c>
      <c r="P53" s="1">
        <v>3</v>
      </c>
      <c r="AA53" s="1">
        <f>IF(P53=1,$O$3,IF(P53=2,$O$4,$O$5))</f>
        <v>0</v>
      </c>
    </row>
    <row r="54">
      <c r="A54" s="1" t="s">
        <v>106</v>
      </c>
      <c r="E54" s="27" t="s">
        <v>103</v>
      </c>
    </row>
    <row r="55" ht="38.25">
      <c r="A55" s="1" t="s">
        <v>107</v>
      </c>
      <c r="E55" s="32" t="s">
        <v>149</v>
      </c>
    </row>
    <row r="56" ht="63.75">
      <c r="A56" s="1" t="s">
        <v>109</v>
      </c>
      <c r="E56" s="27" t="s">
        <v>150</v>
      </c>
    </row>
    <row r="57" ht="25.5">
      <c r="A57" s="1" t="s">
        <v>101</v>
      </c>
      <c r="B57" s="1">
        <v>12</v>
      </c>
      <c r="C57" s="26" t="s">
        <v>151</v>
      </c>
      <c r="D57" t="s">
        <v>103</v>
      </c>
      <c r="E57" s="27" t="s">
        <v>152</v>
      </c>
      <c r="F57" s="28" t="s">
        <v>105</v>
      </c>
      <c r="G57" s="29">
        <v>1</v>
      </c>
      <c r="H57" s="28">
        <v>0</v>
      </c>
      <c r="I57" s="30">
        <f>ROUND(G57*H57,P4)</f>
        <v>0</v>
      </c>
      <c r="L57" s="30">
        <v>0</v>
      </c>
      <c r="M57" s="24">
        <f>ROUND(G57*L57,P4)</f>
        <v>0</v>
      </c>
      <c r="N57" s="25" t="s">
        <v>103</v>
      </c>
      <c r="O57" s="31">
        <f>M57*AA57</f>
        <v>0</v>
      </c>
      <c r="P57" s="1">
        <v>3</v>
      </c>
      <c r="AA57" s="1">
        <f>IF(P57=1,$O$3,IF(P57=2,$O$4,$O$5))</f>
        <v>0</v>
      </c>
    </row>
    <row r="58">
      <c r="A58" s="1" t="s">
        <v>106</v>
      </c>
      <c r="E58" s="27" t="s">
        <v>103</v>
      </c>
    </row>
    <row r="59" ht="38.25">
      <c r="A59" s="1" t="s">
        <v>107</v>
      </c>
      <c r="E59" s="32" t="s">
        <v>115</v>
      </c>
    </row>
    <row r="60" ht="38.25">
      <c r="A60" s="1" t="s">
        <v>109</v>
      </c>
      <c r="E60" s="27" t="s">
        <v>153</v>
      </c>
    </row>
    <row r="61">
      <c r="A61" s="1" t="s">
        <v>101</v>
      </c>
      <c r="B61" s="1">
        <v>13</v>
      </c>
      <c r="C61" s="26" t="s">
        <v>154</v>
      </c>
      <c r="D61" t="s">
        <v>103</v>
      </c>
      <c r="E61" s="27" t="s">
        <v>155</v>
      </c>
      <c r="F61" s="28" t="s">
        <v>156</v>
      </c>
      <c r="G61" s="29">
        <v>8</v>
      </c>
      <c r="H61" s="28">
        <v>0</v>
      </c>
      <c r="I61" s="30">
        <f>ROUND(G61*H61,P4)</f>
        <v>0</v>
      </c>
      <c r="L61" s="30">
        <v>0</v>
      </c>
      <c r="M61" s="24">
        <f>ROUND(G61*L61,P4)</f>
        <v>0</v>
      </c>
      <c r="N61" s="25" t="s">
        <v>103</v>
      </c>
      <c r="O61" s="31">
        <f>M61*AA61</f>
        <v>0</v>
      </c>
      <c r="P61" s="1">
        <v>3</v>
      </c>
      <c r="AA61" s="1">
        <f>IF(P61=1,$O$3,IF(P61=2,$O$4,$O$5))</f>
        <v>0</v>
      </c>
    </row>
    <row r="62">
      <c r="A62" s="1" t="s">
        <v>106</v>
      </c>
      <c r="E62" s="27" t="s">
        <v>103</v>
      </c>
    </row>
    <row r="63" ht="38.25">
      <c r="A63" s="1" t="s">
        <v>107</v>
      </c>
      <c r="E63" s="32" t="s">
        <v>141</v>
      </c>
    </row>
    <row r="64" ht="38.25">
      <c r="A64" s="1" t="s">
        <v>109</v>
      </c>
      <c r="E64" s="27" t="s">
        <v>157</v>
      </c>
    </row>
    <row r="65">
      <c r="A65" s="1" t="s">
        <v>101</v>
      </c>
      <c r="B65" s="1">
        <v>14</v>
      </c>
      <c r="C65" s="26" t="s">
        <v>158</v>
      </c>
      <c r="D65" t="s">
        <v>103</v>
      </c>
      <c r="E65" s="27" t="s">
        <v>159</v>
      </c>
      <c r="F65" s="28" t="s">
        <v>156</v>
      </c>
      <c r="G65" s="29">
        <v>8</v>
      </c>
      <c r="H65" s="28">
        <v>0</v>
      </c>
      <c r="I65" s="30">
        <f>ROUND(G65*H65,P4)</f>
        <v>0</v>
      </c>
      <c r="L65" s="30">
        <v>0</v>
      </c>
      <c r="M65" s="24">
        <f>ROUND(G65*L65,P4)</f>
        <v>0</v>
      </c>
      <c r="N65" s="25" t="s">
        <v>103</v>
      </c>
      <c r="O65" s="31">
        <f>M65*AA65</f>
        <v>0</v>
      </c>
      <c r="P65" s="1">
        <v>3</v>
      </c>
      <c r="AA65" s="1">
        <f>IF(P65=1,$O$3,IF(P65=2,$O$4,$O$5))</f>
        <v>0</v>
      </c>
    </row>
    <row r="66">
      <c r="A66" s="1" t="s">
        <v>106</v>
      </c>
      <c r="E66" s="27" t="s">
        <v>103</v>
      </c>
    </row>
    <row r="67" ht="38.25">
      <c r="A67" s="1" t="s">
        <v>107</v>
      </c>
      <c r="E67" s="32" t="s">
        <v>141</v>
      </c>
    </row>
    <row r="68" ht="38.25">
      <c r="A68" s="1" t="s">
        <v>109</v>
      </c>
      <c r="E68" s="27" t="s">
        <v>160</v>
      </c>
    </row>
    <row r="69">
      <c r="A69" s="1" t="s">
        <v>98</v>
      </c>
      <c r="C69" s="22" t="s">
        <v>161</v>
      </c>
      <c r="E69" s="23" t="s">
        <v>162</v>
      </c>
      <c r="L69" s="24">
        <f>SUMIFS(L70:L77,A70:A77,"P")</f>
        <v>0</v>
      </c>
      <c r="M69" s="24">
        <f>SUMIFS(M70:M77,A70:A77,"P")</f>
        <v>0</v>
      </c>
      <c r="N69" s="25"/>
    </row>
    <row r="70">
      <c r="A70" s="1" t="s">
        <v>101</v>
      </c>
      <c r="B70" s="1">
        <v>15</v>
      </c>
      <c r="C70" s="26" t="s">
        <v>163</v>
      </c>
      <c r="D70" t="s">
        <v>103</v>
      </c>
      <c r="E70" s="27" t="s">
        <v>164</v>
      </c>
      <c r="F70" s="28" t="s">
        <v>105</v>
      </c>
      <c r="G70" s="29">
        <v>1</v>
      </c>
      <c r="H70" s="28">
        <v>0</v>
      </c>
      <c r="I70" s="30">
        <f>ROUND(G70*H70,P4)</f>
        <v>0</v>
      </c>
      <c r="L70" s="30">
        <v>0</v>
      </c>
      <c r="M70" s="24">
        <f>ROUND(G70*L70,P4)</f>
        <v>0</v>
      </c>
      <c r="N70" s="25" t="s">
        <v>103</v>
      </c>
      <c r="O70" s="31">
        <f>M70*AA70</f>
        <v>0</v>
      </c>
      <c r="P70" s="1">
        <v>3</v>
      </c>
      <c r="AA70" s="1">
        <f>IF(P70=1,$O$3,IF(P70=2,$O$4,$O$5))</f>
        <v>0</v>
      </c>
    </row>
    <row r="71">
      <c r="A71" s="1" t="s">
        <v>106</v>
      </c>
      <c r="E71" s="27" t="s">
        <v>103</v>
      </c>
    </row>
    <row r="72" ht="38.25">
      <c r="A72" s="1" t="s">
        <v>107</v>
      </c>
      <c r="E72" s="32" t="s">
        <v>115</v>
      </c>
    </row>
    <row r="73" ht="51">
      <c r="A73" s="1" t="s">
        <v>109</v>
      </c>
      <c r="E73" s="27" t="s">
        <v>165</v>
      </c>
    </row>
    <row r="74">
      <c r="A74" s="1" t="s">
        <v>101</v>
      </c>
      <c r="B74" s="1">
        <v>16</v>
      </c>
      <c r="C74" s="26" t="s">
        <v>166</v>
      </c>
      <c r="D74" t="s">
        <v>103</v>
      </c>
      <c r="E74" s="27" t="s">
        <v>167</v>
      </c>
      <c r="F74" s="28" t="s">
        <v>105</v>
      </c>
      <c r="G74" s="29">
        <v>1</v>
      </c>
      <c r="H74" s="28">
        <v>0</v>
      </c>
      <c r="I74" s="30">
        <f>ROUND(G74*H74,P4)</f>
        <v>0</v>
      </c>
      <c r="L74" s="30">
        <v>0</v>
      </c>
      <c r="M74" s="24">
        <f>ROUND(G74*L74,P4)</f>
        <v>0</v>
      </c>
      <c r="N74" s="25" t="s">
        <v>103</v>
      </c>
      <c r="O74" s="31">
        <f>M74*AA74</f>
        <v>0</v>
      </c>
      <c r="P74" s="1">
        <v>3</v>
      </c>
      <c r="AA74" s="1">
        <f>IF(P74=1,$O$3,IF(P74=2,$O$4,$O$5))</f>
        <v>0</v>
      </c>
    </row>
    <row r="75">
      <c r="A75" s="1" t="s">
        <v>106</v>
      </c>
      <c r="E75" s="27" t="s">
        <v>103</v>
      </c>
    </row>
    <row r="76" ht="38.25">
      <c r="A76" s="1" t="s">
        <v>107</v>
      </c>
      <c r="E76" s="32" t="s">
        <v>115</v>
      </c>
    </row>
    <row r="77" ht="76.5">
      <c r="A77" s="1" t="s">
        <v>109</v>
      </c>
      <c r="E77" s="27" t="s">
        <v>168</v>
      </c>
    </row>
    <row r="78">
      <c r="A78" s="1" t="s">
        <v>98</v>
      </c>
      <c r="C78" s="22" t="s">
        <v>169</v>
      </c>
      <c r="E78" s="23" t="s">
        <v>170</v>
      </c>
      <c r="L78" s="24">
        <f>SUMIFS(L79:L222,A79:A222,"P")</f>
        <v>0</v>
      </c>
      <c r="M78" s="24">
        <f>SUMIFS(M79:M222,A79:A222,"P")</f>
        <v>0</v>
      </c>
      <c r="N78" s="25"/>
    </row>
    <row r="79">
      <c r="A79" s="1" t="s">
        <v>101</v>
      </c>
      <c r="B79" s="1">
        <v>17</v>
      </c>
      <c r="C79" s="26" t="s">
        <v>171</v>
      </c>
      <c r="D79" t="s">
        <v>103</v>
      </c>
      <c r="E79" s="27" t="s">
        <v>172</v>
      </c>
      <c r="F79" s="28" t="s">
        <v>105</v>
      </c>
      <c r="G79" s="29">
        <v>1</v>
      </c>
      <c r="H79" s="28">
        <v>0</v>
      </c>
      <c r="I79" s="30">
        <f>ROUND(G79*H79,P4)</f>
        <v>0</v>
      </c>
      <c r="L79" s="30">
        <v>0</v>
      </c>
      <c r="M79" s="24">
        <f>ROUND(G79*L79,P4)</f>
        <v>0</v>
      </c>
      <c r="N79" s="25" t="s">
        <v>103</v>
      </c>
      <c r="O79" s="31">
        <f>M79*AA79</f>
        <v>0</v>
      </c>
      <c r="P79" s="1">
        <v>3</v>
      </c>
      <c r="AA79" s="1">
        <f>IF(P79=1,$O$3,IF(P79=2,$O$4,$O$5))</f>
        <v>0</v>
      </c>
    </row>
    <row r="80">
      <c r="A80" s="1" t="s">
        <v>106</v>
      </c>
      <c r="E80" s="27" t="s">
        <v>103</v>
      </c>
    </row>
    <row r="81" ht="38.25">
      <c r="A81" s="1" t="s">
        <v>107</v>
      </c>
      <c r="E81" s="32" t="s">
        <v>115</v>
      </c>
    </row>
    <row r="82" ht="127.5">
      <c r="A82" s="1" t="s">
        <v>109</v>
      </c>
      <c r="E82" s="27" t="s">
        <v>173</v>
      </c>
    </row>
    <row r="83">
      <c r="A83" s="1" t="s">
        <v>101</v>
      </c>
      <c r="B83" s="1">
        <v>18</v>
      </c>
      <c r="C83" s="26" t="s">
        <v>174</v>
      </c>
      <c r="D83" t="s">
        <v>103</v>
      </c>
      <c r="E83" s="27" t="s">
        <v>175</v>
      </c>
      <c r="F83" s="28" t="s">
        <v>105</v>
      </c>
      <c r="G83" s="29">
        <v>1</v>
      </c>
      <c r="H83" s="28">
        <v>0</v>
      </c>
      <c r="I83" s="30">
        <f>ROUND(G83*H83,P4)</f>
        <v>0</v>
      </c>
      <c r="L83" s="30">
        <v>0</v>
      </c>
      <c r="M83" s="24">
        <f>ROUND(G83*L83,P4)</f>
        <v>0</v>
      </c>
      <c r="N83" s="25" t="s">
        <v>103</v>
      </c>
      <c r="O83" s="31">
        <f>M83*AA83</f>
        <v>0</v>
      </c>
      <c r="P83" s="1">
        <v>3</v>
      </c>
      <c r="AA83" s="1">
        <f>IF(P83=1,$O$3,IF(P83=2,$O$4,$O$5))</f>
        <v>0</v>
      </c>
    </row>
    <row r="84">
      <c r="A84" s="1" t="s">
        <v>106</v>
      </c>
      <c r="E84" s="27" t="s">
        <v>103</v>
      </c>
    </row>
    <row r="85" ht="38.25">
      <c r="A85" s="1" t="s">
        <v>107</v>
      </c>
      <c r="E85" s="32" t="s">
        <v>115</v>
      </c>
    </row>
    <row r="86" ht="127.5">
      <c r="A86" s="1" t="s">
        <v>109</v>
      </c>
      <c r="E86" s="27" t="s">
        <v>176</v>
      </c>
    </row>
    <row r="87">
      <c r="A87" s="1" t="s">
        <v>101</v>
      </c>
      <c r="B87" s="1">
        <v>19</v>
      </c>
      <c r="C87" s="26" t="s">
        <v>177</v>
      </c>
      <c r="D87" t="s">
        <v>103</v>
      </c>
      <c r="E87" s="27" t="s">
        <v>178</v>
      </c>
      <c r="F87" s="28" t="s">
        <v>105</v>
      </c>
      <c r="G87" s="29">
        <v>1</v>
      </c>
      <c r="H87" s="28">
        <v>0</v>
      </c>
      <c r="I87" s="30">
        <f>ROUND(G87*H87,P4)</f>
        <v>0</v>
      </c>
      <c r="L87" s="30">
        <v>0</v>
      </c>
      <c r="M87" s="24">
        <f>ROUND(G87*L87,P4)</f>
        <v>0</v>
      </c>
      <c r="N87" s="25" t="s">
        <v>103</v>
      </c>
      <c r="O87" s="31">
        <f>M87*AA87</f>
        <v>0</v>
      </c>
      <c r="P87" s="1">
        <v>3</v>
      </c>
      <c r="AA87" s="1">
        <f>IF(P87=1,$O$3,IF(P87=2,$O$4,$O$5))</f>
        <v>0</v>
      </c>
    </row>
    <row r="88">
      <c r="A88" s="1" t="s">
        <v>106</v>
      </c>
      <c r="E88" s="27" t="s">
        <v>103</v>
      </c>
    </row>
    <row r="89" ht="38.25">
      <c r="A89" s="1" t="s">
        <v>107</v>
      </c>
      <c r="E89" s="32" t="s">
        <v>115</v>
      </c>
    </row>
    <row r="90" ht="114.75">
      <c r="A90" s="1" t="s">
        <v>109</v>
      </c>
      <c r="E90" s="27" t="s">
        <v>179</v>
      </c>
    </row>
    <row r="91">
      <c r="A91" s="1" t="s">
        <v>101</v>
      </c>
      <c r="B91" s="1">
        <v>20</v>
      </c>
      <c r="C91" s="26" t="s">
        <v>180</v>
      </c>
      <c r="D91" t="s">
        <v>103</v>
      </c>
      <c r="E91" s="27" t="s">
        <v>181</v>
      </c>
      <c r="F91" s="28" t="s">
        <v>105</v>
      </c>
      <c r="G91" s="29">
        <v>4</v>
      </c>
      <c r="H91" s="28">
        <v>0</v>
      </c>
      <c r="I91" s="30">
        <f>ROUND(G91*H91,P4)</f>
        <v>0</v>
      </c>
      <c r="L91" s="30">
        <v>0</v>
      </c>
      <c r="M91" s="24">
        <f>ROUND(G91*L91,P4)</f>
        <v>0</v>
      </c>
      <c r="N91" s="25" t="s">
        <v>103</v>
      </c>
      <c r="O91" s="31">
        <f>M91*AA91</f>
        <v>0</v>
      </c>
      <c r="P91" s="1">
        <v>3</v>
      </c>
      <c r="AA91" s="1">
        <f>IF(P91=1,$O$3,IF(P91=2,$O$4,$O$5))</f>
        <v>0</v>
      </c>
    </row>
    <row r="92">
      <c r="A92" s="1" t="s">
        <v>106</v>
      </c>
      <c r="E92" s="27" t="s">
        <v>103</v>
      </c>
    </row>
    <row r="93" ht="38.25">
      <c r="A93" s="1" t="s">
        <v>107</v>
      </c>
      <c r="E93" s="32" t="s">
        <v>182</v>
      </c>
    </row>
    <row r="94" ht="114.75">
      <c r="A94" s="1" t="s">
        <v>109</v>
      </c>
      <c r="E94" s="27" t="s">
        <v>183</v>
      </c>
    </row>
    <row r="95">
      <c r="A95" s="1" t="s">
        <v>101</v>
      </c>
      <c r="B95" s="1">
        <v>21</v>
      </c>
      <c r="C95" s="26" t="s">
        <v>184</v>
      </c>
      <c r="D95" t="s">
        <v>103</v>
      </c>
      <c r="E95" s="27" t="s">
        <v>185</v>
      </c>
      <c r="F95" s="28" t="s">
        <v>105</v>
      </c>
      <c r="G95" s="29">
        <v>1</v>
      </c>
      <c r="H95" s="28">
        <v>0</v>
      </c>
      <c r="I95" s="30">
        <f>ROUND(G95*H95,P4)</f>
        <v>0</v>
      </c>
      <c r="L95" s="30">
        <v>0</v>
      </c>
      <c r="M95" s="24">
        <f>ROUND(G95*L95,P4)</f>
        <v>0</v>
      </c>
      <c r="N95" s="25" t="s">
        <v>103</v>
      </c>
      <c r="O95" s="31">
        <f>M95*AA95</f>
        <v>0</v>
      </c>
      <c r="P95" s="1">
        <v>3</v>
      </c>
      <c r="AA95" s="1">
        <f>IF(P95=1,$O$3,IF(P95=2,$O$4,$O$5))</f>
        <v>0</v>
      </c>
    </row>
    <row r="96">
      <c r="A96" s="1" t="s">
        <v>106</v>
      </c>
      <c r="E96" s="27" t="s">
        <v>103</v>
      </c>
    </row>
    <row r="97" ht="38.25">
      <c r="A97" s="1" t="s">
        <v>107</v>
      </c>
      <c r="E97" s="32" t="s">
        <v>115</v>
      </c>
    </row>
    <row r="98" ht="63.75">
      <c r="A98" s="1" t="s">
        <v>109</v>
      </c>
      <c r="E98" s="27" t="s">
        <v>186</v>
      </c>
    </row>
    <row r="99">
      <c r="A99" s="1" t="s">
        <v>101</v>
      </c>
      <c r="B99" s="1">
        <v>22</v>
      </c>
      <c r="C99" s="26" t="s">
        <v>187</v>
      </c>
      <c r="D99" t="s">
        <v>103</v>
      </c>
      <c r="E99" s="27" t="s">
        <v>188</v>
      </c>
      <c r="F99" s="28" t="s">
        <v>105</v>
      </c>
      <c r="G99" s="29">
        <v>1</v>
      </c>
      <c r="H99" s="28">
        <v>0</v>
      </c>
      <c r="I99" s="30">
        <f>ROUND(G99*H99,P4)</f>
        <v>0</v>
      </c>
      <c r="L99" s="30">
        <v>0</v>
      </c>
      <c r="M99" s="24">
        <f>ROUND(G99*L99,P4)</f>
        <v>0</v>
      </c>
      <c r="N99" s="25" t="s">
        <v>103</v>
      </c>
      <c r="O99" s="31">
        <f>M99*AA99</f>
        <v>0</v>
      </c>
      <c r="P99" s="1">
        <v>3</v>
      </c>
      <c r="AA99" s="1">
        <f>IF(P99=1,$O$3,IF(P99=2,$O$4,$O$5))</f>
        <v>0</v>
      </c>
    </row>
    <row r="100">
      <c r="A100" s="1" t="s">
        <v>106</v>
      </c>
      <c r="E100" s="27" t="s">
        <v>103</v>
      </c>
    </row>
    <row r="101" ht="38.25">
      <c r="A101" s="1" t="s">
        <v>107</v>
      </c>
      <c r="E101" s="32" t="s">
        <v>115</v>
      </c>
    </row>
    <row r="102" ht="127.5">
      <c r="A102" s="1" t="s">
        <v>109</v>
      </c>
      <c r="E102" s="27" t="s">
        <v>189</v>
      </c>
    </row>
    <row r="103">
      <c r="A103" s="1" t="s">
        <v>101</v>
      </c>
      <c r="B103" s="1">
        <v>23</v>
      </c>
      <c r="C103" s="26" t="s">
        <v>190</v>
      </c>
      <c r="D103" t="s">
        <v>103</v>
      </c>
      <c r="E103" s="27" t="s">
        <v>191</v>
      </c>
      <c r="F103" s="28" t="s">
        <v>105</v>
      </c>
      <c r="G103" s="29">
        <v>1</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ht="38.25">
      <c r="A105" s="1" t="s">
        <v>107</v>
      </c>
      <c r="E105" s="32" t="s">
        <v>115</v>
      </c>
    </row>
    <row r="106" ht="178.5">
      <c r="A106" s="1" t="s">
        <v>109</v>
      </c>
      <c r="E106" s="27" t="s">
        <v>192</v>
      </c>
    </row>
    <row r="107">
      <c r="A107" s="1" t="s">
        <v>101</v>
      </c>
      <c r="B107" s="1">
        <v>24</v>
      </c>
      <c r="C107" s="26" t="s">
        <v>193</v>
      </c>
      <c r="D107" t="s">
        <v>103</v>
      </c>
      <c r="E107" s="27" t="s">
        <v>194</v>
      </c>
      <c r="F107" s="28" t="s">
        <v>105</v>
      </c>
      <c r="G107" s="29">
        <v>2</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ht="38.25">
      <c r="A109" s="1" t="s">
        <v>107</v>
      </c>
      <c r="E109" s="32" t="s">
        <v>135</v>
      </c>
    </row>
    <row r="110" ht="216.75">
      <c r="A110" s="1" t="s">
        <v>109</v>
      </c>
      <c r="E110" s="27" t="s">
        <v>195</v>
      </c>
    </row>
    <row r="111">
      <c r="A111" s="1" t="s">
        <v>101</v>
      </c>
      <c r="B111" s="1">
        <v>25</v>
      </c>
      <c r="C111" s="26" t="s">
        <v>196</v>
      </c>
      <c r="D111" t="s">
        <v>103</v>
      </c>
      <c r="E111" s="27" t="s">
        <v>197</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ht="38.25">
      <c r="A113" s="1" t="s">
        <v>107</v>
      </c>
      <c r="E113" s="32" t="s">
        <v>115</v>
      </c>
    </row>
    <row r="114" ht="153">
      <c r="A114" s="1" t="s">
        <v>109</v>
      </c>
      <c r="E114" s="27" t="s">
        <v>198</v>
      </c>
    </row>
    <row r="115">
      <c r="A115" s="1" t="s">
        <v>101</v>
      </c>
      <c r="B115" s="1">
        <v>26</v>
      </c>
      <c r="C115" s="26" t="s">
        <v>199</v>
      </c>
      <c r="D115" t="s">
        <v>103</v>
      </c>
      <c r="E115" s="27" t="s">
        <v>200</v>
      </c>
      <c r="F115" s="28" t="s">
        <v>105</v>
      </c>
      <c r="G115" s="29">
        <v>2</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ht="38.25">
      <c r="A117" s="1" t="s">
        <v>107</v>
      </c>
      <c r="E117" s="32" t="s">
        <v>135</v>
      </c>
    </row>
    <row r="118" ht="204">
      <c r="A118" s="1" t="s">
        <v>109</v>
      </c>
      <c r="E118" s="27" t="s">
        <v>201</v>
      </c>
    </row>
    <row r="119">
      <c r="A119" s="1" t="s">
        <v>101</v>
      </c>
      <c r="B119" s="1">
        <v>27</v>
      </c>
      <c r="C119" s="26" t="s">
        <v>202</v>
      </c>
      <c r="D119" t="s">
        <v>103</v>
      </c>
      <c r="E119" s="27" t="s">
        <v>203</v>
      </c>
      <c r="F119" s="28" t="s">
        <v>105</v>
      </c>
      <c r="G119" s="29">
        <v>1</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ht="38.25">
      <c r="A121" s="1" t="s">
        <v>107</v>
      </c>
      <c r="E121" s="32" t="s">
        <v>115</v>
      </c>
    </row>
    <row r="122" ht="153">
      <c r="A122" s="1" t="s">
        <v>109</v>
      </c>
      <c r="E122" s="27" t="s">
        <v>204</v>
      </c>
    </row>
    <row r="123">
      <c r="A123" s="1" t="s">
        <v>101</v>
      </c>
      <c r="B123" s="1">
        <v>28</v>
      </c>
      <c r="C123" s="26" t="s">
        <v>205</v>
      </c>
      <c r="D123" t="s">
        <v>103</v>
      </c>
      <c r="E123" s="27" t="s">
        <v>206</v>
      </c>
      <c r="F123" s="28" t="s">
        <v>105</v>
      </c>
      <c r="G123" s="29">
        <v>2</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ht="38.25">
      <c r="A125" s="1" t="s">
        <v>107</v>
      </c>
      <c r="E125" s="32" t="s">
        <v>135</v>
      </c>
    </row>
    <row r="126" ht="216.75">
      <c r="A126" s="1" t="s">
        <v>109</v>
      </c>
      <c r="E126" s="27" t="s">
        <v>207</v>
      </c>
    </row>
    <row r="127">
      <c r="A127" s="1" t="s">
        <v>101</v>
      </c>
      <c r="B127" s="1">
        <v>29</v>
      </c>
      <c r="C127" s="26" t="s">
        <v>208</v>
      </c>
      <c r="D127" t="s">
        <v>103</v>
      </c>
      <c r="E127" s="27" t="s">
        <v>209</v>
      </c>
      <c r="F127" s="28" t="s">
        <v>105</v>
      </c>
      <c r="G127" s="29">
        <v>1</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38.25">
      <c r="A129" s="1" t="s">
        <v>107</v>
      </c>
      <c r="E129" s="32" t="s">
        <v>115</v>
      </c>
    </row>
    <row r="130" ht="102">
      <c r="A130" s="1" t="s">
        <v>109</v>
      </c>
      <c r="E130" s="27" t="s">
        <v>210</v>
      </c>
    </row>
    <row r="131">
      <c r="A131" s="1" t="s">
        <v>101</v>
      </c>
      <c r="B131" s="1">
        <v>30</v>
      </c>
      <c r="C131" s="26" t="s">
        <v>211</v>
      </c>
      <c r="D131" t="s">
        <v>103</v>
      </c>
      <c r="E131" s="27" t="s">
        <v>212</v>
      </c>
      <c r="F131" s="28" t="s">
        <v>105</v>
      </c>
      <c r="G131" s="29">
        <v>2</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38.25">
      <c r="A133" s="1" t="s">
        <v>107</v>
      </c>
      <c r="E133" s="32" t="s">
        <v>135</v>
      </c>
    </row>
    <row r="134" ht="216.75">
      <c r="A134" s="1" t="s">
        <v>109</v>
      </c>
      <c r="E134" s="27" t="s">
        <v>213</v>
      </c>
    </row>
    <row r="135">
      <c r="A135" s="1" t="s">
        <v>101</v>
      </c>
      <c r="B135" s="1">
        <v>31</v>
      </c>
      <c r="C135" s="26" t="s">
        <v>214</v>
      </c>
      <c r="D135" t="s">
        <v>103</v>
      </c>
      <c r="E135" s="27" t="s">
        <v>215</v>
      </c>
      <c r="F135" s="28" t="s">
        <v>105</v>
      </c>
      <c r="G135" s="29">
        <v>1</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ht="38.25">
      <c r="A137" s="1" t="s">
        <v>107</v>
      </c>
      <c r="E137" s="32" t="s">
        <v>115</v>
      </c>
    </row>
    <row r="138" ht="153">
      <c r="A138" s="1" t="s">
        <v>109</v>
      </c>
      <c r="E138" s="27" t="s">
        <v>216</v>
      </c>
    </row>
    <row r="139" ht="25.5">
      <c r="A139" s="1" t="s">
        <v>101</v>
      </c>
      <c r="B139" s="1">
        <v>32</v>
      </c>
      <c r="C139" s="26" t="s">
        <v>217</v>
      </c>
      <c r="D139" t="s">
        <v>103</v>
      </c>
      <c r="E139" s="27" t="s">
        <v>218</v>
      </c>
      <c r="F139" s="28" t="s">
        <v>105</v>
      </c>
      <c r="G139" s="29">
        <v>2</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38.25">
      <c r="A141" s="1" t="s">
        <v>107</v>
      </c>
      <c r="E141" s="32" t="s">
        <v>135</v>
      </c>
    </row>
    <row r="142" ht="216.75">
      <c r="A142" s="1" t="s">
        <v>109</v>
      </c>
      <c r="E142" s="27" t="s">
        <v>219</v>
      </c>
    </row>
    <row r="143" ht="25.5">
      <c r="A143" s="1" t="s">
        <v>101</v>
      </c>
      <c r="B143" s="1">
        <v>33</v>
      </c>
      <c r="C143" s="26" t="s">
        <v>220</v>
      </c>
      <c r="D143" t="s">
        <v>103</v>
      </c>
      <c r="E143" s="27" t="s">
        <v>221</v>
      </c>
      <c r="F143" s="28" t="s">
        <v>105</v>
      </c>
      <c r="G143" s="29">
        <v>1</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ht="38.25">
      <c r="A145" s="1" t="s">
        <v>107</v>
      </c>
      <c r="E145" s="32" t="s">
        <v>115</v>
      </c>
    </row>
    <row r="146" ht="153">
      <c r="A146" s="1" t="s">
        <v>109</v>
      </c>
      <c r="E146" s="27" t="s">
        <v>222</v>
      </c>
    </row>
    <row r="147">
      <c r="A147" s="1" t="s">
        <v>101</v>
      </c>
      <c r="B147" s="1">
        <v>34</v>
      </c>
      <c r="C147" s="26" t="s">
        <v>223</v>
      </c>
      <c r="D147" t="s">
        <v>103</v>
      </c>
      <c r="E147" s="27" t="s">
        <v>224</v>
      </c>
      <c r="F147" s="28" t="s">
        <v>105</v>
      </c>
      <c r="G147" s="29">
        <v>2</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38.25">
      <c r="A149" s="1" t="s">
        <v>107</v>
      </c>
      <c r="E149" s="32" t="s">
        <v>135</v>
      </c>
    </row>
    <row r="150" ht="229.5">
      <c r="A150" s="1" t="s">
        <v>109</v>
      </c>
      <c r="E150" s="27" t="s">
        <v>225</v>
      </c>
    </row>
    <row r="151">
      <c r="A151" s="1" t="s">
        <v>101</v>
      </c>
      <c r="B151" s="1">
        <v>35</v>
      </c>
      <c r="C151" s="26" t="s">
        <v>226</v>
      </c>
      <c r="D151" t="s">
        <v>103</v>
      </c>
      <c r="E151" s="27" t="s">
        <v>227</v>
      </c>
      <c r="F151" s="28" t="s">
        <v>105</v>
      </c>
      <c r="G151" s="29">
        <v>1</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ht="38.25">
      <c r="A153" s="1" t="s">
        <v>107</v>
      </c>
      <c r="E153" s="32" t="s">
        <v>115</v>
      </c>
    </row>
    <row r="154" ht="165.75">
      <c r="A154" s="1" t="s">
        <v>109</v>
      </c>
      <c r="E154" s="27" t="s">
        <v>228</v>
      </c>
    </row>
    <row r="155" ht="25.5">
      <c r="A155" s="1" t="s">
        <v>101</v>
      </c>
      <c r="B155" s="1">
        <v>36</v>
      </c>
      <c r="C155" s="26" t="s">
        <v>229</v>
      </c>
      <c r="D155" t="s">
        <v>103</v>
      </c>
      <c r="E155" s="27" t="s">
        <v>230</v>
      </c>
      <c r="F155" s="28" t="s">
        <v>105</v>
      </c>
      <c r="G155" s="29">
        <v>2</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ht="38.25">
      <c r="A157" s="1" t="s">
        <v>107</v>
      </c>
      <c r="E157" s="32" t="s">
        <v>135</v>
      </c>
    </row>
    <row r="158" ht="204">
      <c r="A158" s="1" t="s">
        <v>109</v>
      </c>
      <c r="E158" s="27" t="s">
        <v>231</v>
      </c>
    </row>
    <row r="159">
      <c r="A159" s="1" t="s">
        <v>101</v>
      </c>
      <c r="B159" s="1">
        <v>37</v>
      </c>
      <c r="C159" s="26" t="s">
        <v>232</v>
      </c>
      <c r="D159" t="s">
        <v>103</v>
      </c>
      <c r="E159" s="27" t="s">
        <v>233</v>
      </c>
      <c r="F159" s="28" t="s">
        <v>105</v>
      </c>
      <c r="G159" s="29">
        <v>1</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ht="38.25">
      <c r="A161" s="1" t="s">
        <v>107</v>
      </c>
      <c r="E161" s="32" t="s">
        <v>115</v>
      </c>
    </row>
    <row r="162" ht="153">
      <c r="A162" s="1" t="s">
        <v>109</v>
      </c>
      <c r="E162" s="27" t="s">
        <v>234</v>
      </c>
    </row>
    <row r="163">
      <c r="A163" s="1" t="s">
        <v>101</v>
      </c>
      <c r="B163" s="1">
        <v>38</v>
      </c>
      <c r="C163" s="26" t="s">
        <v>235</v>
      </c>
      <c r="D163" t="s">
        <v>103</v>
      </c>
      <c r="E163" s="27" t="s">
        <v>236</v>
      </c>
      <c r="F163" s="28" t="s">
        <v>105</v>
      </c>
      <c r="G163" s="29">
        <v>2</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ht="38.25">
      <c r="A165" s="1" t="s">
        <v>107</v>
      </c>
      <c r="E165" s="32" t="s">
        <v>135</v>
      </c>
    </row>
    <row r="166" ht="204">
      <c r="A166" s="1" t="s">
        <v>109</v>
      </c>
      <c r="E166" s="27" t="s">
        <v>237</v>
      </c>
    </row>
    <row r="167">
      <c r="A167" s="1" t="s">
        <v>101</v>
      </c>
      <c r="B167" s="1">
        <v>39</v>
      </c>
      <c r="C167" s="26" t="s">
        <v>238</v>
      </c>
      <c r="D167" t="s">
        <v>103</v>
      </c>
      <c r="E167" s="27" t="s">
        <v>239</v>
      </c>
      <c r="F167" s="28" t="s">
        <v>105</v>
      </c>
      <c r="G167" s="29">
        <v>1</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ht="38.25">
      <c r="A169" s="1" t="s">
        <v>107</v>
      </c>
      <c r="E169" s="32" t="s">
        <v>115</v>
      </c>
    </row>
    <row r="170" ht="140.25">
      <c r="A170" s="1" t="s">
        <v>109</v>
      </c>
      <c r="E170" s="27" t="s">
        <v>240</v>
      </c>
    </row>
    <row r="171" ht="25.5">
      <c r="A171" s="1" t="s">
        <v>101</v>
      </c>
      <c r="B171" s="1">
        <v>40</v>
      </c>
      <c r="C171" s="26" t="s">
        <v>241</v>
      </c>
      <c r="D171" t="s">
        <v>103</v>
      </c>
      <c r="E171" s="27" t="s">
        <v>242</v>
      </c>
      <c r="F171" s="28" t="s">
        <v>105</v>
      </c>
      <c r="G171" s="29">
        <v>8</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ht="38.25">
      <c r="A173" s="1" t="s">
        <v>107</v>
      </c>
      <c r="E173" s="32" t="s">
        <v>141</v>
      </c>
    </row>
    <row r="174" ht="216.75">
      <c r="A174" s="1" t="s">
        <v>109</v>
      </c>
      <c r="E174" s="27" t="s">
        <v>243</v>
      </c>
    </row>
    <row r="175">
      <c r="A175" s="1" t="s">
        <v>101</v>
      </c>
      <c r="B175" s="1">
        <v>41</v>
      </c>
      <c r="C175" s="26" t="s">
        <v>244</v>
      </c>
      <c r="D175" t="s">
        <v>103</v>
      </c>
      <c r="E175" s="27" t="s">
        <v>245</v>
      </c>
      <c r="F175" s="28" t="s">
        <v>105</v>
      </c>
      <c r="G175" s="29">
        <v>4</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ht="38.25">
      <c r="A177" s="1" t="s">
        <v>107</v>
      </c>
      <c r="E177" s="32" t="s">
        <v>182</v>
      </c>
    </row>
    <row r="178" ht="165.75">
      <c r="A178" s="1" t="s">
        <v>109</v>
      </c>
      <c r="E178" s="27" t="s">
        <v>246</v>
      </c>
    </row>
    <row r="179">
      <c r="A179" s="1" t="s">
        <v>101</v>
      </c>
      <c r="B179" s="1">
        <v>42</v>
      </c>
      <c r="C179" s="26" t="s">
        <v>247</v>
      </c>
      <c r="D179" t="s">
        <v>103</v>
      </c>
      <c r="E179" s="27" t="s">
        <v>248</v>
      </c>
      <c r="F179" s="28" t="s">
        <v>105</v>
      </c>
      <c r="G179" s="29">
        <v>2</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ht="38.25">
      <c r="A181" s="1" t="s">
        <v>107</v>
      </c>
      <c r="E181" s="32" t="s">
        <v>135</v>
      </c>
    </row>
    <row r="182" ht="255">
      <c r="A182" s="1" t="s">
        <v>109</v>
      </c>
      <c r="E182" s="27" t="s">
        <v>249</v>
      </c>
    </row>
    <row r="183">
      <c r="A183" s="1" t="s">
        <v>101</v>
      </c>
      <c r="B183" s="1">
        <v>43</v>
      </c>
      <c r="C183" s="26" t="s">
        <v>250</v>
      </c>
      <c r="D183" t="s">
        <v>103</v>
      </c>
      <c r="E183" s="27" t="s">
        <v>251</v>
      </c>
      <c r="F183" s="28" t="s">
        <v>105</v>
      </c>
      <c r="G183" s="29">
        <v>1</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ht="38.25">
      <c r="A185" s="1" t="s">
        <v>107</v>
      </c>
      <c r="E185" s="32" t="s">
        <v>115</v>
      </c>
    </row>
    <row r="186" ht="178.5">
      <c r="A186" s="1" t="s">
        <v>109</v>
      </c>
      <c r="E186" s="27" t="s">
        <v>252</v>
      </c>
    </row>
    <row r="187">
      <c r="A187" s="1" t="s">
        <v>101</v>
      </c>
      <c r="B187" s="1">
        <v>44</v>
      </c>
      <c r="C187" s="26" t="s">
        <v>253</v>
      </c>
      <c r="D187" t="s">
        <v>103</v>
      </c>
      <c r="E187" s="27" t="s">
        <v>254</v>
      </c>
      <c r="F187" s="28" t="s">
        <v>105</v>
      </c>
      <c r="G187" s="29">
        <v>2</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ht="38.25">
      <c r="A189" s="1" t="s">
        <v>107</v>
      </c>
      <c r="E189" s="32" t="s">
        <v>135</v>
      </c>
    </row>
    <row r="190" ht="204">
      <c r="A190" s="1" t="s">
        <v>109</v>
      </c>
      <c r="E190" s="27" t="s">
        <v>255</v>
      </c>
    </row>
    <row r="191">
      <c r="A191" s="1" t="s">
        <v>101</v>
      </c>
      <c r="B191" s="1">
        <v>45</v>
      </c>
      <c r="C191" s="26" t="s">
        <v>256</v>
      </c>
      <c r="D191" t="s">
        <v>103</v>
      </c>
      <c r="E191" s="27" t="s">
        <v>257</v>
      </c>
      <c r="F191" s="28" t="s">
        <v>105</v>
      </c>
      <c r="G191" s="29">
        <v>1</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ht="38.25">
      <c r="A193" s="1" t="s">
        <v>107</v>
      </c>
      <c r="E193" s="32" t="s">
        <v>115</v>
      </c>
    </row>
    <row r="194" ht="153">
      <c r="A194" s="1" t="s">
        <v>109</v>
      </c>
      <c r="E194" s="27" t="s">
        <v>258</v>
      </c>
    </row>
    <row r="195" ht="25.5">
      <c r="A195" s="1" t="s">
        <v>101</v>
      </c>
      <c r="B195" s="1">
        <v>46</v>
      </c>
      <c r="C195" s="26" t="s">
        <v>259</v>
      </c>
      <c r="D195" t="s">
        <v>103</v>
      </c>
      <c r="E195" s="27" t="s">
        <v>260</v>
      </c>
      <c r="F195" s="28" t="s">
        <v>105</v>
      </c>
      <c r="G195" s="29">
        <v>2</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ht="38.25">
      <c r="A197" s="1" t="s">
        <v>107</v>
      </c>
      <c r="E197" s="32" t="s">
        <v>135</v>
      </c>
    </row>
    <row r="198" ht="216.75">
      <c r="A198" s="1" t="s">
        <v>109</v>
      </c>
      <c r="E198" s="27" t="s">
        <v>261</v>
      </c>
    </row>
    <row r="199">
      <c r="A199" s="1" t="s">
        <v>101</v>
      </c>
      <c r="B199" s="1">
        <v>47</v>
      </c>
      <c r="C199" s="26" t="s">
        <v>262</v>
      </c>
      <c r="D199" t="s">
        <v>103</v>
      </c>
      <c r="E199" s="27" t="s">
        <v>263</v>
      </c>
      <c r="F199" s="28" t="s">
        <v>105</v>
      </c>
      <c r="G199" s="29">
        <v>1</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ht="38.25">
      <c r="A201" s="1" t="s">
        <v>107</v>
      </c>
      <c r="E201" s="32" t="s">
        <v>115</v>
      </c>
    </row>
    <row r="202" ht="153">
      <c r="A202" s="1" t="s">
        <v>109</v>
      </c>
      <c r="E202" s="27" t="s">
        <v>264</v>
      </c>
    </row>
    <row r="203">
      <c r="A203" s="1" t="s">
        <v>101</v>
      </c>
      <c r="B203" s="1">
        <v>48</v>
      </c>
      <c r="C203" s="26" t="s">
        <v>265</v>
      </c>
      <c r="D203" t="s">
        <v>103</v>
      </c>
      <c r="E203" s="27" t="s">
        <v>266</v>
      </c>
      <c r="F203" s="28" t="s">
        <v>105</v>
      </c>
      <c r="G203" s="29">
        <v>4</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ht="38.25">
      <c r="A205" s="1" t="s">
        <v>107</v>
      </c>
      <c r="E205" s="32" t="s">
        <v>182</v>
      </c>
    </row>
    <row r="206" ht="216.75">
      <c r="A206" s="1" t="s">
        <v>109</v>
      </c>
      <c r="E206" s="27" t="s">
        <v>267</v>
      </c>
    </row>
    <row r="207">
      <c r="A207" s="1" t="s">
        <v>101</v>
      </c>
      <c r="B207" s="1">
        <v>49</v>
      </c>
      <c r="C207" s="26" t="s">
        <v>268</v>
      </c>
      <c r="D207" t="s">
        <v>103</v>
      </c>
      <c r="E207" s="27" t="s">
        <v>269</v>
      </c>
      <c r="F207" s="28" t="s">
        <v>105</v>
      </c>
      <c r="G207" s="29">
        <v>2</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ht="38.25">
      <c r="A209" s="1" t="s">
        <v>107</v>
      </c>
      <c r="E209" s="32" t="s">
        <v>135</v>
      </c>
    </row>
    <row r="210" ht="153">
      <c r="A210" s="1" t="s">
        <v>109</v>
      </c>
      <c r="E210" s="27" t="s">
        <v>270</v>
      </c>
    </row>
    <row r="211" ht="25.5">
      <c r="A211" s="1" t="s">
        <v>101</v>
      </c>
      <c r="B211" s="1">
        <v>50</v>
      </c>
      <c r="C211" s="26" t="s">
        <v>271</v>
      </c>
      <c r="D211" t="s">
        <v>103</v>
      </c>
      <c r="E211" s="27" t="s">
        <v>272</v>
      </c>
      <c r="F211" s="28" t="s">
        <v>105</v>
      </c>
      <c r="G211" s="29">
        <v>1</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ht="38.25">
      <c r="A213" s="1" t="s">
        <v>107</v>
      </c>
      <c r="E213" s="32" t="s">
        <v>115</v>
      </c>
    </row>
    <row r="214" ht="102">
      <c r="A214" s="1" t="s">
        <v>109</v>
      </c>
      <c r="E214" s="27" t="s">
        <v>273</v>
      </c>
    </row>
    <row r="215" ht="25.5">
      <c r="A215" s="1" t="s">
        <v>101</v>
      </c>
      <c r="B215" s="1">
        <v>51</v>
      </c>
      <c r="C215" s="26" t="s">
        <v>274</v>
      </c>
      <c r="D215" t="s">
        <v>103</v>
      </c>
      <c r="E215" s="27" t="s">
        <v>275</v>
      </c>
      <c r="F215" s="28" t="s">
        <v>105</v>
      </c>
      <c r="G215" s="29">
        <v>1</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ht="38.25">
      <c r="A217" s="1" t="s">
        <v>107</v>
      </c>
      <c r="E217" s="32" t="s">
        <v>115</v>
      </c>
    </row>
    <row r="218" ht="76.5">
      <c r="A218" s="1" t="s">
        <v>109</v>
      </c>
      <c r="E218" s="27" t="s">
        <v>276</v>
      </c>
    </row>
    <row r="219">
      <c r="A219" s="1" t="s">
        <v>101</v>
      </c>
      <c r="B219" s="1">
        <v>52</v>
      </c>
      <c r="C219" s="26" t="s">
        <v>277</v>
      </c>
      <c r="D219" t="s">
        <v>103</v>
      </c>
      <c r="E219" s="27" t="s">
        <v>278</v>
      </c>
      <c r="F219" s="28" t="s">
        <v>156</v>
      </c>
      <c r="G219" s="29">
        <v>32</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ht="51">
      <c r="A221" s="1" t="s">
        <v>107</v>
      </c>
      <c r="E221" s="32" t="s">
        <v>279</v>
      </c>
    </row>
    <row r="222" ht="102">
      <c r="A222" s="1" t="s">
        <v>109</v>
      </c>
      <c r="E222" s="27" t="s">
        <v>280</v>
      </c>
    </row>
    <row r="223">
      <c r="A223" s="1" t="s">
        <v>98</v>
      </c>
      <c r="C223" s="22" t="s">
        <v>281</v>
      </c>
      <c r="E223" s="23" t="s">
        <v>282</v>
      </c>
      <c r="L223" s="24">
        <f>SUMIFS(L224:L231,A224:A231,"P")</f>
        <v>0</v>
      </c>
      <c r="M223" s="24">
        <f>SUMIFS(M224:M231,A224:A231,"P")</f>
        <v>0</v>
      </c>
      <c r="N223" s="25"/>
    </row>
    <row r="224">
      <c r="A224" s="1" t="s">
        <v>101</v>
      </c>
      <c r="B224" s="1">
        <v>53</v>
      </c>
      <c r="C224" s="26" t="s">
        <v>283</v>
      </c>
      <c r="D224" t="s">
        <v>103</v>
      </c>
      <c r="E224" s="27" t="s">
        <v>284</v>
      </c>
      <c r="F224" s="28" t="s">
        <v>105</v>
      </c>
      <c r="G224" s="29">
        <v>1</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c r="A226" s="1" t="s">
        <v>107</v>
      </c>
    </row>
    <row r="227">
      <c r="A227" s="1" t="s">
        <v>109</v>
      </c>
      <c r="E227" s="27" t="s">
        <v>103</v>
      </c>
    </row>
    <row r="228">
      <c r="A228" s="1" t="s">
        <v>101</v>
      </c>
      <c r="B228" s="1">
        <v>54</v>
      </c>
      <c r="C228" s="26" t="s">
        <v>285</v>
      </c>
      <c r="D228" t="s">
        <v>103</v>
      </c>
      <c r="E228" s="27" t="s">
        <v>286</v>
      </c>
      <c r="F228" s="28" t="s">
        <v>105</v>
      </c>
      <c r="G228" s="29">
        <v>1</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c r="A230" s="1" t="s">
        <v>107</v>
      </c>
    </row>
    <row r="231">
      <c r="A231" s="1" t="s">
        <v>109</v>
      </c>
      <c r="E231"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COUNTIFS(L8:L845,"=0",A8:A845,"P")+COUNTIFS(L8:L845,"",A8:A845,"P")+SUM(Q8:Q845)</f>
        <v>0</v>
      </c>
    </row>
    <row r="8">
      <c r="A8" s="1" t="s">
        <v>96</v>
      </c>
      <c r="C8" s="22" t="s">
        <v>4564</v>
      </c>
      <c r="E8" s="23" t="s">
        <v>57</v>
      </c>
      <c r="L8" s="24">
        <f>L9+L46+L51+L72+L229+L470+L495+L696+L737+L750+L759+L792+L801+L826+L831+L836</f>
        <v>0</v>
      </c>
      <c r="M8" s="24">
        <f>M9+M46+M51+M72+M229+M470+M495+M696+M737+M750+M759+M792+M801+M826+M831+M836</f>
        <v>0</v>
      </c>
      <c r="N8" s="25"/>
    </row>
    <row r="9">
      <c r="A9" s="1" t="s">
        <v>98</v>
      </c>
      <c r="C9" s="22" t="s">
        <v>413</v>
      </c>
      <c r="E9" s="23" t="s">
        <v>1166</v>
      </c>
      <c r="L9" s="24">
        <f>SUMIFS(L10:L45,A10:A45,"P")</f>
        <v>0</v>
      </c>
      <c r="M9" s="24">
        <f>SUMIFS(M10:M45,A10:A45,"P")</f>
        <v>0</v>
      </c>
      <c r="N9" s="25"/>
    </row>
    <row r="10">
      <c r="A10" s="1" t="s">
        <v>101</v>
      </c>
      <c r="B10" s="1">
        <v>1</v>
      </c>
      <c r="C10" s="26" t="s">
        <v>4565</v>
      </c>
      <c r="D10" t="s">
        <v>103</v>
      </c>
      <c r="E10" s="27" t="s">
        <v>4566</v>
      </c>
      <c r="F10" s="28" t="s">
        <v>1217</v>
      </c>
      <c r="G10" s="29">
        <v>19.818999999999999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ht="140.25">
      <c r="A12" s="1" t="s">
        <v>107</v>
      </c>
      <c r="E12" s="32" t="s">
        <v>4567</v>
      </c>
    </row>
    <row r="13">
      <c r="A13" s="1" t="s">
        <v>109</v>
      </c>
      <c r="E13" s="27" t="s">
        <v>103</v>
      </c>
    </row>
    <row r="14" ht="38.25">
      <c r="A14" s="1" t="s">
        <v>101</v>
      </c>
      <c r="B14" s="1">
        <v>2</v>
      </c>
      <c r="C14" s="26" t="s">
        <v>4568</v>
      </c>
      <c r="D14" t="s">
        <v>103</v>
      </c>
      <c r="E14" s="27" t="s">
        <v>4569</v>
      </c>
      <c r="F14" s="28" t="s">
        <v>1217</v>
      </c>
      <c r="G14" s="29">
        <v>19.818999999999999</v>
      </c>
      <c r="H14" s="28">
        <v>0</v>
      </c>
      <c r="I14" s="30">
        <f>ROUND(G14*H14,P4)</f>
        <v>0</v>
      </c>
      <c r="L14" s="30">
        <v>0</v>
      </c>
      <c r="M14" s="24">
        <f>ROUND(G14*L14,P4)</f>
        <v>0</v>
      </c>
      <c r="N14" s="25" t="s">
        <v>103</v>
      </c>
      <c r="O14" s="31">
        <f>M14*AA14</f>
        <v>0</v>
      </c>
      <c r="P14" s="1">
        <v>3</v>
      </c>
      <c r="AA14" s="1">
        <f>IF(P14=1,$O$3,IF(P14=2,$O$4,$O$5))</f>
        <v>0</v>
      </c>
    </row>
    <row r="15">
      <c r="A15" s="1" t="s">
        <v>106</v>
      </c>
      <c r="E15" s="27" t="s">
        <v>103</v>
      </c>
    </row>
    <row r="16" ht="140.25">
      <c r="A16" s="1" t="s">
        <v>107</v>
      </c>
      <c r="E16" s="32" t="s">
        <v>4567</v>
      </c>
    </row>
    <row r="17">
      <c r="A17" s="1" t="s">
        <v>109</v>
      </c>
      <c r="E17" s="27" t="s">
        <v>103</v>
      </c>
    </row>
    <row r="18" ht="25.5">
      <c r="A18" s="1" t="s">
        <v>101</v>
      </c>
      <c r="B18" s="1">
        <v>3</v>
      </c>
      <c r="C18" s="26" t="s">
        <v>2399</v>
      </c>
      <c r="D18" t="s">
        <v>103</v>
      </c>
      <c r="E18" s="27" t="s">
        <v>2400</v>
      </c>
      <c r="F18" s="28" t="s">
        <v>1217</v>
      </c>
      <c r="G18" s="29">
        <v>19.818999999999999</v>
      </c>
      <c r="H18" s="28">
        <v>0</v>
      </c>
      <c r="I18" s="30">
        <f>ROUND(G18*H18,P4)</f>
        <v>0</v>
      </c>
      <c r="L18" s="30">
        <v>0</v>
      </c>
      <c r="M18" s="24">
        <f>ROUND(G18*L18,P4)</f>
        <v>0</v>
      </c>
      <c r="N18" s="25" t="s">
        <v>103</v>
      </c>
      <c r="O18" s="31">
        <f>M18*AA18</f>
        <v>0</v>
      </c>
      <c r="P18" s="1">
        <v>3</v>
      </c>
      <c r="AA18" s="1">
        <f>IF(P18=1,$O$3,IF(P18=2,$O$4,$O$5))</f>
        <v>0</v>
      </c>
    </row>
    <row r="19">
      <c r="A19" s="1" t="s">
        <v>106</v>
      </c>
      <c r="E19" s="27" t="s">
        <v>103</v>
      </c>
    </row>
    <row r="20" ht="38.25">
      <c r="A20" s="1" t="s">
        <v>107</v>
      </c>
      <c r="E20" s="32" t="s">
        <v>4570</v>
      </c>
    </row>
    <row r="21">
      <c r="A21" s="1" t="s">
        <v>109</v>
      </c>
      <c r="E21" s="27" t="s">
        <v>103</v>
      </c>
    </row>
    <row r="22" ht="25.5">
      <c r="A22" s="1" t="s">
        <v>101</v>
      </c>
      <c r="B22" s="1">
        <v>4</v>
      </c>
      <c r="C22" s="26" t="s">
        <v>4571</v>
      </c>
      <c r="D22" t="s">
        <v>103</v>
      </c>
      <c r="E22" s="27" t="s">
        <v>4572</v>
      </c>
      <c r="F22" s="28" t="s">
        <v>1217</v>
      </c>
      <c r="G22" s="29">
        <v>8.8789999999999996</v>
      </c>
      <c r="H22" s="28">
        <v>0</v>
      </c>
      <c r="I22" s="30">
        <f>ROUND(G22*H22,P4)</f>
        <v>0</v>
      </c>
      <c r="L22" s="30">
        <v>0</v>
      </c>
      <c r="M22" s="24">
        <f>ROUND(G22*L22,P4)</f>
        <v>0</v>
      </c>
      <c r="N22" s="25" t="s">
        <v>103</v>
      </c>
      <c r="O22" s="31">
        <f>M22*AA22</f>
        <v>0</v>
      </c>
      <c r="P22" s="1">
        <v>3</v>
      </c>
      <c r="AA22" s="1">
        <f>IF(P22=1,$O$3,IF(P22=2,$O$4,$O$5))</f>
        <v>0</v>
      </c>
    </row>
    <row r="23">
      <c r="A23" s="1" t="s">
        <v>106</v>
      </c>
      <c r="E23" s="27" t="s">
        <v>103</v>
      </c>
    </row>
    <row r="24" ht="38.25">
      <c r="A24" s="1" t="s">
        <v>107</v>
      </c>
      <c r="E24" s="32" t="s">
        <v>4573</v>
      </c>
    </row>
    <row r="25">
      <c r="A25" s="1" t="s">
        <v>109</v>
      </c>
      <c r="E25" s="27" t="s">
        <v>103</v>
      </c>
    </row>
    <row r="26">
      <c r="A26" s="1" t="s">
        <v>101</v>
      </c>
      <c r="B26" s="1">
        <v>5</v>
      </c>
      <c r="C26" s="26" t="s">
        <v>2408</v>
      </c>
      <c r="D26" t="s">
        <v>103</v>
      </c>
      <c r="E26" s="27" t="s">
        <v>2409</v>
      </c>
      <c r="F26" s="28" t="s">
        <v>292</v>
      </c>
      <c r="G26" s="29">
        <v>17.757999999999999</v>
      </c>
      <c r="H26" s="28">
        <v>0</v>
      </c>
      <c r="I26" s="30">
        <f>ROUND(G26*H26,P4)</f>
        <v>0</v>
      </c>
      <c r="L26" s="30">
        <v>0</v>
      </c>
      <c r="M26" s="24">
        <f>ROUND(G26*L26,P4)</f>
        <v>0</v>
      </c>
      <c r="N26" s="25" t="s">
        <v>103</v>
      </c>
      <c r="O26" s="31">
        <f>M26*AA26</f>
        <v>0</v>
      </c>
      <c r="P26" s="1">
        <v>3</v>
      </c>
      <c r="AA26" s="1">
        <f>IF(P26=1,$O$3,IF(P26=2,$O$4,$O$5))</f>
        <v>0</v>
      </c>
    </row>
    <row r="27">
      <c r="A27" s="1" t="s">
        <v>106</v>
      </c>
      <c r="E27" s="27" t="s">
        <v>103</v>
      </c>
    </row>
    <row r="28" ht="25.5">
      <c r="A28" s="1" t="s">
        <v>107</v>
      </c>
      <c r="E28" s="32" t="s">
        <v>4574</v>
      </c>
    </row>
    <row r="29">
      <c r="A29" s="1" t="s">
        <v>109</v>
      </c>
      <c r="E29" s="27" t="s">
        <v>103</v>
      </c>
    </row>
    <row r="30" ht="38.25">
      <c r="A30" s="1" t="s">
        <v>101</v>
      </c>
      <c r="B30" s="1">
        <v>6</v>
      </c>
      <c r="C30" s="26" t="s">
        <v>4575</v>
      </c>
      <c r="D30" t="s">
        <v>103</v>
      </c>
      <c r="E30" s="27" t="s">
        <v>4576</v>
      </c>
      <c r="F30" s="28" t="s">
        <v>1217</v>
      </c>
      <c r="G30" s="29">
        <v>8.7520000000000007</v>
      </c>
      <c r="H30" s="28">
        <v>0</v>
      </c>
      <c r="I30" s="30">
        <f>ROUND(G30*H30,P4)</f>
        <v>0</v>
      </c>
      <c r="L30" s="30">
        <v>0</v>
      </c>
      <c r="M30" s="24">
        <f>ROUND(G30*L30,P4)</f>
        <v>0</v>
      </c>
      <c r="N30" s="25" t="s">
        <v>103</v>
      </c>
      <c r="O30" s="31">
        <f>M30*AA30</f>
        <v>0</v>
      </c>
      <c r="P30" s="1">
        <v>3</v>
      </c>
      <c r="AA30" s="1">
        <f>IF(P30=1,$O$3,IF(P30=2,$O$4,$O$5))</f>
        <v>0</v>
      </c>
    </row>
    <row r="31">
      <c r="A31" s="1" t="s">
        <v>106</v>
      </c>
      <c r="E31" s="27" t="s">
        <v>103</v>
      </c>
    </row>
    <row r="32" ht="51">
      <c r="A32" s="1" t="s">
        <v>107</v>
      </c>
      <c r="E32" s="32" t="s">
        <v>4577</v>
      </c>
    </row>
    <row r="33">
      <c r="A33" s="1" t="s">
        <v>109</v>
      </c>
      <c r="E33" s="27" t="s">
        <v>103</v>
      </c>
    </row>
    <row r="34">
      <c r="A34" s="1" t="s">
        <v>101</v>
      </c>
      <c r="B34" s="1">
        <v>7</v>
      </c>
      <c r="C34" s="26" t="s">
        <v>4578</v>
      </c>
      <c r="D34" t="s">
        <v>413</v>
      </c>
      <c r="E34" s="27" t="s">
        <v>4579</v>
      </c>
      <c r="F34" s="28" t="s">
        <v>292</v>
      </c>
      <c r="G34" s="29">
        <v>16.629000000000001</v>
      </c>
      <c r="H34" s="28">
        <v>0</v>
      </c>
      <c r="I34" s="30">
        <f>ROUND(G34*H34,P4)</f>
        <v>0</v>
      </c>
      <c r="L34" s="30">
        <v>0</v>
      </c>
      <c r="M34" s="24">
        <f>ROUND(G34*L34,P4)</f>
        <v>0</v>
      </c>
      <c r="N34" s="25" t="s">
        <v>103</v>
      </c>
      <c r="O34" s="31">
        <f>M34*AA34</f>
        <v>0</v>
      </c>
      <c r="P34" s="1">
        <v>3</v>
      </c>
      <c r="AA34" s="1">
        <f>IF(P34=1,$O$3,IF(P34=2,$O$4,$O$5))</f>
        <v>0</v>
      </c>
    </row>
    <row r="35">
      <c r="A35" s="1" t="s">
        <v>106</v>
      </c>
      <c r="E35" s="27" t="s">
        <v>103</v>
      </c>
    </row>
    <row r="36" ht="51">
      <c r="A36" s="1" t="s">
        <v>107</v>
      </c>
      <c r="E36" s="32" t="s">
        <v>4580</v>
      </c>
    </row>
    <row r="37">
      <c r="A37" s="1" t="s">
        <v>109</v>
      </c>
      <c r="E37" s="27" t="s">
        <v>103</v>
      </c>
    </row>
    <row r="38" ht="38.25">
      <c r="A38" s="1" t="s">
        <v>101</v>
      </c>
      <c r="B38" s="1">
        <v>8</v>
      </c>
      <c r="C38" s="26" t="s">
        <v>1583</v>
      </c>
      <c r="D38" t="s">
        <v>103</v>
      </c>
      <c r="E38" s="27" t="s">
        <v>1584</v>
      </c>
      <c r="F38" s="28" t="s">
        <v>1217</v>
      </c>
      <c r="G38" s="29">
        <v>125.328</v>
      </c>
      <c r="H38" s="28">
        <v>0</v>
      </c>
      <c r="I38" s="30">
        <f>ROUND(G38*H38,P4)</f>
        <v>0</v>
      </c>
      <c r="L38" s="30">
        <v>0</v>
      </c>
      <c r="M38" s="24">
        <f>ROUND(G38*L38,P4)</f>
        <v>0</v>
      </c>
      <c r="N38" s="25" t="s">
        <v>103</v>
      </c>
      <c r="O38" s="31">
        <f>M38*AA38</f>
        <v>0</v>
      </c>
      <c r="P38" s="1">
        <v>3</v>
      </c>
      <c r="AA38" s="1">
        <f>IF(P38=1,$O$3,IF(P38=2,$O$4,$O$5))</f>
        <v>0</v>
      </c>
    </row>
    <row r="39">
      <c r="A39" s="1" t="s">
        <v>106</v>
      </c>
      <c r="E39" s="27" t="s">
        <v>103</v>
      </c>
    </row>
    <row r="40" ht="267.75">
      <c r="A40" s="1" t="s">
        <v>107</v>
      </c>
      <c r="E40" s="32" t="s">
        <v>4581</v>
      </c>
    </row>
    <row r="41">
      <c r="A41" s="1" t="s">
        <v>109</v>
      </c>
      <c r="E41" s="27" t="s">
        <v>103</v>
      </c>
    </row>
    <row r="42">
      <c r="A42" s="1" t="s">
        <v>101</v>
      </c>
      <c r="B42" s="1">
        <v>9</v>
      </c>
      <c r="C42" s="26" t="s">
        <v>4578</v>
      </c>
      <c r="D42" t="s">
        <v>103</v>
      </c>
      <c r="E42" s="27" t="s">
        <v>4579</v>
      </c>
      <c r="F42" s="28" t="s">
        <v>292</v>
      </c>
      <c r="G42" s="29">
        <v>238.12299999999999</v>
      </c>
      <c r="H42" s="28">
        <v>0</v>
      </c>
      <c r="I42" s="30">
        <f>ROUND(G42*H42,P4)</f>
        <v>0</v>
      </c>
      <c r="L42" s="30">
        <v>0</v>
      </c>
      <c r="M42" s="24">
        <f>ROUND(G42*L42,P4)</f>
        <v>0</v>
      </c>
      <c r="N42" s="25" t="s">
        <v>103</v>
      </c>
      <c r="O42" s="31">
        <f>M42*AA42</f>
        <v>0</v>
      </c>
      <c r="P42" s="1">
        <v>3</v>
      </c>
      <c r="AA42" s="1">
        <f>IF(P42=1,$O$3,IF(P42=2,$O$4,$O$5))</f>
        <v>0</v>
      </c>
    </row>
    <row r="43">
      <c r="A43" s="1" t="s">
        <v>106</v>
      </c>
      <c r="E43" s="27" t="s">
        <v>103</v>
      </c>
    </row>
    <row r="44" ht="51">
      <c r="A44" s="1" t="s">
        <v>107</v>
      </c>
      <c r="E44" s="32" t="s">
        <v>4582</v>
      </c>
    </row>
    <row r="45">
      <c r="A45" s="1" t="s">
        <v>109</v>
      </c>
      <c r="E45" s="27" t="s">
        <v>103</v>
      </c>
    </row>
    <row r="46">
      <c r="A46" s="1" t="s">
        <v>98</v>
      </c>
      <c r="C46" s="22" t="s">
        <v>588</v>
      </c>
      <c r="E46" s="23" t="s">
        <v>1297</v>
      </c>
      <c r="L46" s="24">
        <f>SUMIFS(L47:L50,A47:A50,"P")</f>
        <v>0</v>
      </c>
      <c r="M46" s="24">
        <f>SUMIFS(M47:M50,A47:A50,"P")</f>
        <v>0</v>
      </c>
      <c r="N46" s="25"/>
    </row>
    <row r="47" ht="25.5">
      <c r="A47" s="1" t="s">
        <v>101</v>
      </c>
      <c r="B47" s="1">
        <v>10</v>
      </c>
      <c r="C47" s="26" t="s">
        <v>1589</v>
      </c>
      <c r="D47" t="s">
        <v>103</v>
      </c>
      <c r="E47" s="27" t="s">
        <v>1590</v>
      </c>
      <c r="F47" s="28" t="s">
        <v>1217</v>
      </c>
      <c r="G47" s="29">
        <v>31.332000000000001</v>
      </c>
      <c r="H47" s="28">
        <v>0</v>
      </c>
      <c r="I47" s="30">
        <f>ROUND(G47*H47,P4)</f>
        <v>0</v>
      </c>
      <c r="L47" s="30">
        <v>0</v>
      </c>
      <c r="M47" s="24">
        <f>ROUND(G47*L47,P4)</f>
        <v>0</v>
      </c>
      <c r="N47" s="25" t="s">
        <v>103</v>
      </c>
      <c r="O47" s="31">
        <f>M47*AA47</f>
        <v>0</v>
      </c>
      <c r="P47" s="1">
        <v>3</v>
      </c>
      <c r="AA47" s="1">
        <f>IF(P47=1,$O$3,IF(P47=2,$O$4,$O$5))</f>
        <v>0</v>
      </c>
    </row>
    <row r="48">
      <c r="A48" s="1" t="s">
        <v>106</v>
      </c>
      <c r="E48" s="27" t="s">
        <v>103</v>
      </c>
    </row>
    <row r="49" ht="267.75">
      <c r="A49" s="1" t="s">
        <v>107</v>
      </c>
      <c r="E49" s="32" t="s">
        <v>4583</v>
      </c>
    </row>
    <row r="50">
      <c r="A50" s="1" t="s">
        <v>109</v>
      </c>
      <c r="E50" s="27" t="s">
        <v>103</v>
      </c>
    </row>
    <row r="51">
      <c r="A51" s="1" t="s">
        <v>98</v>
      </c>
      <c r="C51" s="22" t="s">
        <v>1415</v>
      </c>
      <c r="E51" s="23" t="s">
        <v>1416</v>
      </c>
      <c r="L51" s="24">
        <f>SUMIFS(L52:L71,A52:A71,"P")</f>
        <v>0</v>
      </c>
      <c r="M51" s="24">
        <f>SUMIFS(M52:M71,A52:A71,"P")</f>
        <v>0</v>
      </c>
      <c r="N51" s="25"/>
    </row>
    <row r="52" ht="38.25">
      <c r="A52" s="1" t="s">
        <v>101</v>
      </c>
      <c r="B52" s="1">
        <v>28</v>
      </c>
      <c r="C52" s="26" t="s">
        <v>4584</v>
      </c>
      <c r="D52" t="s">
        <v>103</v>
      </c>
      <c r="E52" s="27" t="s">
        <v>4585</v>
      </c>
      <c r="F52" s="28" t="s">
        <v>1188</v>
      </c>
      <c r="G52" s="29">
        <v>31</v>
      </c>
      <c r="H52" s="28">
        <v>0</v>
      </c>
      <c r="I52" s="30">
        <f>ROUND(G52*H52,P4)</f>
        <v>0</v>
      </c>
      <c r="L52" s="30">
        <v>0</v>
      </c>
      <c r="M52" s="24">
        <f>ROUND(G52*L52,P4)</f>
        <v>0</v>
      </c>
      <c r="N52" s="25" t="s">
        <v>103</v>
      </c>
      <c r="O52" s="31">
        <f>M52*AA52</f>
        <v>0</v>
      </c>
      <c r="P52" s="1">
        <v>3</v>
      </c>
      <c r="AA52" s="1">
        <f>IF(P52=1,$O$3,IF(P52=2,$O$4,$O$5))</f>
        <v>0</v>
      </c>
    </row>
    <row r="53">
      <c r="A53" s="1" t="s">
        <v>106</v>
      </c>
      <c r="E53" s="27" t="s">
        <v>103</v>
      </c>
    </row>
    <row r="54" ht="38.25">
      <c r="A54" s="1" t="s">
        <v>107</v>
      </c>
      <c r="E54" s="32" t="s">
        <v>4586</v>
      </c>
    </row>
    <row r="55">
      <c r="A55" s="1" t="s">
        <v>109</v>
      </c>
      <c r="E55" s="27" t="s">
        <v>103</v>
      </c>
    </row>
    <row r="56">
      <c r="A56" s="1" t="s">
        <v>101</v>
      </c>
      <c r="B56" s="1">
        <v>29</v>
      </c>
      <c r="C56" s="26" t="s">
        <v>4587</v>
      </c>
      <c r="D56" t="s">
        <v>103</v>
      </c>
      <c r="E56" s="27" t="s">
        <v>4588</v>
      </c>
      <c r="F56" s="28" t="s">
        <v>121</v>
      </c>
      <c r="G56" s="29">
        <v>68.25</v>
      </c>
      <c r="H56" s="28">
        <v>0</v>
      </c>
      <c r="I56" s="30">
        <f>ROUND(G56*H56,P4)</f>
        <v>0</v>
      </c>
      <c r="L56" s="30">
        <v>0</v>
      </c>
      <c r="M56" s="24">
        <f>ROUND(G56*L56,P4)</f>
        <v>0</v>
      </c>
      <c r="N56" s="25" t="s">
        <v>103</v>
      </c>
      <c r="O56" s="31">
        <f>M56*AA56</f>
        <v>0</v>
      </c>
      <c r="P56" s="1">
        <v>3</v>
      </c>
      <c r="AA56" s="1">
        <f>IF(P56=1,$O$3,IF(P56=2,$O$4,$O$5))</f>
        <v>0</v>
      </c>
    </row>
    <row r="57">
      <c r="A57" s="1" t="s">
        <v>106</v>
      </c>
      <c r="E57" s="27" t="s">
        <v>103</v>
      </c>
    </row>
    <row r="58" ht="51">
      <c r="A58" s="1" t="s">
        <v>107</v>
      </c>
      <c r="E58" s="32" t="s">
        <v>4589</v>
      </c>
    </row>
    <row r="59">
      <c r="A59" s="1" t="s">
        <v>109</v>
      </c>
      <c r="E59" s="27" t="s">
        <v>103</v>
      </c>
    </row>
    <row r="60">
      <c r="A60" s="1" t="s">
        <v>101</v>
      </c>
      <c r="B60" s="1">
        <v>30</v>
      </c>
      <c r="C60" s="26" t="s">
        <v>4590</v>
      </c>
      <c r="D60" t="s">
        <v>103</v>
      </c>
      <c r="E60" s="27" t="s">
        <v>4591</v>
      </c>
      <c r="F60" s="28" t="s">
        <v>121</v>
      </c>
      <c r="G60" s="29">
        <v>14.175000000000001</v>
      </c>
      <c r="H60" s="28">
        <v>0</v>
      </c>
      <c r="I60" s="30">
        <f>ROUND(G60*H60,P4)</f>
        <v>0</v>
      </c>
      <c r="L60" s="30">
        <v>0</v>
      </c>
      <c r="M60" s="24">
        <f>ROUND(G60*L60,P4)</f>
        <v>0</v>
      </c>
      <c r="N60" s="25" t="s">
        <v>103</v>
      </c>
      <c r="O60" s="31">
        <f>M60*AA60</f>
        <v>0</v>
      </c>
      <c r="P60" s="1">
        <v>3</v>
      </c>
      <c r="AA60" s="1">
        <f>IF(P60=1,$O$3,IF(P60=2,$O$4,$O$5))</f>
        <v>0</v>
      </c>
    </row>
    <row r="61">
      <c r="A61" s="1" t="s">
        <v>106</v>
      </c>
      <c r="E61" s="27" t="s">
        <v>103</v>
      </c>
    </row>
    <row r="62" ht="51">
      <c r="A62" s="1" t="s">
        <v>107</v>
      </c>
      <c r="E62" s="32" t="s">
        <v>4592</v>
      </c>
    </row>
    <row r="63">
      <c r="A63" s="1" t="s">
        <v>109</v>
      </c>
      <c r="E63" s="27" t="s">
        <v>103</v>
      </c>
    </row>
    <row r="64">
      <c r="A64" s="1" t="s">
        <v>101</v>
      </c>
      <c r="B64" s="1">
        <v>31</v>
      </c>
      <c r="C64" s="26" t="s">
        <v>4593</v>
      </c>
      <c r="D64" t="s">
        <v>103</v>
      </c>
      <c r="E64" s="27" t="s">
        <v>4594</v>
      </c>
      <c r="F64" s="28" t="s">
        <v>121</v>
      </c>
      <c r="G64" s="29">
        <v>6.8250000000000002</v>
      </c>
      <c r="H64" s="28">
        <v>0</v>
      </c>
      <c r="I64" s="30">
        <f>ROUND(G64*H64,P4)</f>
        <v>0</v>
      </c>
      <c r="L64" s="30">
        <v>0</v>
      </c>
      <c r="M64" s="24">
        <f>ROUND(G64*L64,P4)</f>
        <v>0</v>
      </c>
      <c r="N64" s="25" t="s">
        <v>103</v>
      </c>
      <c r="O64" s="31">
        <f>M64*AA64</f>
        <v>0</v>
      </c>
      <c r="P64" s="1">
        <v>3</v>
      </c>
      <c r="AA64" s="1">
        <f>IF(P64=1,$O$3,IF(P64=2,$O$4,$O$5))</f>
        <v>0</v>
      </c>
    </row>
    <row r="65">
      <c r="A65" s="1" t="s">
        <v>106</v>
      </c>
      <c r="E65" s="27" t="s">
        <v>103</v>
      </c>
    </row>
    <row r="66" ht="51">
      <c r="A66" s="1" t="s">
        <v>107</v>
      </c>
      <c r="E66" s="32" t="s">
        <v>4595</v>
      </c>
    </row>
    <row r="67">
      <c r="A67" s="1" t="s">
        <v>109</v>
      </c>
      <c r="E67" s="27" t="s">
        <v>103</v>
      </c>
    </row>
    <row r="68" ht="38.25">
      <c r="A68" s="1" t="s">
        <v>101</v>
      </c>
      <c r="B68" s="1">
        <v>32</v>
      </c>
      <c r="C68" s="26" t="s">
        <v>2909</v>
      </c>
      <c r="D68" t="s">
        <v>103</v>
      </c>
      <c r="E68" s="27" t="s">
        <v>2910</v>
      </c>
      <c r="F68" s="28" t="s">
        <v>292</v>
      </c>
      <c r="G68" s="29">
        <v>0.58899999999999997</v>
      </c>
      <c r="H68" s="28">
        <v>0</v>
      </c>
      <c r="I68" s="30">
        <f>ROUND(G68*H68,P4)</f>
        <v>0</v>
      </c>
      <c r="L68" s="30">
        <v>0</v>
      </c>
      <c r="M68" s="24">
        <f>ROUND(G68*L68,P4)</f>
        <v>0</v>
      </c>
      <c r="N68" s="25" t="s">
        <v>103</v>
      </c>
      <c r="O68" s="31">
        <f>M68*AA68</f>
        <v>0</v>
      </c>
      <c r="P68" s="1">
        <v>3</v>
      </c>
      <c r="AA68" s="1">
        <f>IF(P68=1,$O$3,IF(P68=2,$O$4,$O$5))</f>
        <v>0</v>
      </c>
    </row>
    <row r="69">
      <c r="A69" s="1" t="s">
        <v>106</v>
      </c>
      <c r="E69" s="27" t="s">
        <v>103</v>
      </c>
    </row>
    <row r="70">
      <c r="A70" s="1" t="s">
        <v>107</v>
      </c>
    </row>
    <row r="71">
      <c r="A71" s="1" t="s">
        <v>109</v>
      </c>
      <c r="E71" s="27" t="s">
        <v>103</v>
      </c>
    </row>
    <row r="72">
      <c r="A72" s="1" t="s">
        <v>98</v>
      </c>
      <c r="C72" s="22" t="s">
        <v>1973</v>
      </c>
      <c r="E72" s="23" t="s">
        <v>1974</v>
      </c>
      <c r="L72" s="24">
        <f>SUMIFS(L73:L228,A73:A228,"P")</f>
        <v>0</v>
      </c>
      <c r="M72" s="24">
        <f>SUMIFS(M73:M228,A73:A228,"P")</f>
        <v>0</v>
      </c>
      <c r="N72" s="25"/>
    </row>
    <row r="73">
      <c r="A73" s="1" t="s">
        <v>101</v>
      </c>
      <c r="B73" s="1">
        <v>33</v>
      </c>
      <c r="C73" s="26" t="s">
        <v>4596</v>
      </c>
      <c r="D73" t="s">
        <v>103</v>
      </c>
      <c r="E73" s="27" t="s">
        <v>4597</v>
      </c>
      <c r="F73" s="28" t="s">
        <v>121</v>
      </c>
      <c r="G73" s="29">
        <v>180</v>
      </c>
      <c r="H73" s="28">
        <v>0</v>
      </c>
      <c r="I73" s="30">
        <f>ROUND(G73*H73,P4)</f>
        <v>0</v>
      </c>
      <c r="L73" s="30">
        <v>0</v>
      </c>
      <c r="M73" s="24">
        <f>ROUND(G73*L73,P4)</f>
        <v>0</v>
      </c>
      <c r="N73" s="25" t="s">
        <v>103</v>
      </c>
      <c r="O73" s="31">
        <f>M73*AA73</f>
        <v>0</v>
      </c>
      <c r="P73" s="1">
        <v>3</v>
      </c>
      <c r="AA73" s="1">
        <f>IF(P73=1,$O$3,IF(P73=2,$O$4,$O$5))</f>
        <v>0</v>
      </c>
    </row>
    <row r="74">
      <c r="A74" s="1" t="s">
        <v>106</v>
      </c>
      <c r="E74" s="27" t="s">
        <v>103</v>
      </c>
    </row>
    <row r="75">
      <c r="A75" s="1" t="s">
        <v>107</v>
      </c>
    </row>
    <row r="76">
      <c r="A76" s="1" t="s">
        <v>109</v>
      </c>
      <c r="E76" s="27" t="s">
        <v>103</v>
      </c>
    </row>
    <row r="77">
      <c r="A77" s="1" t="s">
        <v>101</v>
      </c>
      <c r="B77" s="1">
        <v>34</v>
      </c>
      <c r="C77" s="26" t="s">
        <v>4598</v>
      </c>
      <c r="D77" t="s">
        <v>103</v>
      </c>
      <c r="E77" s="27" t="s">
        <v>4599</v>
      </c>
      <c r="F77" s="28" t="s">
        <v>121</v>
      </c>
      <c r="G77" s="29">
        <v>80</v>
      </c>
      <c r="H77" s="28">
        <v>0</v>
      </c>
      <c r="I77" s="30">
        <f>ROUND(G77*H77,P4)</f>
        <v>0</v>
      </c>
      <c r="L77" s="30">
        <v>0</v>
      </c>
      <c r="M77" s="24">
        <f>ROUND(G77*L77,P4)</f>
        <v>0</v>
      </c>
      <c r="N77" s="25" t="s">
        <v>103</v>
      </c>
      <c r="O77" s="31">
        <f>M77*AA77</f>
        <v>0</v>
      </c>
      <c r="P77" s="1">
        <v>3</v>
      </c>
      <c r="AA77" s="1">
        <f>IF(P77=1,$O$3,IF(P77=2,$O$4,$O$5))</f>
        <v>0</v>
      </c>
    </row>
    <row r="78">
      <c r="A78" s="1" t="s">
        <v>106</v>
      </c>
      <c r="E78" s="27" t="s">
        <v>103</v>
      </c>
    </row>
    <row r="79">
      <c r="A79" s="1" t="s">
        <v>107</v>
      </c>
    </row>
    <row r="80">
      <c r="A80" s="1" t="s">
        <v>109</v>
      </c>
      <c r="E80" s="27" t="s">
        <v>103</v>
      </c>
    </row>
    <row r="81">
      <c r="A81" s="1" t="s">
        <v>101</v>
      </c>
      <c r="B81" s="1">
        <v>35</v>
      </c>
      <c r="C81" s="26" t="s">
        <v>1977</v>
      </c>
      <c r="D81" t="s">
        <v>103</v>
      </c>
      <c r="E81" s="27" t="s">
        <v>1978</v>
      </c>
      <c r="F81" s="28" t="s">
        <v>121</v>
      </c>
      <c r="G81" s="29">
        <v>72</v>
      </c>
      <c r="H81" s="28">
        <v>0</v>
      </c>
      <c r="I81" s="30">
        <f>ROUND(G81*H81,P4)</f>
        <v>0</v>
      </c>
      <c r="L81" s="30">
        <v>0</v>
      </c>
      <c r="M81" s="24">
        <f>ROUND(G81*L81,P4)</f>
        <v>0</v>
      </c>
      <c r="N81" s="25" t="s">
        <v>103</v>
      </c>
      <c r="O81" s="31">
        <f>M81*AA81</f>
        <v>0</v>
      </c>
      <c r="P81" s="1">
        <v>3</v>
      </c>
      <c r="AA81" s="1">
        <f>IF(P81=1,$O$3,IF(P81=2,$O$4,$O$5))</f>
        <v>0</v>
      </c>
    </row>
    <row r="82">
      <c r="A82" s="1" t="s">
        <v>106</v>
      </c>
      <c r="E82" s="27" t="s">
        <v>103</v>
      </c>
    </row>
    <row r="83" ht="51">
      <c r="A83" s="1" t="s">
        <v>107</v>
      </c>
      <c r="E83" s="32" t="s">
        <v>4600</v>
      </c>
    </row>
    <row r="84">
      <c r="A84" s="1" t="s">
        <v>109</v>
      </c>
      <c r="E84" s="27" t="s">
        <v>103</v>
      </c>
    </row>
    <row r="85">
      <c r="A85" s="1" t="s">
        <v>101</v>
      </c>
      <c r="B85" s="1">
        <v>36</v>
      </c>
      <c r="C85" s="26" t="s">
        <v>4601</v>
      </c>
      <c r="D85" t="s">
        <v>103</v>
      </c>
      <c r="E85" s="27" t="s">
        <v>4602</v>
      </c>
      <c r="F85" s="28" t="s">
        <v>121</v>
      </c>
      <c r="G85" s="29">
        <v>160</v>
      </c>
      <c r="H85" s="28">
        <v>0</v>
      </c>
      <c r="I85" s="30">
        <f>ROUND(G85*H85,P4)</f>
        <v>0</v>
      </c>
      <c r="L85" s="30">
        <v>0</v>
      </c>
      <c r="M85" s="24">
        <f>ROUND(G85*L85,P4)</f>
        <v>0</v>
      </c>
      <c r="N85" s="25" t="s">
        <v>103</v>
      </c>
      <c r="O85" s="31">
        <f>M85*AA85</f>
        <v>0</v>
      </c>
      <c r="P85" s="1">
        <v>3</v>
      </c>
      <c r="AA85" s="1">
        <f>IF(P85=1,$O$3,IF(P85=2,$O$4,$O$5))</f>
        <v>0</v>
      </c>
    </row>
    <row r="86">
      <c r="A86" s="1" t="s">
        <v>106</v>
      </c>
      <c r="E86" s="27" t="s">
        <v>103</v>
      </c>
    </row>
    <row r="87" ht="51">
      <c r="A87" s="1" t="s">
        <v>107</v>
      </c>
      <c r="E87" s="32" t="s">
        <v>4603</v>
      </c>
    </row>
    <row r="88">
      <c r="A88" s="1" t="s">
        <v>109</v>
      </c>
      <c r="E88" s="27" t="s">
        <v>103</v>
      </c>
    </row>
    <row r="89">
      <c r="A89" s="1" t="s">
        <v>101</v>
      </c>
      <c r="B89" s="1">
        <v>37</v>
      </c>
      <c r="C89" s="26" t="s">
        <v>4604</v>
      </c>
      <c r="D89" t="s">
        <v>103</v>
      </c>
      <c r="E89" s="27" t="s">
        <v>4605</v>
      </c>
      <c r="F89" s="28" t="s">
        <v>121</v>
      </c>
      <c r="G89" s="29">
        <v>37</v>
      </c>
      <c r="H89" s="28">
        <v>0</v>
      </c>
      <c r="I89" s="30">
        <f>ROUND(G89*H89,P4)</f>
        <v>0</v>
      </c>
      <c r="L89" s="30">
        <v>0</v>
      </c>
      <c r="M89" s="24">
        <f>ROUND(G89*L89,P4)</f>
        <v>0</v>
      </c>
      <c r="N89" s="25" t="s">
        <v>103</v>
      </c>
      <c r="O89" s="31">
        <f>M89*AA89</f>
        <v>0</v>
      </c>
      <c r="P89" s="1">
        <v>3</v>
      </c>
      <c r="AA89" s="1">
        <f>IF(P89=1,$O$3,IF(P89=2,$O$4,$O$5))</f>
        <v>0</v>
      </c>
    </row>
    <row r="90">
      <c r="A90" s="1" t="s">
        <v>106</v>
      </c>
      <c r="E90" s="27" t="s">
        <v>103</v>
      </c>
    </row>
    <row r="91" ht="51">
      <c r="A91" s="1" t="s">
        <v>107</v>
      </c>
      <c r="E91" s="32" t="s">
        <v>4606</v>
      </c>
    </row>
    <row r="92">
      <c r="A92" s="1" t="s">
        <v>109</v>
      </c>
      <c r="E92" s="27" t="s">
        <v>103</v>
      </c>
    </row>
    <row r="93">
      <c r="A93" s="1" t="s">
        <v>101</v>
      </c>
      <c r="B93" s="1">
        <v>38</v>
      </c>
      <c r="C93" s="26" t="s">
        <v>4607</v>
      </c>
      <c r="D93" t="s">
        <v>103</v>
      </c>
      <c r="E93" s="27" t="s">
        <v>4608</v>
      </c>
      <c r="F93" s="28" t="s">
        <v>121</v>
      </c>
      <c r="G93" s="29">
        <v>50</v>
      </c>
      <c r="H93" s="28">
        <v>0</v>
      </c>
      <c r="I93" s="30">
        <f>ROUND(G93*H93,P4)</f>
        <v>0</v>
      </c>
      <c r="L93" s="30">
        <v>0</v>
      </c>
      <c r="M93" s="24">
        <f>ROUND(G93*L93,P4)</f>
        <v>0</v>
      </c>
      <c r="N93" s="25" t="s">
        <v>103</v>
      </c>
      <c r="O93" s="31">
        <f>M93*AA93</f>
        <v>0</v>
      </c>
      <c r="P93" s="1">
        <v>3</v>
      </c>
      <c r="AA93" s="1">
        <f>IF(P93=1,$O$3,IF(P93=2,$O$4,$O$5))</f>
        <v>0</v>
      </c>
    </row>
    <row r="94">
      <c r="A94" s="1" t="s">
        <v>106</v>
      </c>
      <c r="E94" s="27" t="s">
        <v>103</v>
      </c>
    </row>
    <row r="95" ht="51">
      <c r="A95" s="1" t="s">
        <v>107</v>
      </c>
      <c r="E95" s="32" t="s">
        <v>4609</v>
      </c>
    </row>
    <row r="96">
      <c r="A96" s="1" t="s">
        <v>109</v>
      </c>
      <c r="E96" s="27" t="s">
        <v>103</v>
      </c>
    </row>
    <row r="97">
      <c r="A97" s="1" t="s">
        <v>101</v>
      </c>
      <c r="B97" s="1">
        <v>39</v>
      </c>
      <c r="C97" s="26" t="s">
        <v>4610</v>
      </c>
      <c r="D97" t="s">
        <v>103</v>
      </c>
      <c r="E97" s="27" t="s">
        <v>4611</v>
      </c>
      <c r="F97" s="28" t="s">
        <v>121</v>
      </c>
      <c r="G97" s="29">
        <v>13.5</v>
      </c>
      <c r="H97" s="28">
        <v>0</v>
      </c>
      <c r="I97" s="30">
        <f>ROUND(G97*H97,P4)</f>
        <v>0</v>
      </c>
      <c r="L97" s="30">
        <v>0</v>
      </c>
      <c r="M97" s="24">
        <f>ROUND(G97*L97,P4)</f>
        <v>0</v>
      </c>
      <c r="N97" s="25" t="s">
        <v>103</v>
      </c>
      <c r="O97" s="31">
        <f>M97*AA97</f>
        <v>0</v>
      </c>
      <c r="P97" s="1">
        <v>3</v>
      </c>
      <c r="AA97" s="1">
        <f>IF(P97=1,$O$3,IF(P97=2,$O$4,$O$5))</f>
        <v>0</v>
      </c>
    </row>
    <row r="98">
      <c r="A98" s="1" t="s">
        <v>106</v>
      </c>
      <c r="E98" s="27" t="s">
        <v>103</v>
      </c>
    </row>
    <row r="99" ht="63.75">
      <c r="A99" s="1" t="s">
        <v>107</v>
      </c>
      <c r="E99" s="32" t="s">
        <v>4612</v>
      </c>
    </row>
    <row r="100">
      <c r="A100" s="1" t="s">
        <v>109</v>
      </c>
      <c r="E100" s="27" t="s">
        <v>103</v>
      </c>
    </row>
    <row r="101">
      <c r="A101" s="1" t="s">
        <v>101</v>
      </c>
      <c r="B101" s="1">
        <v>40</v>
      </c>
      <c r="C101" s="26" t="s">
        <v>4613</v>
      </c>
      <c r="D101" t="s">
        <v>103</v>
      </c>
      <c r="E101" s="27" t="s">
        <v>4614</v>
      </c>
      <c r="F101" s="28" t="s">
        <v>121</v>
      </c>
      <c r="G101" s="29">
        <v>320</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76.5">
      <c r="A103" s="1" t="s">
        <v>107</v>
      </c>
      <c r="E103" s="32" t="s">
        <v>4615</v>
      </c>
    </row>
    <row r="104">
      <c r="A104" s="1" t="s">
        <v>109</v>
      </c>
      <c r="E104" s="27" t="s">
        <v>103</v>
      </c>
    </row>
    <row r="105">
      <c r="A105" s="1" t="s">
        <v>101</v>
      </c>
      <c r="B105" s="1">
        <v>41</v>
      </c>
      <c r="C105" s="26" t="s">
        <v>4616</v>
      </c>
      <c r="D105" t="s">
        <v>103</v>
      </c>
      <c r="E105" s="27" t="s">
        <v>4617</v>
      </c>
      <c r="F105" s="28" t="s">
        <v>121</v>
      </c>
      <c r="G105" s="29">
        <v>114.5</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ht="51">
      <c r="A107" s="1" t="s">
        <v>107</v>
      </c>
      <c r="E107" s="32" t="s">
        <v>4618</v>
      </c>
    </row>
    <row r="108">
      <c r="A108" s="1" t="s">
        <v>109</v>
      </c>
      <c r="E108" s="27" t="s">
        <v>103</v>
      </c>
    </row>
    <row r="109">
      <c r="A109" s="1" t="s">
        <v>101</v>
      </c>
      <c r="B109" s="1">
        <v>42</v>
      </c>
      <c r="C109" s="26" t="s">
        <v>4619</v>
      </c>
      <c r="D109" t="s">
        <v>103</v>
      </c>
      <c r="E109" s="27" t="s">
        <v>4620</v>
      </c>
      <c r="F109" s="28" t="s">
        <v>121</v>
      </c>
      <c r="G109" s="29">
        <v>20</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ht="38.25">
      <c r="A111" s="1" t="s">
        <v>107</v>
      </c>
      <c r="E111" s="32" t="s">
        <v>4621</v>
      </c>
    </row>
    <row r="112">
      <c r="A112" s="1" t="s">
        <v>109</v>
      </c>
      <c r="E112" s="27" t="s">
        <v>103</v>
      </c>
    </row>
    <row r="113">
      <c r="A113" s="1" t="s">
        <v>101</v>
      </c>
      <c r="B113" s="1">
        <v>43</v>
      </c>
      <c r="C113" s="26" t="s">
        <v>4622</v>
      </c>
      <c r="D113" t="s">
        <v>103</v>
      </c>
      <c r="E113" s="27" t="s">
        <v>4623</v>
      </c>
      <c r="F113" s="28" t="s">
        <v>121</v>
      </c>
      <c r="G113" s="29">
        <v>38</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ht="63.75">
      <c r="A115" s="1" t="s">
        <v>107</v>
      </c>
      <c r="E115" s="32" t="s">
        <v>4624</v>
      </c>
    </row>
    <row r="116">
      <c r="A116" s="1" t="s">
        <v>109</v>
      </c>
      <c r="E116" s="27" t="s">
        <v>103</v>
      </c>
    </row>
    <row r="117">
      <c r="A117" s="1" t="s">
        <v>101</v>
      </c>
      <c r="B117" s="1">
        <v>44</v>
      </c>
      <c r="C117" s="26" t="s">
        <v>4625</v>
      </c>
      <c r="D117" t="s">
        <v>103</v>
      </c>
      <c r="E117" s="27" t="s">
        <v>4626</v>
      </c>
      <c r="F117" s="28" t="s">
        <v>121</v>
      </c>
      <c r="G117" s="29">
        <v>30</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ht="63.75">
      <c r="A119" s="1" t="s">
        <v>107</v>
      </c>
      <c r="E119" s="32" t="s">
        <v>4627</v>
      </c>
    </row>
    <row r="120">
      <c r="A120" s="1" t="s">
        <v>109</v>
      </c>
      <c r="E120" s="27" t="s">
        <v>103</v>
      </c>
    </row>
    <row r="121">
      <c r="A121" s="1" t="s">
        <v>101</v>
      </c>
      <c r="B121" s="1">
        <v>45</v>
      </c>
      <c r="C121" s="26" t="s">
        <v>4628</v>
      </c>
      <c r="D121" t="s">
        <v>103</v>
      </c>
      <c r="E121" s="27" t="s">
        <v>4629</v>
      </c>
      <c r="F121" s="28" t="s">
        <v>121</v>
      </c>
      <c r="G121" s="29">
        <v>61</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ht="63.75">
      <c r="A123" s="1" t="s">
        <v>107</v>
      </c>
      <c r="E123" s="32" t="s">
        <v>4630</v>
      </c>
    </row>
    <row r="124">
      <c r="A124" s="1" t="s">
        <v>109</v>
      </c>
      <c r="E124" s="27" t="s">
        <v>103</v>
      </c>
    </row>
    <row r="125">
      <c r="A125" s="1" t="s">
        <v>101</v>
      </c>
      <c r="B125" s="1">
        <v>46</v>
      </c>
      <c r="C125" s="26" t="s">
        <v>4631</v>
      </c>
      <c r="D125" t="s">
        <v>103</v>
      </c>
      <c r="E125" s="27" t="s">
        <v>4632</v>
      </c>
      <c r="F125" s="28" t="s">
        <v>121</v>
      </c>
      <c r="G125" s="29">
        <v>8</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ht="51">
      <c r="A127" s="1" t="s">
        <v>107</v>
      </c>
      <c r="E127" s="32" t="s">
        <v>4633</v>
      </c>
    </row>
    <row r="128">
      <c r="A128" s="1" t="s">
        <v>109</v>
      </c>
      <c r="E128" s="27" t="s">
        <v>103</v>
      </c>
    </row>
    <row r="129">
      <c r="A129" s="1" t="s">
        <v>101</v>
      </c>
      <c r="B129" s="1">
        <v>47</v>
      </c>
      <c r="C129" s="26" t="s">
        <v>4634</v>
      </c>
      <c r="D129" t="s">
        <v>103</v>
      </c>
      <c r="E129" s="27" t="s">
        <v>4635</v>
      </c>
      <c r="F129" s="28" t="s">
        <v>121</v>
      </c>
      <c r="G129" s="29">
        <v>39</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ht="63.75">
      <c r="A131" s="1" t="s">
        <v>107</v>
      </c>
      <c r="E131" s="32" t="s">
        <v>4636</v>
      </c>
    </row>
    <row r="132">
      <c r="A132" s="1" t="s">
        <v>109</v>
      </c>
      <c r="E132" s="27" t="s">
        <v>103</v>
      </c>
    </row>
    <row r="133">
      <c r="A133" s="1" t="s">
        <v>101</v>
      </c>
      <c r="B133" s="1">
        <v>48</v>
      </c>
      <c r="C133" s="26" t="s">
        <v>4637</v>
      </c>
      <c r="D133" t="s">
        <v>103</v>
      </c>
      <c r="E133" s="27" t="s">
        <v>4638</v>
      </c>
      <c r="F133" s="28" t="s">
        <v>121</v>
      </c>
      <c r="G133" s="29">
        <v>65</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ht="38.25">
      <c r="A135" s="1" t="s">
        <v>107</v>
      </c>
      <c r="E135" s="32" t="s">
        <v>4639</v>
      </c>
    </row>
    <row r="136">
      <c r="A136" s="1" t="s">
        <v>109</v>
      </c>
      <c r="E136" s="27" t="s">
        <v>103</v>
      </c>
    </row>
    <row r="137">
      <c r="A137" s="1" t="s">
        <v>101</v>
      </c>
      <c r="B137" s="1">
        <v>49</v>
      </c>
      <c r="C137" s="26" t="s">
        <v>4640</v>
      </c>
      <c r="D137" t="s">
        <v>103</v>
      </c>
      <c r="E137" s="27" t="s">
        <v>4641</v>
      </c>
      <c r="F137" s="28" t="s">
        <v>121</v>
      </c>
      <c r="G137" s="29">
        <v>13.5</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ht="51">
      <c r="A139" s="1" t="s">
        <v>107</v>
      </c>
      <c r="E139" s="32" t="s">
        <v>4642</v>
      </c>
    </row>
    <row r="140">
      <c r="A140" s="1" t="s">
        <v>109</v>
      </c>
      <c r="E140" s="27" t="s">
        <v>103</v>
      </c>
    </row>
    <row r="141">
      <c r="A141" s="1" t="s">
        <v>101</v>
      </c>
      <c r="B141" s="1">
        <v>50</v>
      </c>
      <c r="C141" s="26" t="s">
        <v>4643</v>
      </c>
      <c r="D141" t="s">
        <v>103</v>
      </c>
      <c r="E141" s="27" t="s">
        <v>4644</v>
      </c>
      <c r="F141" s="28" t="s">
        <v>121</v>
      </c>
      <c r="G141" s="29">
        <v>6.5</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ht="38.25">
      <c r="A143" s="1" t="s">
        <v>107</v>
      </c>
      <c r="E143" s="32" t="s">
        <v>4645</v>
      </c>
    </row>
    <row r="144">
      <c r="A144" s="1" t="s">
        <v>109</v>
      </c>
      <c r="E144" s="27" t="s">
        <v>103</v>
      </c>
    </row>
    <row r="145">
      <c r="A145" s="1" t="s">
        <v>101</v>
      </c>
      <c r="B145" s="1">
        <v>51</v>
      </c>
      <c r="C145" s="26" t="s">
        <v>4646</v>
      </c>
      <c r="D145" t="s">
        <v>103</v>
      </c>
      <c r="E145" s="27" t="s">
        <v>4647</v>
      </c>
      <c r="F145" s="28" t="s">
        <v>105</v>
      </c>
      <c r="G145" s="29">
        <v>16</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103</v>
      </c>
    </row>
    <row r="149">
      <c r="A149" s="1" t="s">
        <v>101</v>
      </c>
      <c r="B149" s="1">
        <v>52</v>
      </c>
      <c r="C149" s="26" t="s">
        <v>4648</v>
      </c>
      <c r="D149" t="s">
        <v>103</v>
      </c>
      <c r="E149" s="27" t="s">
        <v>4649</v>
      </c>
      <c r="F149" s="28" t="s">
        <v>121</v>
      </c>
      <c r="G149" s="29">
        <v>67</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ht="51">
      <c r="A151" s="1" t="s">
        <v>107</v>
      </c>
      <c r="E151" s="32" t="s">
        <v>4650</v>
      </c>
    </row>
    <row r="152">
      <c r="A152" s="1" t="s">
        <v>109</v>
      </c>
      <c r="E152" s="27" t="s">
        <v>103</v>
      </c>
    </row>
    <row r="153">
      <c r="A153" s="1" t="s">
        <v>101</v>
      </c>
      <c r="B153" s="1">
        <v>53</v>
      </c>
      <c r="C153" s="26" t="s">
        <v>4651</v>
      </c>
      <c r="D153" t="s">
        <v>103</v>
      </c>
      <c r="E153" s="27" t="s">
        <v>4652</v>
      </c>
      <c r="F153" s="28" t="s">
        <v>121</v>
      </c>
      <c r="G153" s="29">
        <v>69.010000000000005</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ht="63.75">
      <c r="A155" s="1" t="s">
        <v>107</v>
      </c>
      <c r="E155" s="32" t="s">
        <v>4653</v>
      </c>
    </row>
    <row r="156" ht="25.5">
      <c r="A156" s="1" t="s">
        <v>109</v>
      </c>
      <c r="E156" s="27" t="s">
        <v>4654</v>
      </c>
    </row>
    <row r="157">
      <c r="A157" s="1" t="s">
        <v>101</v>
      </c>
      <c r="B157" s="1">
        <v>54</v>
      </c>
      <c r="C157" s="26" t="s">
        <v>4655</v>
      </c>
      <c r="D157" t="s">
        <v>103</v>
      </c>
      <c r="E157" s="27" t="s">
        <v>4656</v>
      </c>
      <c r="F157" s="28" t="s">
        <v>121</v>
      </c>
      <c r="G157" s="29">
        <v>30</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ht="51">
      <c r="A159" s="1" t="s">
        <v>107</v>
      </c>
      <c r="E159" s="32" t="s">
        <v>4657</v>
      </c>
    </row>
    <row r="160">
      <c r="A160" s="1" t="s">
        <v>109</v>
      </c>
      <c r="E160" s="27" t="s">
        <v>103</v>
      </c>
    </row>
    <row r="161">
      <c r="A161" s="1" t="s">
        <v>101</v>
      </c>
      <c r="B161" s="1">
        <v>55</v>
      </c>
      <c r="C161" s="26" t="s">
        <v>4658</v>
      </c>
      <c r="D161" t="s">
        <v>103</v>
      </c>
      <c r="E161" s="27" t="s">
        <v>4659</v>
      </c>
      <c r="F161" s="28" t="s">
        <v>121</v>
      </c>
      <c r="G161" s="29">
        <v>30.899999999999999</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ht="63.75">
      <c r="A163" s="1" t="s">
        <v>107</v>
      </c>
      <c r="E163" s="32" t="s">
        <v>4660</v>
      </c>
    </row>
    <row r="164" ht="25.5">
      <c r="A164" s="1" t="s">
        <v>109</v>
      </c>
      <c r="E164" s="27" t="s">
        <v>4661</v>
      </c>
    </row>
    <row r="165">
      <c r="A165" s="1" t="s">
        <v>101</v>
      </c>
      <c r="B165" s="1">
        <v>56</v>
      </c>
      <c r="C165" s="26" t="s">
        <v>4662</v>
      </c>
      <c r="D165" t="s">
        <v>103</v>
      </c>
      <c r="E165" s="27" t="s">
        <v>4663</v>
      </c>
      <c r="F165" s="28" t="s">
        <v>105</v>
      </c>
      <c r="G165" s="29">
        <v>31</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ht="63.75">
      <c r="A167" s="1" t="s">
        <v>107</v>
      </c>
      <c r="E167" s="32" t="s">
        <v>4664</v>
      </c>
    </row>
    <row r="168">
      <c r="A168" s="1" t="s">
        <v>109</v>
      </c>
      <c r="E168" s="27" t="s">
        <v>103</v>
      </c>
    </row>
    <row r="169">
      <c r="A169" s="1" t="s">
        <v>101</v>
      </c>
      <c r="B169" s="1">
        <v>57</v>
      </c>
      <c r="C169" s="26" t="s">
        <v>4665</v>
      </c>
      <c r="D169" t="s">
        <v>103</v>
      </c>
      <c r="E169" s="27" t="s">
        <v>4666</v>
      </c>
      <c r="F169" s="28" t="s">
        <v>105</v>
      </c>
      <c r="G169" s="29">
        <v>19</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ht="63.75">
      <c r="A171" s="1" t="s">
        <v>107</v>
      </c>
      <c r="E171" s="32" t="s">
        <v>4667</v>
      </c>
    </row>
    <row r="172">
      <c r="A172" s="1" t="s">
        <v>109</v>
      </c>
      <c r="E172" s="27" t="s">
        <v>103</v>
      </c>
    </row>
    <row r="173">
      <c r="A173" s="1" t="s">
        <v>101</v>
      </c>
      <c r="B173" s="1">
        <v>58</v>
      </c>
      <c r="C173" s="26" t="s">
        <v>4668</v>
      </c>
      <c r="D173" t="s">
        <v>103</v>
      </c>
      <c r="E173" s="27" t="s">
        <v>4669</v>
      </c>
      <c r="F173" s="28" t="s">
        <v>105</v>
      </c>
      <c r="G173" s="29">
        <v>32</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ht="63.75">
      <c r="A175" s="1" t="s">
        <v>107</v>
      </c>
      <c r="E175" s="32" t="s">
        <v>4670</v>
      </c>
    </row>
    <row r="176">
      <c r="A176" s="1" t="s">
        <v>109</v>
      </c>
      <c r="E176" s="27" t="s">
        <v>103</v>
      </c>
    </row>
    <row r="177">
      <c r="A177" s="1" t="s">
        <v>101</v>
      </c>
      <c r="B177" s="1">
        <v>59</v>
      </c>
      <c r="C177" s="26" t="s">
        <v>4671</v>
      </c>
      <c r="D177" t="s">
        <v>103</v>
      </c>
      <c r="E177" s="27" t="s">
        <v>4672</v>
      </c>
      <c r="F177" s="28" t="s">
        <v>105</v>
      </c>
      <c r="G177" s="29">
        <v>3</v>
      </c>
      <c r="H177" s="28">
        <v>0</v>
      </c>
      <c r="I177" s="30">
        <f>ROUND(G177*H177,P4)</f>
        <v>0</v>
      </c>
      <c r="L177" s="30">
        <v>0</v>
      </c>
      <c r="M177" s="24">
        <f>ROUND(G177*L177,P4)</f>
        <v>0</v>
      </c>
      <c r="N177" s="25" t="s">
        <v>103</v>
      </c>
      <c r="O177" s="31">
        <f>M177*AA177</f>
        <v>0</v>
      </c>
      <c r="P177" s="1">
        <v>3</v>
      </c>
      <c r="AA177" s="1">
        <f>IF(P177=1,$O$3,IF(P177=2,$O$4,$O$5))</f>
        <v>0</v>
      </c>
    </row>
    <row r="178">
      <c r="A178" s="1" t="s">
        <v>106</v>
      </c>
      <c r="E178" s="27" t="s">
        <v>103</v>
      </c>
    </row>
    <row r="179" ht="63.75">
      <c r="A179" s="1" t="s">
        <v>107</v>
      </c>
      <c r="E179" s="32" t="s">
        <v>4673</v>
      </c>
    </row>
    <row r="180">
      <c r="A180" s="1" t="s">
        <v>109</v>
      </c>
      <c r="E180" s="27" t="s">
        <v>103</v>
      </c>
    </row>
    <row r="181">
      <c r="A181" s="1" t="s">
        <v>101</v>
      </c>
      <c r="B181" s="1">
        <v>60</v>
      </c>
      <c r="C181" s="26" t="s">
        <v>4674</v>
      </c>
      <c r="D181" t="s">
        <v>103</v>
      </c>
      <c r="E181" s="27" t="s">
        <v>4675</v>
      </c>
      <c r="F181" s="28" t="s">
        <v>105</v>
      </c>
      <c r="G181" s="29">
        <v>5</v>
      </c>
      <c r="H181" s="28">
        <v>0</v>
      </c>
      <c r="I181" s="30">
        <f>ROUND(G181*H181,P4)</f>
        <v>0</v>
      </c>
      <c r="L181" s="30">
        <v>0</v>
      </c>
      <c r="M181" s="24">
        <f>ROUND(G181*L181,P4)</f>
        <v>0</v>
      </c>
      <c r="N181" s="25" t="s">
        <v>103</v>
      </c>
      <c r="O181" s="31">
        <f>M181*AA181</f>
        <v>0</v>
      </c>
      <c r="P181" s="1">
        <v>3</v>
      </c>
      <c r="AA181" s="1">
        <f>IF(P181=1,$O$3,IF(P181=2,$O$4,$O$5))</f>
        <v>0</v>
      </c>
    </row>
    <row r="182">
      <c r="A182" s="1" t="s">
        <v>106</v>
      </c>
      <c r="E182" s="27" t="s">
        <v>103</v>
      </c>
    </row>
    <row r="183" ht="51">
      <c r="A183" s="1" t="s">
        <v>107</v>
      </c>
      <c r="E183" s="32" t="s">
        <v>4676</v>
      </c>
    </row>
    <row r="184" ht="25.5">
      <c r="A184" s="1" t="s">
        <v>109</v>
      </c>
      <c r="E184" s="27" t="s">
        <v>4677</v>
      </c>
    </row>
    <row r="185">
      <c r="A185" s="1" t="s">
        <v>101</v>
      </c>
      <c r="B185" s="1">
        <v>61</v>
      </c>
      <c r="C185" s="26" t="s">
        <v>4678</v>
      </c>
      <c r="D185" t="s">
        <v>103</v>
      </c>
      <c r="E185" s="27" t="s">
        <v>4679</v>
      </c>
      <c r="F185" s="28" t="s">
        <v>105</v>
      </c>
      <c r="G185" s="29">
        <v>4</v>
      </c>
      <c r="H185" s="28">
        <v>0</v>
      </c>
      <c r="I185" s="30">
        <f>ROUND(G185*H185,P4)</f>
        <v>0</v>
      </c>
      <c r="L185" s="30">
        <v>0</v>
      </c>
      <c r="M185" s="24">
        <f>ROUND(G185*L185,P4)</f>
        <v>0</v>
      </c>
      <c r="N185" s="25" t="s">
        <v>103</v>
      </c>
      <c r="O185" s="31">
        <f>M185*AA185</f>
        <v>0</v>
      </c>
      <c r="P185" s="1">
        <v>3</v>
      </c>
      <c r="AA185" s="1">
        <f>IF(P185=1,$O$3,IF(P185=2,$O$4,$O$5))</f>
        <v>0</v>
      </c>
    </row>
    <row r="186">
      <c r="A186" s="1" t="s">
        <v>106</v>
      </c>
      <c r="E186" s="27" t="s">
        <v>103</v>
      </c>
    </row>
    <row r="187" ht="51">
      <c r="A187" s="1" t="s">
        <v>107</v>
      </c>
      <c r="E187" s="32" t="s">
        <v>4680</v>
      </c>
    </row>
    <row r="188">
      <c r="A188" s="1" t="s">
        <v>109</v>
      </c>
      <c r="E188" s="27" t="s">
        <v>103</v>
      </c>
    </row>
    <row r="189" ht="25.5">
      <c r="A189" s="1" t="s">
        <v>101</v>
      </c>
      <c r="B189" s="1">
        <v>62</v>
      </c>
      <c r="C189" s="26" t="s">
        <v>4681</v>
      </c>
      <c r="D189" t="s">
        <v>103</v>
      </c>
      <c r="E189" s="27" t="s">
        <v>4682</v>
      </c>
      <c r="F189" s="28" t="s">
        <v>105</v>
      </c>
      <c r="G189" s="29">
        <v>12</v>
      </c>
      <c r="H189" s="28">
        <v>0</v>
      </c>
      <c r="I189" s="30">
        <f>ROUND(G189*H189,P4)</f>
        <v>0</v>
      </c>
      <c r="L189" s="30">
        <v>0</v>
      </c>
      <c r="M189" s="24">
        <f>ROUND(G189*L189,P4)</f>
        <v>0</v>
      </c>
      <c r="N189" s="25" t="s">
        <v>103</v>
      </c>
      <c r="O189" s="31">
        <f>M189*AA189</f>
        <v>0</v>
      </c>
      <c r="P189" s="1">
        <v>3</v>
      </c>
      <c r="AA189" s="1">
        <f>IF(P189=1,$O$3,IF(P189=2,$O$4,$O$5))</f>
        <v>0</v>
      </c>
    </row>
    <row r="190">
      <c r="A190" s="1" t="s">
        <v>106</v>
      </c>
      <c r="E190" s="27" t="s">
        <v>103</v>
      </c>
    </row>
    <row r="191" ht="38.25">
      <c r="A191" s="1" t="s">
        <v>107</v>
      </c>
      <c r="E191" s="32" t="s">
        <v>4683</v>
      </c>
    </row>
    <row r="192">
      <c r="A192" s="1" t="s">
        <v>109</v>
      </c>
      <c r="E192" s="27" t="s">
        <v>103</v>
      </c>
    </row>
    <row r="193">
      <c r="A193" s="1" t="s">
        <v>101</v>
      </c>
      <c r="B193" s="1">
        <v>63</v>
      </c>
      <c r="C193" s="26" t="s">
        <v>4684</v>
      </c>
      <c r="D193" t="s">
        <v>103</v>
      </c>
      <c r="E193" s="27" t="s">
        <v>4685</v>
      </c>
      <c r="F193" s="28" t="s">
        <v>105</v>
      </c>
      <c r="G193" s="29">
        <v>16</v>
      </c>
      <c r="H193" s="28">
        <v>0</v>
      </c>
      <c r="I193" s="30">
        <f>ROUND(G193*H193,P4)</f>
        <v>0</v>
      </c>
      <c r="L193" s="30">
        <v>0</v>
      </c>
      <c r="M193" s="24">
        <f>ROUND(G193*L193,P4)</f>
        <v>0</v>
      </c>
      <c r="N193" s="25" t="s">
        <v>103</v>
      </c>
      <c r="O193" s="31">
        <f>M193*AA193</f>
        <v>0</v>
      </c>
      <c r="P193" s="1">
        <v>3</v>
      </c>
      <c r="AA193" s="1">
        <f>IF(P193=1,$O$3,IF(P193=2,$O$4,$O$5))</f>
        <v>0</v>
      </c>
    </row>
    <row r="194">
      <c r="A194" s="1" t="s">
        <v>106</v>
      </c>
      <c r="E194" s="27" t="s">
        <v>103</v>
      </c>
    </row>
    <row r="195" ht="38.25">
      <c r="A195" s="1" t="s">
        <v>107</v>
      </c>
      <c r="E195" s="32" t="s">
        <v>4686</v>
      </c>
    </row>
    <row r="196">
      <c r="A196" s="1" t="s">
        <v>109</v>
      </c>
      <c r="E196" s="27" t="s">
        <v>103</v>
      </c>
    </row>
    <row r="197" ht="25.5">
      <c r="A197" s="1" t="s">
        <v>101</v>
      </c>
      <c r="B197" s="1">
        <v>64</v>
      </c>
      <c r="C197" s="26" t="s">
        <v>4687</v>
      </c>
      <c r="D197" t="s">
        <v>103</v>
      </c>
      <c r="E197" s="27" t="s">
        <v>4688</v>
      </c>
      <c r="F197" s="28" t="s">
        <v>105</v>
      </c>
      <c r="G197" s="29">
        <v>3</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38.25">
      <c r="A199" s="1" t="s">
        <v>107</v>
      </c>
      <c r="E199" s="32" t="s">
        <v>4689</v>
      </c>
    </row>
    <row r="200">
      <c r="A200" s="1" t="s">
        <v>109</v>
      </c>
      <c r="E200" s="27" t="s">
        <v>103</v>
      </c>
    </row>
    <row r="201">
      <c r="A201" s="1" t="s">
        <v>101</v>
      </c>
      <c r="B201" s="1">
        <v>65</v>
      </c>
      <c r="C201" s="26" t="s">
        <v>4690</v>
      </c>
      <c r="D201" t="s">
        <v>103</v>
      </c>
      <c r="E201" s="27" t="s">
        <v>4691</v>
      </c>
      <c r="F201" s="28" t="s">
        <v>105</v>
      </c>
      <c r="G201" s="29">
        <v>3</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38.25">
      <c r="A203" s="1" t="s">
        <v>107</v>
      </c>
      <c r="E203" s="32" t="s">
        <v>4689</v>
      </c>
    </row>
    <row r="204">
      <c r="A204" s="1" t="s">
        <v>109</v>
      </c>
      <c r="E204" s="27" t="s">
        <v>103</v>
      </c>
    </row>
    <row r="205">
      <c r="A205" s="1" t="s">
        <v>101</v>
      </c>
      <c r="B205" s="1">
        <v>66</v>
      </c>
      <c r="C205" s="26" t="s">
        <v>4692</v>
      </c>
      <c r="D205" t="s">
        <v>103</v>
      </c>
      <c r="E205" s="27" t="s">
        <v>4693</v>
      </c>
      <c r="F205" s="28" t="s">
        <v>105</v>
      </c>
      <c r="G205" s="29">
        <v>12</v>
      </c>
      <c r="H205" s="28">
        <v>0</v>
      </c>
      <c r="I205" s="30">
        <f>ROUND(G205*H205,P4)</f>
        <v>0</v>
      </c>
      <c r="L205" s="30">
        <v>0</v>
      </c>
      <c r="M205" s="24">
        <f>ROUND(G205*L205,P4)</f>
        <v>0</v>
      </c>
      <c r="N205" s="25" t="s">
        <v>103</v>
      </c>
      <c r="O205" s="31">
        <f>M205*AA205</f>
        <v>0</v>
      </c>
      <c r="P205" s="1">
        <v>3</v>
      </c>
      <c r="AA205" s="1">
        <f>IF(P205=1,$O$3,IF(P205=2,$O$4,$O$5))</f>
        <v>0</v>
      </c>
    </row>
    <row r="206">
      <c r="A206" s="1" t="s">
        <v>106</v>
      </c>
      <c r="E206" s="27" t="s">
        <v>103</v>
      </c>
    </row>
    <row r="207" ht="51">
      <c r="A207" s="1" t="s">
        <v>107</v>
      </c>
      <c r="E207" s="32" t="s">
        <v>4694</v>
      </c>
    </row>
    <row r="208">
      <c r="A208" s="1" t="s">
        <v>109</v>
      </c>
      <c r="E208" s="27" t="s">
        <v>103</v>
      </c>
    </row>
    <row r="209">
      <c r="A209" s="1" t="s">
        <v>101</v>
      </c>
      <c r="B209" s="1">
        <v>67</v>
      </c>
      <c r="C209" s="26" t="s">
        <v>4695</v>
      </c>
      <c r="D209" t="s">
        <v>103</v>
      </c>
      <c r="E209" s="27" t="s">
        <v>4696</v>
      </c>
      <c r="F209" s="28" t="s">
        <v>105</v>
      </c>
      <c r="G209" s="29">
        <v>16</v>
      </c>
      <c r="H209" s="28">
        <v>0</v>
      </c>
      <c r="I209" s="30">
        <f>ROUND(G209*H209,P4)</f>
        <v>0</v>
      </c>
      <c r="L209" s="30">
        <v>0</v>
      </c>
      <c r="M209" s="24">
        <f>ROUND(G209*L209,P4)</f>
        <v>0</v>
      </c>
      <c r="N209" s="25" t="s">
        <v>103</v>
      </c>
      <c r="O209" s="31">
        <f>M209*AA209</f>
        <v>0</v>
      </c>
      <c r="P209" s="1">
        <v>3</v>
      </c>
      <c r="AA209" s="1">
        <f>IF(P209=1,$O$3,IF(P209=2,$O$4,$O$5))</f>
        <v>0</v>
      </c>
    </row>
    <row r="210">
      <c r="A210" s="1" t="s">
        <v>106</v>
      </c>
      <c r="E210" s="27" t="s">
        <v>103</v>
      </c>
    </row>
    <row r="211" ht="51">
      <c r="A211" s="1" t="s">
        <v>107</v>
      </c>
      <c r="E211" s="32" t="s">
        <v>4697</v>
      </c>
    </row>
    <row r="212">
      <c r="A212" s="1" t="s">
        <v>109</v>
      </c>
      <c r="E212" s="27" t="s">
        <v>103</v>
      </c>
    </row>
    <row r="213">
      <c r="A213" s="1" t="s">
        <v>101</v>
      </c>
      <c r="B213" s="1">
        <v>68</v>
      </c>
      <c r="C213" s="26" t="s">
        <v>4698</v>
      </c>
      <c r="D213" t="s">
        <v>103</v>
      </c>
      <c r="E213" s="27" t="s">
        <v>4699</v>
      </c>
      <c r="F213" s="28" t="s">
        <v>105</v>
      </c>
      <c r="G213" s="29">
        <v>16</v>
      </c>
      <c r="H213" s="28">
        <v>0</v>
      </c>
      <c r="I213" s="30">
        <f>ROUND(G213*H213,P4)</f>
        <v>0</v>
      </c>
      <c r="L213" s="30">
        <v>0</v>
      </c>
      <c r="M213" s="24">
        <f>ROUND(G213*L213,P4)</f>
        <v>0</v>
      </c>
      <c r="N213" s="25" t="s">
        <v>103</v>
      </c>
      <c r="O213" s="31">
        <f>M213*AA213</f>
        <v>0</v>
      </c>
      <c r="P213" s="1">
        <v>3</v>
      </c>
      <c r="AA213" s="1">
        <f>IF(P213=1,$O$3,IF(P213=2,$O$4,$O$5))</f>
        <v>0</v>
      </c>
    </row>
    <row r="214">
      <c r="A214" s="1" t="s">
        <v>106</v>
      </c>
      <c r="E214" s="27" t="s">
        <v>103</v>
      </c>
    </row>
    <row r="215" ht="51">
      <c r="A215" s="1" t="s">
        <v>107</v>
      </c>
      <c r="E215" s="32" t="s">
        <v>4697</v>
      </c>
    </row>
    <row r="216">
      <c r="A216" s="1" t="s">
        <v>109</v>
      </c>
      <c r="E216" s="27" t="s">
        <v>103</v>
      </c>
    </row>
    <row r="217">
      <c r="A217" s="1" t="s">
        <v>101</v>
      </c>
      <c r="B217" s="1">
        <v>69</v>
      </c>
      <c r="C217" s="26" t="s">
        <v>4700</v>
      </c>
      <c r="D217" t="s">
        <v>103</v>
      </c>
      <c r="E217" s="27" t="s">
        <v>4701</v>
      </c>
      <c r="F217" s="28" t="s">
        <v>105</v>
      </c>
      <c r="G217" s="29">
        <v>8</v>
      </c>
      <c r="H217" s="28">
        <v>0</v>
      </c>
      <c r="I217" s="30">
        <f>ROUND(G217*H217,P4)</f>
        <v>0</v>
      </c>
      <c r="L217" s="30">
        <v>0</v>
      </c>
      <c r="M217" s="24">
        <f>ROUND(G217*L217,P4)</f>
        <v>0</v>
      </c>
      <c r="N217" s="25" t="s">
        <v>103</v>
      </c>
      <c r="O217" s="31">
        <f>M217*AA217</f>
        <v>0</v>
      </c>
      <c r="P217" s="1">
        <v>3</v>
      </c>
      <c r="AA217" s="1">
        <f>IF(P217=1,$O$3,IF(P217=2,$O$4,$O$5))</f>
        <v>0</v>
      </c>
    </row>
    <row r="218">
      <c r="A218" s="1" t="s">
        <v>106</v>
      </c>
      <c r="E218" s="27" t="s">
        <v>103</v>
      </c>
    </row>
    <row r="219" ht="63.75">
      <c r="A219" s="1" t="s">
        <v>107</v>
      </c>
      <c r="E219" s="32" t="s">
        <v>4702</v>
      </c>
    </row>
    <row r="220">
      <c r="A220" s="1" t="s">
        <v>109</v>
      </c>
      <c r="E220" s="27" t="s">
        <v>103</v>
      </c>
    </row>
    <row r="221">
      <c r="A221" s="1" t="s">
        <v>101</v>
      </c>
      <c r="B221" s="1">
        <v>70</v>
      </c>
      <c r="C221" s="26" t="s">
        <v>4703</v>
      </c>
      <c r="D221" t="s">
        <v>103</v>
      </c>
      <c r="E221" s="27" t="s">
        <v>4704</v>
      </c>
      <c r="F221" s="28" t="s">
        <v>105</v>
      </c>
      <c r="G221" s="29">
        <v>8</v>
      </c>
      <c r="H221" s="28">
        <v>0</v>
      </c>
      <c r="I221" s="30">
        <f>ROUND(G221*H221,P4)</f>
        <v>0</v>
      </c>
      <c r="L221" s="30">
        <v>0</v>
      </c>
      <c r="M221" s="24">
        <f>ROUND(G221*L221,P4)</f>
        <v>0</v>
      </c>
      <c r="N221" s="25" t="s">
        <v>103</v>
      </c>
      <c r="O221" s="31">
        <f>M221*AA221</f>
        <v>0</v>
      </c>
      <c r="P221" s="1">
        <v>3</v>
      </c>
      <c r="AA221" s="1">
        <f>IF(P221=1,$O$3,IF(P221=2,$O$4,$O$5))</f>
        <v>0</v>
      </c>
    </row>
    <row r="222">
      <c r="A222" s="1" t="s">
        <v>106</v>
      </c>
      <c r="E222" s="27" t="s">
        <v>103</v>
      </c>
    </row>
    <row r="223" ht="63.75">
      <c r="A223" s="1" t="s">
        <v>107</v>
      </c>
      <c r="E223" s="32" t="s">
        <v>4702</v>
      </c>
    </row>
    <row r="224">
      <c r="A224" s="1" t="s">
        <v>109</v>
      </c>
      <c r="E224" s="27" t="s">
        <v>103</v>
      </c>
    </row>
    <row r="225" ht="25.5">
      <c r="A225" s="1" t="s">
        <v>101</v>
      </c>
      <c r="B225" s="1">
        <v>71</v>
      </c>
      <c r="C225" s="26" t="s">
        <v>4705</v>
      </c>
      <c r="D225" t="s">
        <v>103</v>
      </c>
      <c r="E225" s="27" t="s">
        <v>4706</v>
      </c>
      <c r="F225" s="28" t="s">
        <v>292</v>
      </c>
      <c r="G225" s="29">
        <v>1.79</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c r="A227" s="1" t="s">
        <v>107</v>
      </c>
    </row>
    <row r="228">
      <c r="A228" s="1" t="s">
        <v>109</v>
      </c>
      <c r="E228" s="27" t="s">
        <v>103</v>
      </c>
    </row>
    <row r="229">
      <c r="A229" s="1" t="s">
        <v>98</v>
      </c>
      <c r="C229" s="22" t="s">
        <v>1981</v>
      </c>
      <c r="E229" s="23" t="s">
        <v>1982</v>
      </c>
      <c r="L229" s="24">
        <f>SUMIFS(L230:L469,A230:A469,"P")</f>
        <v>0</v>
      </c>
      <c r="M229" s="24">
        <f>SUMIFS(M230:M469,A230:A469,"P")</f>
        <v>0</v>
      </c>
      <c r="N229" s="25"/>
    </row>
    <row r="230">
      <c r="A230" s="1" t="s">
        <v>101</v>
      </c>
      <c r="B230" s="1">
        <v>72</v>
      </c>
      <c r="C230" s="26" t="s">
        <v>4707</v>
      </c>
      <c r="D230" t="s">
        <v>103</v>
      </c>
      <c r="E230" s="27" t="s">
        <v>4708</v>
      </c>
      <c r="F230" s="28" t="s">
        <v>121</v>
      </c>
      <c r="G230" s="29">
        <v>60</v>
      </c>
      <c r="H230" s="28">
        <v>0</v>
      </c>
      <c r="I230" s="30">
        <f>ROUND(G230*H230,P4)</f>
        <v>0</v>
      </c>
      <c r="L230" s="30">
        <v>0</v>
      </c>
      <c r="M230" s="24">
        <f>ROUND(G230*L230,P4)</f>
        <v>0</v>
      </c>
      <c r="N230" s="25" t="s">
        <v>103</v>
      </c>
      <c r="O230" s="31">
        <f>M230*AA230</f>
        <v>0</v>
      </c>
      <c r="P230" s="1">
        <v>3</v>
      </c>
      <c r="AA230" s="1">
        <f>IF(P230=1,$O$3,IF(P230=2,$O$4,$O$5))</f>
        <v>0</v>
      </c>
    </row>
    <row r="231">
      <c r="A231" s="1" t="s">
        <v>106</v>
      </c>
      <c r="E231" s="27" t="s">
        <v>103</v>
      </c>
    </row>
    <row r="232" ht="76.5">
      <c r="A232" s="1" t="s">
        <v>107</v>
      </c>
      <c r="E232" s="32" t="s">
        <v>4709</v>
      </c>
    </row>
    <row r="233">
      <c r="A233" s="1" t="s">
        <v>109</v>
      </c>
      <c r="E233" s="27" t="s">
        <v>103</v>
      </c>
    </row>
    <row r="234">
      <c r="A234" s="1" t="s">
        <v>101</v>
      </c>
      <c r="B234" s="1">
        <v>73</v>
      </c>
      <c r="C234" s="26" t="s">
        <v>4710</v>
      </c>
      <c r="D234" t="s">
        <v>103</v>
      </c>
      <c r="E234" s="27" t="s">
        <v>4711</v>
      </c>
      <c r="F234" s="28" t="s">
        <v>121</v>
      </c>
      <c r="G234" s="29">
        <v>58.5</v>
      </c>
      <c r="H234" s="28">
        <v>0</v>
      </c>
      <c r="I234" s="30">
        <f>ROUND(G234*H234,P4)</f>
        <v>0</v>
      </c>
      <c r="L234" s="30">
        <v>0</v>
      </c>
      <c r="M234" s="24">
        <f>ROUND(G234*L234,P4)</f>
        <v>0</v>
      </c>
      <c r="N234" s="25" t="s">
        <v>103</v>
      </c>
      <c r="O234" s="31">
        <f>M234*AA234</f>
        <v>0</v>
      </c>
      <c r="P234" s="1">
        <v>3</v>
      </c>
      <c r="AA234" s="1">
        <f>IF(P234=1,$O$3,IF(P234=2,$O$4,$O$5))</f>
        <v>0</v>
      </c>
    </row>
    <row r="235">
      <c r="A235" s="1" t="s">
        <v>106</v>
      </c>
      <c r="E235" s="27" t="s">
        <v>103</v>
      </c>
    </row>
    <row r="236" ht="76.5">
      <c r="A236" s="1" t="s">
        <v>107</v>
      </c>
      <c r="E236" s="32" t="s">
        <v>4712</v>
      </c>
    </row>
    <row r="237">
      <c r="A237" s="1" t="s">
        <v>109</v>
      </c>
      <c r="E237" s="27" t="s">
        <v>103</v>
      </c>
    </row>
    <row r="238">
      <c r="A238" s="1" t="s">
        <v>101</v>
      </c>
      <c r="B238" s="1">
        <v>74</v>
      </c>
      <c r="C238" s="26" t="s">
        <v>4713</v>
      </c>
      <c r="D238" t="s">
        <v>103</v>
      </c>
      <c r="E238" s="27" t="s">
        <v>4714</v>
      </c>
      <c r="F238" s="28" t="s">
        <v>121</v>
      </c>
      <c r="G238" s="29">
        <v>32</v>
      </c>
      <c r="H238" s="28">
        <v>0</v>
      </c>
      <c r="I238" s="30">
        <f>ROUND(G238*H238,P4)</f>
        <v>0</v>
      </c>
      <c r="L238" s="30">
        <v>0</v>
      </c>
      <c r="M238" s="24">
        <f>ROUND(G238*L238,P4)</f>
        <v>0</v>
      </c>
      <c r="N238" s="25" t="s">
        <v>103</v>
      </c>
      <c r="O238" s="31">
        <f>M238*AA238</f>
        <v>0</v>
      </c>
      <c r="P238" s="1">
        <v>3</v>
      </c>
      <c r="AA238" s="1">
        <f>IF(P238=1,$O$3,IF(P238=2,$O$4,$O$5))</f>
        <v>0</v>
      </c>
    </row>
    <row r="239">
      <c r="A239" s="1" t="s">
        <v>106</v>
      </c>
      <c r="E239" s="27" t="s">
        <v>103</v>
      </c>
    </row>
    <row r="240" ht="38.25">
      <c r="A240" s="1" t="s">
        <v>107</v>
      </c>
      <c r="E240" s="32" t="s">
        <v>4715</v>
      </c>
    </row>
    <row r="241">
      <c r="A241" s="1" t="s">
        <v>109</v>
      </c>
      <c r="E241" s="27" t="s">
        <v>103</v>
      </c>
    </row>
    <row r="242">
      <c r="A242" s="1" t="s">
        <v>101</v>
      </c>
      <c r="B242" s="1">
        <v>75</v>
      </c>
      <c r="C242" s="26" t="s">
        <v>4716</v>
      </c>
      <c r="D242" t="s">
        <v>103</v>
      </c>
      <c r="E242" s="27" t="s">
        <v>4717</v>
      </c>
      <c r="F242" s="28" t="s">
        <v>121</v>
      </c>
      <c r="G242" s="29">
        <v>45</v>
      </c>
      <c r="H242" s="28">
        <v>0</v>
      </c>
      <c r="I242" s="30">
        <f>ROUND(G242*H242,P4)</f>
        <v>0</v>
      </c>
      <c r="L242" s="30">
        <v>0</v>
      </c>
      <c r="M242" s="24">
        <f>ROUND(G242*L242,P4)</f>
        <v>0</v>
      </c>
      <c r="N242" s="25" t="s">
        <v>103</v>
      </c>
      <c r="O242" s="31">
        <f>M242*AA242</f>
        <v>0</v>
      </c>
      <c r="P242" s="1">
        <v>3</v>
      </c>
      <c r="AA242" s="1">
        <f>IF(P242=1,$O$3,IF(P242=2,$O$4,$O$5))</f>
        <v>0</v>
      </c>
    </row>
    <row r="243">
      <c r="A243" s="1" t="s">
        <v>106</v>
      </c>
      <c r="E243" s="27" t="s">
        <v>103</v>
      </c>
    </row>
    <row r="244">
      <c r="A244" s="1" t="s">
        <v>107</v>
      </c>
    </row>
    <row r="245">
      <c r="A245" s="1" t="s">
        <v>109</v>
      </c>
      <c r="E245" s="27" t="s">
        <v>103</v>
      </c>
    </row>
    <row r="246">
      <c r="A246" s="1" t="s">
        <v>101</v>
      </c>
      <c r="B246" s="1">
        <v>76</v>
      </c>
      <c r="C246" s="26" t="s">
        <v>4718</v>
      </c>
      <c r="D246" t="s">
        <v>103</v>
      </c>
      <c r="E246" s="27" t="s">
        <v>4719</v>
      </c>
      <c r="F246" s="28" t="s">
        <v>121</v>
      </c>
      <c r="G246" s="29">
        <v>30</v>
      </c>
      <c r="H246" s="28">
        <v>0</v>
      </c>
      <c r="I246" s="30">
        <f>ROUND(G246*H246,P4)</f>
        <v>0</v>
      </c>
      <c r="L246" s="30">
        <v>0</v>
      </c>
      <c r="M246" s="24">
        <f>ROUND(G246*L246,P4)</f>
        <v>0</v>
      </c>
      <c r="N246" s="25" t="s">
        <v>103</v>
      </c>
      <c r="O246" s="31">
        <f>M246*AA246</f>
        <v>0</v>
      </c>
      <c r="P246" s="1">
        <v>3</v>
      </c>
      <c r="AA246" s="1">
        <f>IF(P246=1,$O$3,IF(P246=2,$O$4,$O$5))</f>
        <v>0</v>
      </c>
    </row>
    <row r="247">
      <c r="A247" s="1" t="s">
        <v>106</v>
      </c>
      <c r="E247" s="27" t="s">
        <v>103</v>
      </c>
    </row>
    <row r="248">
      <c r="A248" s="1" t="s">
        <v>107</v>
      </c>
    </row>
    <row r="249">
      <c r="A249" s="1" t="s">
        <v>109</v>
      </c>
      <c r="E249" s="27" t="s">
        <v>103</v>
      </c>
    </row>
    <row r="250">
      <c r="A250" s="1" t="s">
        <v>101</v>
      </c>
      <c r="B250" s="1">
        <v>77</v>
      </c>
      <c r="C250" s="26" t="s">
        <v>1983</v>
      </c>
      <c r="D250" t="s">
        <v>103</v>
      </c>
      <c r="E250" s="27" t="s">
        <v>1984</v>
      </c>
      <c r="F250" s="28" t="s">
        <v>121</v>
      </c>
      <c r="G250" s="29">
        <v>180</v>
      </c>
      <c r="H250" s="28">
        <v>0</v>
      </c>
      <c r="I250" s="30">
        <f>ROUND(G250*H250,P4)</f>
        <v>0</v>
      </c>
      <c r="L250" s="30">
        <v>0</v>
      </c>
      <c r="M250" s="24">
        <f>ROUND(G250*L250,P4)</f>
        <v>0</v>
      </c>
      <c r="N250" s="25" t="s">
        <v>103</v>
      </c>
      <c r="O250" s="31">
        <f>M250*AA250</f>
        <v>0</v>
      </c>
      <c r="P250" s="1">
        <v>3</v>
      </c>
      <c r="AA250" s="1">
        <f>IF(P250=1,$O$3,IF(P250=2,$O$4,$O$5))</f>
        <v>0</v>
      </c>
    </row>
    <row r="251">
      <c r="A251" s="1" t="s">
        <v>106</v>
      </c>
      <c r="E251" s="27" t="s">
        <v>103</v>
      </c>
    </row>
    <row r="252">
      <c r="A252" s="1" t="s">
        <v>107</v>
      </c>
    </row>
    <row r="253">
      <c r="A253" s="1" t="s">
        <v>109</v>
      </c>
      <c r="E253" s="27" t="s">
        <v>103</v>
      </c>
    </row>
    <row r="254">
      <c r="A254" s="1" t="s">
        <v>101</v>
      </c>
      <c r="B254" s="1">
        <v>78</v>
      </c>
      <c r="C254" s="26" t="s">
        <v>4720</v>
      </c>
      <c r="D254" t="s">
        <v>103</v>
      </c>
      <c r="E254" s="27" t="s">
        <v>4721</v>
      </c>
      <c r="F254" s="28" t="s">
        <v>121</v>
      </c>
      <c r="G254" s="29">
        <v>500</v>
      </c>
      <c r="H254" s="28">
        <v>0</v>
      </c>
      <c r="I254" s="30">
        <f>ROUND(G254*H254,P4)</f>
        <v>0</v>
      </c>
      <c r="L254" s="30">
        <v>0</v>
      </c>
      <c r="M254" s="24">
        <f>ROUND(G254*L254,P4)</f>
        <v>0</v>
      </c>
      <c r="N254" s="25" t="s">
        <v>103</v>
      </c>
      <c r="O254" s="31">
        <f>M254*AA254</f>
        <v>0</v>
      </c>
      <c r="P254" s="1">
        <v>3</v>
      </c>
      <c r="AA254" s="1">
        <f>IF(P254=1,$O$3,IF(P254=2,$O$4,$O$5))</f>
        <v>0</v>
      </c>
    </row>
    <row r="255">
      <c r="A255" s="1" t="s">
        <v>106</v>
      </c>
      <c r="E255" s="27" t="s">
        <v>103</v>
      </c>
    </row>
    <row r="256">
      <c r="A256" s="1" t="s">
        <v>107</v>
      </c>
    </row>
    <row r="257">
      <c r="A257" s="1" t="s">
        <v>109</v>
      </c>
      <c r="E257" s="27" t="s">
        <v>103</v>
      </c>
    </row>
    <row r="258" ht="25.5">
      <c r="A258" s="1" t="s">
        <v>101</v>
      </c>
      <c r="B258" s="1">
        <v>79</v>
      </c>
      <c r="C258" s="26" t="s">
        <v>4722</v>
      </c>
      <c r="D258" t="s">
        <v>103</v>
      </c>
      <c r="E258" s="27" t="s">
        <v>4723</v>
      </c>
      <c r="F258" s="28" t="s">
        <v>121</v>
      </c>
      <c r="G258" s="29">
        <v>615</v>
      </c>
      <c r="H258" s="28">
        <v>0</v>
      </c>
      <c r="I258" s="30">
        <f>ROUND(G258*H258,P4)</f>
        <v>0</v>
      </c>
      <c r="L258" s="30">
        <v>0</v>
      </c>
      <c r="M258" s="24">
        <f>ROUND(G258*L258,P4)</f>
        <v>0</v>
      </c>
      <c r="N258" s="25" t="s">
        <v>103</v>
      </c>
      <c r="O258" s="31">
        <f>M258*AA258</f>
        <v>0</v>
      </c>
      <c r="P258" s="1">
        <v>3</v>
      </c>
      <c r="AA258" s="1">
        <f>IF(P258=1,$O$3,IF(P258=2,$O$4,$O$5))</f>
        <v>0</v>
      </c>
    </row>
    <row r="259">
      <c r="A259" s="1" t="s">
        <v>106</v>
      </c>
      <c r="E259" s="27" t="s">
        <v>103</v>
      </c>
    </row>
    <row r="260" ht="76.5">
      <c r="A260" s="1" t="s">
        <v>107</v>
      </c>
      <c r="E260" s="32" t="s">
        <v>4724</v>
      </c>
    </row>
    <row r="261">
      <c r="A261" s="1" t="s">
        <v>109</v>
      </c>
      <c r="E261" s="27" t="s">
        <v>103</v>
      </c>
    </row>
    <row r="262" ht="25.5">
      <c r="A262" s="1" t="s">
        <v>101</v>
      </c>
      <c r="B262" s="1">
        <v>80</v>
      </c>
      <c r="C262" s="26" t="s">
        <v>4725</v>
      </c>
      <c r="D262" t="s">
        <v>103</v>
      </c>
      <c r="E262" s="27" t="s">
        <v>4726</v>
      </c>
      <c r="F262" s="28" t="s">
        <v>121</v>
      </c>
      <c r="G262" s="29">
        <v>292</v>
      </c>
      <c r="H262" s="28">
        <v>0</v>
      </c>
      <c r="I262" s="30">
        <f>ROUND(G262*H262,P4)</f>
        <v>0</v>
      </c>
      <c r="L262" s="30">
        <v>0</v>
      </c>
      <c r="M262" s="24">
        <f>ROUND(G262*L262,P4)</f>
        <v>0</v>
      </c>
      <c r="N262" s="25" t="s">
        <v>103</v>
      </c>
      <c r="O262" s="31">
        <f>M262*AA262</f>
        <v>0</v>
      </c>
      <c r="P262" s="1">
        <v>3</v>
      </c>
      <c r="AA262" s="1">
        <f>IF(P262=1,$O$3,IF(P262=2,$O$4,$O$5))</f>
        <v>0</v>
      </c>
    </row>
    <row r="263">
      <c r="A263" s="1" t="s">
        <v>106</v>
      </c>
      <c r="E263" s="27" t="s">
        <v>103</v>
      </c>
    </row>
    <row r="264" ht="76.5">
      <c r="A264" s="1" t="s">
        <v>107</v>
      </c>
      <c r="E264" s="32" t="s">
        <v>4727</v>
      </c>
    </row>
    <row r="265">
      <c r="A265" s="1" t="s">
        <v>109</v>
      </c>
      <c r="E265" s="27" t="s">
        <v>103</v>
      </c>
    </row>
    <row r="266" ht="25.5">
      <c r="A266" s="1" t="s">
        <v>101</v>
      </c>
      <c r="B266" s="1">
        <v>81</v>
      </c>
      <c r="C266" s="26" t="s">
        <v>4728</v>
      </c>
      <c r="D266" t="s">
        <v>103</v>
      </c>
      <c r="E266" s="27" t="s">
        <v>4729</v>
      </c>
      <c r="F266" s="28" t="s">
        <v>121</v>
      </c>
      <c r="G266" s="29">
        <v>56</v>
      </c>
      <c r="H266" s="28">
        <v>0</v>
      </c>
      <c r="I266" s="30">
        <f>ROUND(G266*H266,P4)</f>
        <v>0</v>
      </c>
      <c r="L266" s="30">
        <v>0</v>
      </c>
      <c r="M266" s="24">
        <f>ROUND(G266*L266,P4)</f>
        <v>0</v>
      </c>
      <c r="N266" s="25" t="s">
        <v>103</v>
      </c>
      <c r="O266" s="31">
        <f>M266*AA266</f>
        <v>0</v>
      </c>
      <c r="P266" s="1">
        <v>3</v>
      </c>
      <c r="AA266" s="1">
        <f>IF(P266=1,$O$3,IF(P266=2,$O$4,$O$5))</f>
        <v>0</v>
      </c>
    </row>
    <row r="267">
      <c r="A267" s="1" t="s">
        <v>106</v>
      </c>
      <c r="E267" s="27" t="s">
        <v>103</v>
      </c>
    </row>
    <row r="268" ht="76.5">
      <c r="A268" s="1" t="s">
        <v>107</v>
      </c>
      <c r="E268" s="32" t="s">
        <v>4730</v>
      </c>
    </row>
    <row r="269">
      <c r="A269" s="1" t="s">
        <v>109</v>
      </c>
      <c r="E269" s="27" t="s">
        <v>103</v>
      </c>
    </row>
    <row r="270" ht="25.5">
      <c r="A270" s="1" t="s">
        <v>101</v>
      </c>
      <c r="B270" s="1">
        <v>82</v>
      </c>
      <c r="C270" s="26" t="s">
        <v>4731</v>
      </c>
      <c r="D270" t="s">
        <v>103</v>
      </c>
      <c r="E270" s="27" t="s">
        <v>4732</v>
      </c>
      <c r="F270" s="28" t="s">
        <v>121</v>
      </c>
      <c r="G270" s="29">
        <v>75</v>
      </c>
      <c r="H270" s="28">
        <v>0</v>
      </c>
      <c r="I270" s="30">
        <f>ROUND(G270*H270,P4)</f>
        <v>0</v>
      </c>
      <c r="L270" s="30">
        <v>0</v>
      </c>
      <c r="M270" s="24">
        <f>ROUND(G270*L270,P4)</f>
        <v>0</v>
      </c>
      <c r="N270" s="25" t="s">
        <v>103</v>
      </c>
      <c r="O270" s="31">
        <f>M270*AA270</f>
        <v>0</v>
      </c>
      <c r="P270" s="1">
        <v>3</v>
      </c>
      <c r="AA270" s="1">
        <f>IF(P270=1,$O$3,IF(P270=2,$O$4,$O$5))</f>
        <v>0</v>
      </c>
    </row>
    <row r="271">
      <c r="A271" s="1" t="s">
        <v>106</v>
      </c>
      <c r="E271" s="27" t="s">
        <v>103</v>
      </c>
    </row>
    <row r="272" ht="51">
      <c r="A272" s="1" t="s">
        <v>107</v>
      </c>
      <c r="E272" s="32" t="s">
        <v>4733</v>
      </c>
    </row>
    <row r="273">
      <c r="A273" s="1" t="s">
        <v>109</v>
      </c>
      <c r="E273" s="27" t="s">
        <v>103</v>
      </c>
    </row>
    <row r="274" ht="25.5">
      <c r="A274" s="1" t="s">
        <v>101</v>
      </c>
      <c r="B274" s="1">
        <v>83</v>
      </c>
      <c r="C274" s="26" t="s">
        <v>4734</v>
      </c>
      <c r="D274" t="s">
        <v>103</v>
      </c>
      <c r="E274" s="27" t="s">
        <v>4735</v>
      </c>
      <c r="F274" s="28" t="s">
        <v>121</v>
      </c>
      <c r="G274" s="29">
        <v>73</v>
      </c>
      <c r="H274" s="28">
        <v>0</v>
      </c>
      <c r="I274" s="30">
        <f>ROUND(G274*H274,P4)</f>
        <v>0</v>
      </c>
      <c r="L274" s="30">
        <v>0</v>
      </c>
      <c r="M274" s="24">
        <f>ROUND(G274*L274,P4)</f>
        <v>0</v>
      </c>
      <c r="N274" s="25" t="s">
        <v>103</v>
      </c>
      <c r="O274" s="31">
        <f>M274*AA274</f>
        <v>0</v>
      </c>
      <c r="P274" s="1">
        <v>3</v>
      </c>
      <c r="AA274" s="1">
        <f>IF(P274=1,$O$3,IF(P274=2,$O$4,$O$5))</f>
        <v>0</v>
      </c>
    </row>
    <row r="275">
      <c r="A275" s="1" t="s">
        <v>106</v>
      </c>
      <c r="E275" s="27" t="s">
        <v>103</v>
      </c>
    </row>
    <row r="276" ht="38.25">
      <c r="A276" s="1" t="s">
        <v>107</v>
      </c>
      <c r="E276" s="32" t="s">
        <v>4736</v>
      </c>
    </row>
    <row r="277">
      <c r="A277" s="1" t="s">
        <v>109</v>
      </c>
      <c r="E277" s="27" t="s">
        <v>103</v>
      </c>
    </row>
    <row r="278" ht="25.5">
      <c r="A278" s="1" t="s">
        <v>101</v>
      </c>
      <c r="B278" s="1">
        <v>84</v>
      </c>
      <c r="C278" s="26" t="s">
        <v>4737</v>
      </c>
      <c r="D278" t="s">
        <v>103</v>
      </c>
      <c r="E278" s="27" t="s">
        <v>4738</v>
      </c>
      <c r="F278" s="28" t="s">
        <v>121</v>
      </c>
      <c r="G278" s="29">
        <v>16</v>
      </c>
      <c r="H278" s="28">
        <v>0</v>
      </c>
      <c r="I278" s="30">
        <f>ROUND(G278*H278,P4)</f>
        <v>0</v>
      </c>
      <c r="L278" s="30">
        <v>0</v>
      </c>
      <c r="M278" s="24">
        <f>ROUND(G278*L278,P4)</f>
        <v>0</v>
      </c>
      <c r="N278" s="25" t="s">
        <v>103</v>
      </c>
      <c r="O278" s="31">
        <f>M278*AA278</f>
        <v>0</v>
      </c>
      <c r="P278" s="1">
        <v>3</v>
      </c>
      <c r="AA278" s="1">
        <f>IF(P278=1,$O$3,IF(P278=2,$O$4,$O$5))</f>
        <v>0</v>
      </c>
    </row>
    <row r="279">
      <c r="A279" s="1" t="s">
        <v>106</v>
      </c>
      <c r="E279" s="27" t="s">
        <v>103</v>
      </c>
    </row>
    <row r="280" ht="38.25">
      <c r="A280" s="1" t="s">
        <v>107</v>
      </c>
      <c r="E280" s="32" t="s">
        <v>4739</v>
      </c>
    </row>
    <row r="281">
      <c r="A281" s="1" t="s">
        <v>109</v>
      </c>
      <c r="E281" s="27" t="s">
        <v>103</v>
      </c>
    </row>
    <row r="282" ht="38.25">
      <c r="A282" s="1" t="s">
        <v>101</v>
      </c>
      <c r="B282" s="1">
        <v>85</v>
      </c>
      <c r="C282" s="26" t="s">
        <v>4740</v>
      </c>
      <c r="D282" t="s">
        <v>103</v>
      </c>
      <c r="E282" s="27" t="s">
        <v>4741</v>
      </c>
      <c r="F282" s="28" t="s">
        <v>121</v>
      </c>
      <c r="G282" s="29">
        <v>238</v>
      </c>
      <c r="H282" s="28">
        <v>0</v>
      </c>
      <c r="I282" s="30">
        <f>ROUND(G282*H282,P4)</f>
        <v>0</v>
      </c>
      <c r="L282" s="30">
        <v>0</v>
      </c>
      <c r="M282" s="24">
        <f>ROUND(G282*L282,P4)</f>
        <v>0</v>
      </c>
      <c r="N282" s="25" t="s">
        <v>103</v>
      </c>
      <c r="O282" s="31">
        <f>M282*AA282</f>
        <v>0</v>
      </c>
      <c r="P282" s="1">
        <v>3</v>
      </c>
      <c r="AA282" s="1">
        <f>IF(P282=1,$O$3,IF(P282=2,$O$4,$O$5))</f>
        <v>0</v>
      </c>
    </row>
    <row r="283">
      <c r="A283" s="1" t="s">
        <v>106</v>
      </c>
      <c r="E283" s="27" t="s">
        <v>103</v>
      </c>
    </row>
    <row r="284" ht="63.75">
      <c r="A284" s="1" t="s">
        <v>107</v>
      </c>
      <c r="E284" s="32" t="s">
        <v>4742</v>
      </c>
    </row>
    <row r="285">
      <c r="A285" s="1" t="s">
        <v>109</v>
      </c>
      <c r="E285" s="27" t="s">
        <v>103</v>
      </c>
    </row>
    <row r="286" ht="38.25">
      <c r="A286" s="1" t="s">
        <v>101</v>
      </c>
      <c r="B286" s="1">
        <v>86</v>
      </c>
      <c r="C286" s="26" t="s">
        <v>4743</v>
      </c>
      <c r="D286" t="s">
        <v>103</v>
      </c>
      <c r="E286" s="27" t="s">
        <v>4744</v>
      </c>
      <c r="F286" s="28" t="s">
        <v>121</v>
      </c>
      <c r="G286" s="29">
        <v>114</v>
      </c>
      <c r="H286" s="28">
        <v>0</v>
      </c>
      <c r="I286" s="30">
        <f>ROUND(G286*H286,P4)</f>
        <v>0</v>
      </c>
      <c r="L286" s="30">
        <v>0</v>
      </c>
      <c r="M286" s="24">
        <f>ROUND(G286*L286,P4)</f>
        <v>0</v>
      </c>
      <c r="N286" s="25" t="s">
        <v>103</v>
      </c>
      <c r="O286" s="31">
        <f>M286*AA286</f>
        <v>0</v>
      </c>
      <c r="P286" s="1">
        <v>3</v>
      </c>
      <c r="AA286" s="1">
        <f>IF(P286=1,$O$3,IF(P286=2,$O$4,$O$5))</f>
        <v>0</v>
      </c>
    </row>
    <row r="287">
      <c r="A287" s="1" t="s">
        <v>106</v>
      </c>
      <c r="E287" s="27" t="s">
        <v>103</v>
      </c>
    </row>
    <row r="288" ht="76.5">
      <c r="A288" s="1" t="s">
        <v>107</v>
      </c>
      <c r="E288" s="32" t="s">
        <v>4745</v>
      </c>
    </row>
    <row r="289">
      <c r="A289" s="1" t="s">
        <v>109</v>
      </c>
      <c r="E289" s="27" t="s">
        <v>103</v>
      </c>
    </row>
    <row r="290" ht="38.25">
      <c r="A290" s="1" t="s">
        <v>101</v>
      </c>
      <c r="B290" s="1">
        <v>87</v>
      </c>
      <c r="C290" s="26" t="s">
        <v>4746</v>
      </c>
      <c r="D290" t="s">
        <v>103</v>
      </c>
      <c r="E290" s="27" t="s">
        <v>4747</v>
      </c>
      <c r="F290" s="28" t="s">
        <v>121</v>
      </c>
      <c r="G290" s="29">
        <v>48</v>
      </c>
      <c r="H290" s="28">
        <v>0</v>
      </c>
      <c r="I290" s="30">
        <f>ROUND(G290*H290,P4)</f>
        <v>0</v>
      </c>
      <c r="L290" s="30">
        <v>0</v>
      </c>
      <c r="M290" s="24">
        <f>ROUND(G290*L290,P4)</f>
        <v>0</v>
      </c>
      <c r="N290" s="25" t="s">
        <v>103</v>
      </c>
      <c r="O290" s="31">
        <f>M290*AA290</f>
        <v>0</v>
      </c>
      <c r="P290" s="1">
        <v>3</v>
      </c>
      <c r="AA290" s="1">
        <f>IF(P290=1,$O$3,IF(P290=2,$O$4,$O$5))</f>
        <v>0</v>
      </c>
    </row>
    <row r="291">
      <c r="A291" s="1" t="s">
        <v>106</v>
      </c>
      <c r="E291" s="27" t="s">
        <v>103</v>
      </c>
    </row>
    <row r="292" ht="76.5">
      <c r="A292" s="1" t="s">
        <v>107</v>
      </c>
      <c r="E292" s="32" t="s">
        <v>4748</v>
      </c>
    </row>
    <row r="293">
      <c r="A293" s="1" t="s">
        <v>109</v>
      </c>
      <c r="E293" s="27" t="s">
        <v>103</v>
      </c>
    </row>
    <row r="294" ht="38.25">
      <c r="A294" s="1" t="s">
        <v>101</v>
      </c>
      <c r="B294" s="1">
        <v>88</v>
      </c>
      <c r="C294" s="26" t="s">
        <v>4749</v>
      </c>
      <c r="D294" t="s">
        <v>103</v>
      </c>
      <c r="E294" s="27" t="s">
        <v>4750</v>
      </c>
      <c r="F294" s="28" t="s">
        <v>121</v>
      </c>
      <c r="G294" s="29">
        <v>89</v>
      </c>
      <c r="H294" s="28">
        <v>0</v>
      </c>
      <c r="I294" s="30">
        <f>ROUND(G294*H294,P4)</f>
        <v>0</v>
      </c>
      <c r="L294" s="30">
        <v>0</v>
      </c>
      <c r="M294" s="24">
        <f>ROUND(G294*L294,P4)</f>
        <v>0</v>
      </c>
      <c r="N294" s="25" t="s">
        <v>103</v>
      </c>
      <c r="O294" s="31">
        <f>M294*AA294</f>
        <v>0</v>
      </c>
      <c r="P294" s="1">
        <v>3</v>
      </c>
      <c r="AA294" s="1">
        <f>IF(P294=1,$O$3,IF(P294=2,$O$4,$O$5))</f>
        <v>0</v>
      </c>
    </row>
    <row r="295">
      <c r="A295" s="1" t="s">
        <v>106</v>
      </c>
      <c r="E295" s="27" t="s">
        <v>103</v>
      </c>
    </row>
    <row r="296" ht="38.25">
      <c r="A296" s="1" t="s">
        <v>107</v>
      </c>
      <c r="E296" s="32" t="s">
        <v>4751</v>
      </c>
    </row>
    <row r="297">
      <c r="A297" s="1" t="s">
        <v>109</v>
      </c>
      <c r="E297" s="27" t="s">
        <v>103</v>
      </c>
    </row>
    <row r="298" ht="38.25">
      <c r="A298" s="1" t="s">
        <v>101</v>
      </c>
      <c r="B298" s="1">
        <v>89</v>
      </c>
      <c r="C298" s="26" t="s">
        <v>4752</v>
      </c>
      <c r="D298" t="s">
        <v>103</v>
      </c>
      <c r="E298" s="27" t="s">
        <v>4753</v>
      </c>
      <c r="F298" s="28" t="s">
        <v>121</v>
      </c>
      <c r="G298" s="29">
        <v>377</v>
      </c>
      <c r="H298" s="28">
        <v>0</v>
      </c>
      <c r="I298" s="30">
        <f>ROUND(G298*H298,P4)</f>
        <v>0</v>
      </c>
      <c r="L298" s="30">
        <v>0</v>
      </c>
      <c r="M298" s="24">
        <f>ROUND(G298*L298,P4)</f>
        <v>0</v>
      </c>
      <c r="N298" s="25" t="s">
        <v>103</v>
      </c>
      <c r="O298" s="31">
        <f>M298*AA298</f>
        <v>0</v>
      </c>
      <c r="P298" s="1">
        <v>3</v>
      </c>
      <c r="AA298" s="1">
        <f>IF(P298=1,$O$3,IF(P298=2,$O$4,$O$5))</f>
        <v>0</v>
      </c>
    </row>
    <row r="299">
      <c r="A299" s="1" t="s">
        <v>106</v>
      </c>
      <c r="E299" s="27" t="s">
        <v>103</v>
      </c>
    </row>
    <row r="300" ht="76.5">
      <c r="A300" s="1" t="s">
        <v>107</v>
      </c>
      <c r="E300" s="32" t="s">
        <v>4754</v>
      </c>
    </row>
    <row r="301">
      <c r="A301" s="1" t="s">
        <v>109</v>
      </c>
      <c r="E301" s="27" t="s">
        <v>103</v>
      </c>
    </row>
    <row r="302" ht="38.25">
      <c r="A302" s="1" t="s">
        <v>101</v>
      </c>
      <c r="B302" s="1">
        <v>90</v>
      </c>
      <c r="C302" s="26" t="s">
        <v>4755</v>
      </c>
      <c r="D302" t="s">
        <v>103</v>
      </c>
      <c r="E302" s="27" t="s">
        <v>4756</v>
      </c>
      <c r="F302" s="28" t="s">
        <v>121</v>
      </c>
      <c r="G302" s="29">
        <v>261</v>
      </c>
      <c r="H302" s="28">
        <v>0</v>
      </c>
      <c r="I302" s="30">
        <f>ROUND(G302*H302,P4)</f>
        <v>0</v>
      </c>
      <c r="L302" s="30">
        <v>0</v>
      </c>
      <c r="M302" s="24">
        <f>ROUND(G302*L302,P4)</f>
        <v>0</v>
      </c>
      <c r="N302" s="25" t="s">
        <v>103</v>
      </c>
      <c r="O302" s="31">
        <f>M302*AA302</f>
        <v>0</v>
      </c>
      <c r="P302" s="1">
        <v>3</v>
      </c>
      <c r="AA302" s="1">
        <f>IF(P302=1,$O$3,IF(P302=2,$O$4,$O$5))</f>
        <v>0</v>
      </c>
    </row>
    <row r="303">
      <c r="A303" s="1" t="s">
        <v>106</v>
      </c>
      <c r="E303" s="27" t="s">
        <v>103</v>
      </c>
    </row>
    <row r="304" ht="76.5">
      <c r="A304" s="1" t="s">
        <v>107</v>
      </c>
      <c r="E304" s="32" t="s">
        <v>4757</v>
      </c>
    </row>
    <row r="305">
      <c r="A305" s="1" t="s">
        <v>109</v>
      </c>
      <c r="E305" s="27" t="s">
        <v>103</v>
      </c>
    </row>
    <row r="306">
      <c r="A306" s="1" t="s">
        <v>101</v>
      </c>
      <c r="B306" s="1">
        <v>91</v>
      </c>
      <c r="C306" s="26" t="s">
        <v>4758</v>
      </c>
      <c r="D306" t="s">
        <v>103</v>
      </c>
      <c r="E306" s="27" t="s">
        <v>4759</v>
      </c>
      <c r="F306" s="28" t="s">
        <v>121</v>
      </c>
      <c r="G306" s="29">
        <v>75</v>
      </c>
      <c r="H306" s="28">
        <v>0</v>
      </c>
      <c r="I306" s="30">
        <f>ROUND(G306*H306,P4)</f>
        <v>0</v>
      </c>
      <c r="L306" s="30">
        <v>0</v>
      </c>
      <c r="M306" s="24">
        <f>ROUND(G306*L306,P4)</f>
        <v>0</v>
      </c>
      <c r="N306" s="25" t="s">
        <v>103</v>
      </c>
      <c r="O306" s="31">
        <f>M306*AA306</f>
        <v>0</v>
      </c>
      <c r="P306" s="1">
        <v>3</v>
      </c>
      <c r="AA306" s="1">
        <f>IF(P306=1,$O$3,IF(P306=2,$O$4,$O$5))</f>
        <v>0</v>
      </c>
    </row>
    <row r="307">
      <c r="A307" s="1" t="s">
        <v>106</v>
      </c>
      <c r="E307" s="27" t="s">
        <v>103</v>
      </c>
    </row>
    <row r="308">
      <c r="A308" s="1" t="s">
        <v>107</v>
      </c>
    </row>
    <row r="309">
      <c r="A309" s="1" t="s">
        <v>109</v>
      </c>
      <c r="E309" s="27" t="s">
        <v>103</v>
      </c>
    </row>
    <row r="310">
      <c r="A310" s="1" t="s">
        <v>101</v>
      </c>
      <c r="B310" s="1">
        <v>92</v>
      </c>
      <c r="C310" s="26" t="s">
        <v>4760</v>
      </c>
      <c r="D310" t="s">
        <v>103</v>
      </c>
      <c r="E310" s="27" t="s">
        <v>4761</v>
      </c>
      <c r="F310" s="28" t="s">
        <v>121</v>
      </c>
      <c r="G310" s="29">
        <v>180</v>
      </c>
      <c r="H310" s="28">
        <v>0</v>
      </c>
      <c r="I310" s="30">
        <f>ROUND(G310*H310,P4)</f>
        <v>0</v>
      </c>
      <c r="L310" s="30">
        <v>0</v>
      </c>
      <c r="M310" s="24">
        <f>ROUND(G310*L310,P4)</f>
        <v>0</v>
      </c>
      <c r="N310" s="25" t="s">
        <v>103</v>
      </c>
      <c r="O310" s="31">
        <f>M310*AA310</f>
        <v>0</v>
      </c>
      <c r="P310" s="1">
        <v>3</v>
      </c>
      <c r="AA310" s="1">
        <f>IF(P310=1,$O$3,IF(P310=2,$O$4,$O$5))</f>
        <v>0</v>
      </c>
    </row>
    <row r="311">
      <c r="A311" s="1" t="s">
        <v>106</v>
      </c>
      <c r="E311" s="27" t="s">
        <v>103</v>
      </c>
    </row>
    <row r="312">
      <c r="A312" s="1" t="s">
        <v>107</v>
      </c>
    </row>
    <row r="313">
      <c r="A313" s="1" t="s">
        <v>109</v>
      </c>
      <c r="E313" s="27" t="s">
        <v>103</v>
      </c>
    </row>
    <row r="314">
      <c r="A314" s="1" t="s">
        <v>101</v>
      </c>
      <c r="B314" s="1">
        <v>93</v>
      </c>
      <c r="C314" s="26" t="s">
        <v>4762</v>
      </c>
      <c r="D314" t="s">
        <v>103</v>
      </c>
      <c r="E314" s="27" t="s">
        <v>4763</v>
      </c>
      <c r="F314" s="28" t="s">
        <v>121</v>
      </c>
      <c r="G314" s="29">
        <v>500</v>
      </c>
      <c r="H314" s="28">
        <v>0</v>
      </c>
      <c r="I314" s="30">
        <f>ROUND(G314*H314,P4)</f>
        <v>0</v>
      </c>
      <c r="L314" s="30">
        <v>0</v>
      </c>
      <c r="M314" s="24">
        <f>ROUND(G314*L314,P4)</f>
        <v>0</v>
      </c>
      <c r="N314" s="25" t="s">
        <v>103</v>
      </c>
      <c r="O314" s="31">
        <f>M314*AA314</f>
        <v>0</v>
      </c>
      <c r="P314" s="1">
        <v>3</v>
      </c>
      <c r="AA314" s="1">
        <f>IF(P314=1,$O$3,IF(P314=2,$O$4,$O$5))</f>
        <v>0</v>
      </c>
    </row>
    <row r="315">
      <c r="A315" s="1" t="s">
        <v>106</v>
      </c>
      <c r="E315" s="27" t="s">
        <v>103</v>
      </c>
    </row>
    <row r="316">
      <c r="A316" s="1" t="s">
        <v>107</v>
      </c>
    </row>
    <row r="317">
      <c r="A317" s="1" t="s">
        <v>109</v>
      </c>
      <c r="E317" s="27" t="s">
        <v>103</v>
      </c>
    </row>
    <row r="318">
      <c r="A318" s="1" t="s">
        <v>101</v>
      </c>
      <c r="B318" s="1">
        <v>94</v>
      </c>
      <c r="C318" s="26" t="s">
        <v>4764</v>
      </c>
      <c r="D318" t="s">
        <v>103</v>
      </c>
      <c r="E318" s="27" t="s">
        <v>4765</v>
      </c>
      <c r="F318" s="28" t="s">
        <v>105</v>
      </c>
      <c r="G318" s="29">
        <v>132</v>
      </c>
      <c r="H318" s="28">
        <v>0</v>
      </c>
      <c r="I318" s="30">
        <f>ROUND(G318*H318,P4)</f>
        <v>0</v>
      </c>
      <c r="L318" s="30">
        <v>0</v>
      </c>
      <c r="M318" s="24">
        <f>ROUND(G318*L318,P4)</f>
        <v>0</v>
      </c>
      <c r="N318" s="25" t="s">
        <v>103</v>
      </c>
      <c r="O318" s="31">
        <f>M318*AA318</f>
        <v>0</v>
      </c>
      <c r="P318" s="1">
        <v>3</v>
      </c>
      <c r="AA318" s="1">
        <f>IF(P318=1,$O$3,IF(P318=2,$O$4,$O$5))</f>
        <v>0</v>
      </c>
    </row>
    <row r="319">
      <c r="A319" s="1" t="s">
        <v>106</v>
      </c>
      <c r="E319" s="27" t="s">
        <v>103</v>
      </c>
    </row>
    <row r="320" ht="63.75">
      <c r="A320" s="1" t="s">
        <v>107</v>
      </c>
      <c r="E320" s="32" t="s">
        <v>4766</v>
      </c>
    </row>
    <row r="321">
      <c r="A321" s="1" t="s">
        <v>109</v>
      </c>
      <c r="E321" s="27" t="s">
        <v>103</v>
      </c>
    </row>
    <row r="322">
      <c r="A322" s="1" t="s">
        <v>101</v>
      </c>
      <c r="B322" s="1">
        <v>95</v>
      </c>
      <c r="C322" s="26" t="s">
        <v>4767</v>
      </c>
      <c r="D322" t="s">
        <v>103</v>
      </c>
      <c r="E322" s="27" t="s">
        <v>4768</v>
      </c>
      <c r="F322" s="28" t="s">
        <v>105</v>
      </c>
      <c r="G322" s="29">
        <v>114</v>
      </c>
      <c r="H322" s="28">
        <v>0</v>
      </c>
      <c r="I322" s="30">
        <f>ROUND(G322*H322,P4)</f>
        <v>0</v>
      </c>
      <c r="L322" s="30">
        <v>0</v>
      </c>
      <c r="M322" s="24">
        <f>ROUND(G322*L322,P4)</f>
        <v>0</v>
      </c>
      <c r="N322" s="25" t="s">
        <v>103</v>
      </c>
      <c r="O322" s="31">
        <f>M322*AA322</f>
        <v>0</v>
      </c>
      <c r="P322" s="1">
        <v>3</v>
      </c>
      <c r="AA322" s="1">
        <f>IF(P322=1,$O$3,IF(P322=2,$O$4,$O$5))</f>
        <v>0</v>
      </c>
    </row>
    <row r="323">
      <c r="A323" s="1" t="s">
        <v>106</v>
      </c>
      <c r="E323" s="27" t="s">
        <v>103</v>
      </c>
    </row>
    <row r="324" ht="63.75">
      <c r="A324" s="1" t="s">
        <v>107</v>
      </c>
      <c r="E324" s="32" t="s">
        <v>4769</v>
      </c>
    </row>
    <row r="325">
      <c r="A325" s="1" t="s">
        <v>109</v>
      </c>
      <c r="E325" s="27" t="s">
        <v>103</v>
      </c>
    </row>
    <row r="326">
      <c r="A326" s="1" t="s">
        <v>101</v>
      </c>
      <c r="B326" s="1">
        <v>96</v>
      </c>
      <c r="C326" s="26" t="s">
        <v>4770</v>
      </c>
      <c r="D326" t="s">
        <v>103</v>
      </c>
      <c r="E326" s="27" t="s">
        <v>4771</v>
      </c>
      <c r="F326" s="28" t="s">
        <v>4772</v>
      </c>
      <c r="G326" s="29">
        <v>20</v>
      </c>
      <c r="H326" s="28">
        <v>0</v>
      </c>
      <c r="I326" s="30">
        <f>ROUND(G326*H326,P4)</f>
        <v>0</v>
      </c>
      <c r="L326" s="30">
        <v>0</v>
      </c>
      <c r="M326" s="24">
        <f>ROUND(G326*L326,P4)</f>
        <v>0</v>
      </c>
      <c r="N326" s="25" t="s">
        <v>103</v>
      </c>
      <c r="O326" s="31">
        <f>M326*AA326</f>
        <v>0</v>
      </c>
      <c r="P326" s="1">
        <v>3</v>
      </c>
      <c r="AA326" s="1">
        <f>IF(P326=1,$O$3,IF(P326=2,$O$4,$O$5))</f>
        <v>0</v>
      </c>
    </row>
    <row r="327">
      <c r="A327" s="1" t="s">
        <v>106</v>
      </c>
      <c r="E327" s="27" t="s">
        <v>103</v>
      </c>
    </row>
    <row r="328" ht="63.75">
      <c r="A328" s="1" t="s">
        <v>107</v>
      </c>
      <c r="E328" s="32" t="s">
        <v>4773</v>
      </c>
    </row>
    <row r="329">
      <c r="A329" s="1" t="s">
        <v>109</v>
      </c>
      <c r="E329" s="27" t="s">
        <v>103</v>
      </c>
    </row>
    <row r="330">
      <c r="A330" s="1" t="s">
        <v>101</v>
      </c>
      <c r="B330" s="1">
        <v>97</v>
      </c>
      <c r="C330" s="26" t="s">
        <v>4774</v>
      </c>
      <c r="D330" t="s">
        <v>103</v>
      </c>
      <c r="E330" s="27" t="s">
        <v>4775</v>
      </c>
      <c r="F330" s="28" t="s">
        <v>105</v>
      </c>
      <c r="G330" s="29">
        <v>6</v>
      </c>
      <c r="H330" s="28">
        <v>0</v>
      </c>
      <c r="I330" s="30">
        <f>ROUND(G330*H330,P4)</f>
        <v>0</v>
      </c>
      <c r="L330" s="30">
        <v>0</v>
      </c>
      <c r="M330" s="24">
        <f>ROUND(G330*L330,P4)</f>
        <v>0</v>
      </c>
      <c r="N330" s="25" t="s">
        <v>103</v>
      </c>
      <c r="O330" s="31">
        <f>M330*AA330</f>
        <v>0</v>
      </c>
      <c r="P330" s="1">
        <v>3</v>
      </c>
      <c r="AA330" s="1">
        <f>IF(P330=1,$O$3,IF(P330=2,$O$4,$O$5))</f>
        <v>0</v>
      </c>
    </row>
    <row r="331">
      <c r="A331" s="1" t="s">
        <v>106</v>
      </c>
      <c r="E331" s="27" t="s">
        <v>103</v>
      </c>
    </row>
    <row r="332">
      <c r="A332" s="1" t="s">
        <v>107</v>
      </c>
    </row>
    <row r="333">
      <c r="A333" s="1" t="s">
        <v>109</v>
      </c>
      <c r="E333" s="27" t="s">
        <v>103</v>
      </c>
    </row>
    <row r="334">
      <c r="A334" s="1" t="s">
        <v>101</v>
      </c>
      <c r="B334" s="1">
        <v>98</v>
      </c>
      <c r="C334" s="26" t="s">
        <v>4776</v>
      </c>
      <c r="D334" t="s">
        <v>103</v>
      </c>
      <c r="E334" s="27" t="s">
        <v>4777</v>
      </c>
      <c r="F334" s="28" t="s">
        <v>105</v>
      </c>
      <c r="G334" s="29">
        <v>60</v>
      </c>
      <c r="H334" s="28">
        <v>0</v>
      </c>
      <c r="I334" s="30">
        <f>ROUND(G334*H334,P4)</f>
        <v>0</v>
      </c>
      <c r="L334" s="30">
        <v>0</v>
      </c>
      <c r="M334" s="24">
        <f>ROUND(G334*L334,P4)</f>
        <v>0</v>
      </c>
      <c r="N334" s="25" t="s">
        <v>103</v>
      </c>
      <c r="O334" s="31">
        <f>M334*AA334</f>
        <v>0</v>
      </c>
      <c r="P334" s="1">
        <v>3</v>
      </c>
      <c r="AA334" s="1">
        <f>IF(P334=1,$O$3,IF(P334=2,$O$4,$O$5))</f>
        <v>0</v>
      </c>
    </row>
    <row r="335">
      <c r="A335" s="1" t="s">
        <v>106</v>
      </c>
      <c r="E335" s="27" t="s">
        <v>103</v>
      </c>
    </row>
    <row r="336">
      <c r="A336" s="1" t="s">
        <v>107</v>
      </c>
    </row>
    <row r="337">
      <c r="A337" s="1" t="s">
        <v>109</v>
      </c>
      <c r="E337" s="27" t="s">
        <v>103</v>
      </c>
    </row>
    <row r="338">
      <c r="A338" s="1" t="s">
        <v>101</v>
      </c>
      <c r="B338" s="1">
        <v>99</v>
      </c>
      <c r="C338" s="26" t="s">
        <v>4778</v>
      </c>
      <c r="D338" t="s">
        <v>103</v>
      </c>
      <c r="E338" s="27" t="s">
        <v>4779</v>
      </c>
      <c r="F338" s="28" t="s">
        <v>105</v>
      </c>
      <c r="G338" s="29">
        <v>12</v>
      </c>
      <c r="H338" s="28">
        <v>0</v>
      </c>
      <c r="I338" s="30">
        <f>ROUND(G338*H338,P4)</f>
        <v>0</v>
      </c>
      <c r="L338" s="30">
        <v>0</v>
      </c>
      <c r="M338" s="24">
        <f>ROUND(G338*L338,P4)</f>
        <v>0</v>
      </c>
      <c r="N338" s="25" t="s">
        <v>103</v>
      </c>
      <c r="O338" s="31">
        <f>M338*AA338</f>
        <v>0</v>
      </c>
      <c r="P338" s="1">
        <v>3</v>
      </c>
      <c r="AA338" s="1">
        <f>IF(P338=1,$O$3,IF(P338=2,$O$4,$O$5))</f>
        <v>0</v>
      </c>
    </row>
    <row r="339">
      <c r="A339" s="1" t="s">
        <v>106</v>
      </c>
      <c r="E339" s="27" t="s">
        <v>103</v>
      </c>
    </row>
    <row r="340">
      <c r="A340" s="1" t="s">
        <v>107</v>
      </c>
    </row>
    <row r="341">
      <c r="A341" s="1" t="s">
        <v>109</v>
      </c>
      <c r="E341" s="27" t="s">
        <v>103</v>
      </c>
    </row>
    <row r="342">
      <c r="A342" s="1" t="s">
        <v>101</v>
      </c>
      <c r="B342" s="1">
        <v>100</v>
      </c>
      <c r="C342" s="26" t="s">
        <v>4780</v>
      </c>
      <c r="D342" t="s">
        <v>103</v>
      </c>
      <c r="E342" s="27" t="s">
        <v>1795</v>
      </c>
      <c r="F342" s="28" t="s">
        <v>367</v>
      </c>
      <c r="G342" s="29">
        <v>4</v>
      </c>
      <c r="H342" s="28">
        <v>0</v>
      </c>
      <c r="I342" s="30">
        <f>ROUND(G342*H342,P4)</f>
        <v>0</v>
      </c>
      <c r="L342" s="30">
        <v>0</v>
      </c>
      <c r="M342" s="24">
        <f>ROUND(G342*L342,P4)</f>
        <v>0</v>
      </c>
      <c r="N342" s="25" t="s">
        <v>103</v>
      </c>
      <c r="O342" s="31">
        <f>M342*AA342</f>
        <v>0</v>
      </c>
      <c r="P342" s="1">
        <v>3</v>
      </c>
      <c r="AA342" s="1">
        <f>IF(P342=1,$O$3,IF(P342=2,$O$4,$O$5))</f>
        <v>0</v>
      </c>
    </row>
    <row r="343">
      <c r="A343" s="1" t="s">
        <v>106</v>
      </c>
      <c r="E343" s="27" t="s">
        <v>103</v>
      </c>
    </row>
    <row r="344" ht="63.75">
      <c r="A344" s="1" t="s">
        <v>107</v>
      </c>
      <c r="E344" s="32" t="s">
        <v>4781</v>
      </c>
    </row>
    <row r="345">
      <c r="A345" s="1" t="s">
        <v>109</v>
      </c>
      <c r="E345" s="27" t="s">
        <v>103</v>
      </c>
    </row>
    <row r="346">
      <c r="A346" s="1" t="s">
        <v>101</v>
      </c>
      <c r="B346" s="1">
        <v>101</v>
      </c>
      <c r="C346" s="26" t="s">
        <v>4782</v>
      </c>
      <c r="D346" t="s">
        <v>103</v>
      </c>
      <c r="E346" s="27" t="s">
        <v>4783</v>
      </c>
      <c r="F346" s="28" t="s">
        <v>105</v>
      </c>
      <c r="G346" s="29">
        <v>1</v>
      </c>
      <c r="H346" s="28">
        <v>0</v>
      </c>
      <c r="I346" s="30">
        <f>ROUND(G346*H346,P4)</f>
        <v>0</v>
      </c>
      <c r="L346" s="30">
        <v>0</v>
      </c>
      <c r="M346" s="24">
        <f>ROUND(G346*L346,P4)</f>
        <v>0</v>
      </c>
      <c r="N346" s="25" t="s">
        <v>103</v>
      </c>
      <c r="O346" s="31">
        <f>M346*AA346</f>
        <v>0</v>
      </c>
      <c r="P346" s="1">
        <v>3</v>
      </c>
      <c r="AA346" s="1">
        <f>IF(P346=1,$O$3,IF(P346=2,$O$4,$O$5))</f>
        <v>0</v>
      </c>
    </row>
    <row r="347">
      <c r="A347" s="1" t="s">
        <v>106</v>
      </c>
      <c r="E347" s="27" t="s">
        <v>103</v>
      </c>
    </row>
    <row r="348" ht="38.25">
      <c r="A348" s="1" t="s">
        <v>107</v>
      </c>
      <c r="E348" s="32" t="s">
        <v>4784</v>
      </c>
    </row>
    <row r="349">
      <c r="A349" s="1" t="s">
        <v>109</v>
      </c>
      <c r="E349" s="27" t="s">
        <v>103</v>
      </c>
    </row>
    <row r="350">
      <c r="A350" s="1" t="s">
        <v>101</v>
      </c>
      <c r="B350" s="1">
        <v>102</v>
      </c>
      <c r="C350" s="26" t="s">
        <v>4785</v>
      </c>
      <c r="D350" t="s">
        <v>103</v>
      </c>
      <c r="E350" s="27" t="s">
        <v>4786</v>
      </c>
      <c r="F350" s="28" t="s">
        <v>105</v>
      </c>
      <c r="G350" s="29">
        <v>1</v>
      </c>
      <c r="H350" s="28">
        <v>0</v>
      </c>
      <c r="I350" s="30">
        <f>ROUND(G350*H350,P4)</f>
        <v>0</v>
      </c>
      <c r="L350" s="30">
        <v>0</v>
      </c>
      <c r="M350" s="24">
        <f>ROUND(G350*L350,P4)</f>
        <v>0</v>
      </c>
      <c r="N350" s="25" t="s">
        <v>103</v>
      </c>
      <c r="O350" s="31">
        <f>M350*AA350</f>
        <v>0</v>
      </c>
      <c r="P350" s="1">
        <v>3</v>
      </c>
      <c r="AA350" s="1">
        <f>IF(P350=1,$O$3,IF(P350=2,$O$4,$O$5))</f>
        <v>0</v>
      </c>
    </row>
    <row r="351">
      <c r="A351" s="1" t="s">
        <v>106</v>
      </c>
      <c r="E351" s="27" t="s">
        <v>103</v>
      </c>
    </row>
    <row r="352" ht="38.25">
      <c r="A352" s="1" t="s">
        <v>107</v>
      </c>
      <c r="E352" s="32" t="s">
        <v>4784</v>
      </c>
    </row>
    <row r="353">
      <c r="A353" s="1" t="s">
        <v>109</v>
      </c>
      <c r="E353" s="27" t="s">
        <v>103</v>
      </c>
    </row>
    <row r="354">
      <c r="A354" s="1" t="s">
        <v>101</v>
      </c>
      <c r="B354" s="1">
        <v>103</v>
      </c>
      <c r="C354" s="26" t="s">
        <v>4787</v>
      </c>
      <c r="D354" t="s">
        <v>103</v>
      </c>
      <c r="E354" s="27" t="s">
        <v>4788</v>
      </c>
      <c r="F354" s="28" t="s">
        <v>105</v>
      </c>
      <c r="G354" s="29">
        <v>1</v>
      </c>
      <c r="H354" s="28">
        <v>0</v>
      </c>
      <c r="I354" s="30">
        <f>ROUND(G354*H354,P4)</f>
        <v>0</v>
      </c>
      <c r="L354" s="30">
        <v>0</v>
      </c>
      <c r="M354" s="24">
        <f>ROUND(G354*L354,P4)</f>
        <v>0</v>
      </c>
      <c r="N354" s="25" t="s">
        <v>103</v>
      </c>
      <c r="O354" s="31">
        <f>M354*AA354</f>
        <v>0</v>
      </c>
      <c r="P354" s="1">
        <v>3</v>
      </c>
      <c r="AA354" s="1">
        <f>IF(P354=1,$O$3,IF(P354=2,$O$4,$O$5))</f>
        <v>0</v>
      </c>
    </row>
    <row r="355">
      <c r="A355" s="1" t="s">
        <v>106</v>
      </c>
      <c r="E355" s="27" t="s">
        <v>103</v>
      </c>
    </row>
    <row r="356" ht="38.25">
      <c r="A356" s="1" t="s">
        <v>107</v>
      </c>
      <c r="E356" s="32" t="s">
        <v>4784</v>
      </c>
    </row>
    <row r="357">
      <c r="A357" s="1" t="s">
        <v>109</v>
      </c>
      <c r="E357" s="27" t="s">
        <v>103</v>
      </c>
    </row>
    <row r="358">
      <c r="A358" s="1" t="s">
        <v>101</v>
      </c>
      <c r="B358" s="1">
        <v>104</v>
      </c>
      <c r="C358" s="26" t="s">
        <v>4789</v>
      </c>
      <c r="D358" t="s">
        <v>103</v>
      </c>
      <c r="E358" s="27" t="s">
        <v>4790</v>
      </c>
      <c r="F358" s="28" t="s">
        <v>105</v>
      </c>
      <c r="G358" s="29">
        <v>1</v>
      </c>
      <c r="H358" s="28">
        <v>0</v>
      </c>
      <c r="I358" s="30">
        <f>ROUND(G358*H358,P4)</f>
        <v>0</v>
      </c>
      <c r="L358" s="30">
        <v>0</v>
      </c>
      <c r="M358" s="24">
        <f>ROUND(G358*L358,P4)</f>
        <v>0</v>
      </c>
      <c r="N358" s="25" t="s">
        <v>103</v>
      </c>
      <c r="O358" s="31">
        <f>M358*AA358</f>
        <v>0</v>
      </c>
      <c r="P358" s="1">
        <v>3</v>
      </c>
      <c r="AA358" s="1">
        <f>IF(P358=1,$O$3,IF(P358=2,$O$4,$O$5))</f>
        <v>0</v>
      </c>
    </row>
    <row r="359">
      <c r="A359" s="1" t="s">
        <v>106</v>
      </c>
      <c r="E359" s="27" t="s">
        <v>103</v>
      </c>
    </row>
    <row r="360" ht="38.25">
      <c r="A360" s="1" t="s">
        <v>107</v>
      </c>
      <c r="E360" s="32" t="s">
        <v>4784</v>
      </c>
    </row>
    <row r="361">
      <c r="A361" s="1" t="s">
        <v>109</v>
      </c>
      <c r="E361" s="27" t="s">
        <v>103</v>
      </c>
    </row>
    <row r="362">
      <c r="A362" s="1" t="s">
        <v>101</v>
      </c>
      <c r="B362" s="1">
        <v>105</v>
      </c>
      <c r="C362" s="26" t="s">
        <v>4791</v>
      </c>
      <c r="D362" t="s">
        <v>103</v>
      </c>
      <c r="E362" s="27" t="s">
        <v>4792</v>
      </c>
      <c r="F362" s="28" t="s">
        <v>105</v>
      </c>
      <c r="G362" s="29">
        <v>2</v>
      </c>
      <c r="H362" s="28">
        <v>0</v>
      </c>
      <c r="I362" s="30">
        <f>ROUND(G362*H362,P4)</f>
        <v>0</v>
      </c>
      <c r="L362" s="30">
        <v>0</v>
      </c>
      <c r="M362" s="24">
        <f>ROUND(G362*L362,P4)</f>
        <v>0</v>
      </c>
      <c r="N362" s="25" t="s">
        <v>103</v>
      </c>
      <c r="O362" s="31">
        <f>M362*AA362</f>
        <v>0</v>
      </c>
      <c r="P362" s="1">
        <v>3</v>
      </c>
      <c r="AA362" s="1">
        <f>IF(P362=1,$O$3,IF(P362=2,$O$4,$O$5))</f>
        <v>0</v>
      </c>
    </row>
    <row r="363">
      <c r="A363" s="1" t="s">
        <v>106</v>
      </c>
      <c r="E363" s="27" t="s">
        <v>103</v>
      </c>
    </row>
    <row r="364" ht="38.25">
      <c r="A364" s="1" t="s">
        <v>107</v>
      </c>
      <c r="E364" s="32" t="s">
        <v>4793</v>
      </c>
    </row>
    <row r="365">
      <c r="A365" s="1" t="s">
        <v>109</v>
      </c>
      <c r="E365" s="27" t="s">
        <v>103</v>
      </c>
    </row>
    <row r="366">
      <c r="A366" s="1" t="s">
        <v>101</v>
      </c>
      <c r="B366" s="1">
        <v>106</v>
      </c>
      <c r="C366" s="26" t="s">
        <v>4794</v>
      </c>
      <c r="D366" t="s">
        <v>103</v>
      </c>
      <c r="E366" s="27" t="s">
        <v>4795</v>
      </c>
      <c r="F366" s="28" t="s">
        <v>105</v>
      </c>
      <c r="G366" s="29">
        <v>1</v>
      </c>
      <c r="H366" s="28">
        <v>0</v>
      </c>
      <c r="I366" s="30">
        <f>ROUND(G366*H366,P4)</f>
        <v>0</v>
      </c>
      <c r="L366" s="30">
        <v>0</v>
      </c>
      <c r="M366" s="24">
        <f>ROUND(G366*L366,P4)</f>
        <v>0</v>
      </c>
      <c r="N366" s="25" t="s">
        <v>103</v>
      </c>
      <c r="O366" s="31">
        <f>M366*AA366</f>
        <v>0</v>
      </c>
      <c r="P366" s="1">
        <v>3</v>
      </c>
      <c r="AA366" s="1">
        <f>IF(P366=1,$O$3,IF(P366=2,$O$4,$O$5))</f>
        <v>0</v>
      </c>
    </row>
    <row r="367">
      <c r="A367" s="1" t="s">
        <v>106</v>
      </c>
      <c r="E367" s="27" t="s">
        <v>103</v>
      </c>
    </row>
    <row r="368" ht="38.25">
      <c r="A368" s="1" t="s">
        <v>107</v>
      </c>
      <c r="E368" s="32" t="s">
        <v>4784</v>
      </c>
    </row>
    <row r="369">
      <c r="A369" s="1" t="s">
        <v>109</v>
      </c>
      <c r="E369" s="27" t="s">
        <v>103</v>
      </c>
    </row>
    <row r="370" ht="25.5">
      <c r="A370" s="1" t="s">
        <v>101</v>
      </c>
      <c r="B370" s="1">
        <v>107</v>
      </c>
      <c r="C370" s="26" t="s">
        <v>4796</v>
      </c>
      <c r="D370" t="s">
        <v>103</v>
      </c>
      <c r="E370" s="27" t="s">
        <v>4797</v>
      </c>
      <c r="F370" s="28" t="s">
        <v>105</v>
      </c>
      <c r="G370" s="29">
        <v>2</v>
      </c>
      <c r="H370" s="28">
        <v>0</v>
      </c>
      <c r="I370" s="30">
        <f>ROUND(G370*H370,P4)</f>
        <v>0</v>
      </c>
      <c r="L370" s="30">
        <v>0</v>
      </c>
      <c r="M370" s="24">
        <f>ROUND(G370*L370,P4)</f>
        <v>0</v>
      </c>
      <c r="N370" s="25" t="s">
        <v>103</v>
      </c>
      <c r="O370" s="31">
        <f>M370*AA370</f>
        <v>0</v>
      </c>
      <c r="P370" s="1">
        <v>3</v>
      </c>
      <c r="AA370" s="1">
        <f>IF(P370=1,$O$3,IF(P370=2,$O$4,$O$5))</f>
        <v>0</v>
      </c>
    </row>
    <row r="371">
      <c r="A371" s="1" t="s">
        <v>106</v>
      </c>
      <c r="E371" s="27" t="s">
        <v>103</v>
      </c>
    </row>
    <row r="372" ht="38.25">
      <c r="A372" s="1" t="s">
        <v>107</v>
      </c>
      <c r="E372" s="32" t="s">
        <v>4793</v>
      </c>
    </row>
    <row r="373">
      <c r="A373" s="1" t="s">
        <v>109</v>
      </c>
      <c r="E373" s="27" t="s">
        <v>103</v>
      </c>
    </row>
    <row r="374" ht="25.5">
      <c r="A374" s="1" t="s">
        <v>101</v>
      </c>
      <c r="B374" s="1">
        <v>108</v>
      </c>
      <c r="C374" s="26" t="s">
        <v>4798</v>
      </c>
      <c r="D374" t="s">
        <v>103</v>
      </c>
      <c r="E374" s="27" t="s">
        <v>4799</v>
      </c>
      <c r="F374" s="28" t="s">
        <v>105</v>
      </c>
      <c r="G374" s="29">
        <v>2</v>
      </c>
      <c r="H374" s="28">
        <v>0</v>
      </c>
      <c r="I374" s="30">
        <f>ROUND(G374*H374,P4)</f>
        <v>0</v>
      </c>
      <c r="L374" s="30">
        <v>0</v>
      </c>
      <c r="M374" s="24">
        <f>ROUND(G374*L374,P4)</f>
        <v>0</v>
      </c>
      <c r="N374" s="25" t="s">
        <v>103</v>
      </c>
      <c r="O374" s="31">
        <f>M374*AA374</f>
        <v>0</v>
      </c>
      <c r="P374" s="1">
        <v>3</v>
      </c>
      <c r="AA374" s="1">
        <f>IF(P374=1,$O$3,IF(P374=2,$O$4,$O$5))</f>
        <v>0</v>
      </c>
    </row>
    <row r="375">
      <c r="A375" s="1" t="s">
        <v>106</v>
      </c>
      <c r="E375" s="27" t="s">
        <v>103</v>
      </c>
    </row>
    <row r="376" ht="38.25">
      <c r="A376" s="1" t="s">
        <v>107</v>
      </c>
      <c r="E376" s="32" t="s">
        <v>4793</v>
      </c>
    </row>
    <row r="377">
      <c r="A377" s="1" t="s">
        <v>109</v>
      </c>
      <c r="E377" s="27" t="s">
        <v>103</v>
      </c>
    </row>
    <row r="378" ht="25.5">
      <c r="A378" s="1" t="s">
        <v>101</v>
      </c>
      <c r="B378" s="1">
        <v>109</v>
      </c>
      <c r="C378" s="26" t="s">
        <v>4800</v>
      </c>
      <c r="D378" t="s">
        <v>103</v>
      </c>
      <c r="E378" s="27" t="s">
        <v>4801</v>
      </c>
      <c r="F378" s="28" t="s">
        <v>105</v>
      </c>
      <c r="G378" s="29">
        <v>4</v>
      </c>
      <c r="H378" s="28">
        <v>0</v>
      </c>
      <c r="I378" s="30">
        <f>ROUND(G378*H378,P4)</f>
        <v>0</v>
      </c>
      <c r="L378" s="30">
        <v>0</v>
      </c>
      <c r="M378" s="24">
        <f>ROUND(G378*L378,P4)</f>
        <v>0</v>
      </c>
      <c r="N378" s="25" t="s">
        <v>103</v>
      </c>
      <c r="O378" s="31">
        <f>M378*AA378</f>
        <v>0</v>
      </c>
      <c r="P378" s="1">
        <v>3</v>
      </c>
      <c r="AA378" s="1">
        <f>IF(P378=1,$O$3,IF(P378=2,$O$4,$O$5))</f>
        <v>0</v>
      </c>
    </row>
    <row r="379">
      <c r="A379" s="1" t="s">
        <v>106</v>
      </c>
      <c r="E379" s="27" t="s">
        <v>103</v>
      </c>
    </row>
    <row r="380" ht="38.25">
      <c r="A380" s="1" t="s">
        <v>107</v>
      </c>
      <c r="E380" s="32" t="s">
        <v>4802</v>
      </c>
    </row>
    <row r="381">
      <c r="A381" s="1" t="s">
        <v>109</v>
      </c>
      <c r="E381" s="27" t="s">
        <v>103</v>
      </c>
    </row>
    <row r="382">
      <c r="A382" s="1" t="s">
        <v>101</v>
      </c>
      <c r="B382" s="1">
        <v>110</v>
      </c>
      <c r="C382" s="26" t="s">
        <v>4803</v>
      </c>
      <c r="D382" t="s">
        <v>103</v>
      </c>
      <c r="E382" s="27" t="s">
        <v>4804</v>
      </c>
      <c r="F382" s="28" t="s">
        <v>105</v>
      </c>
      <c r="G382" s="29">
        <v>1</v>
      </c>
      <c r="H382" s="28">
        <v>0</v>
      </c>
      <c r="I382" s="30">
        <f>ROUND(G382*H382,P4)</f>
        <v>0</v>
      </c>
      <c r="L382" s="30">
        <v>0</v>
      </c>
      <c r="M382" s="24">
        <f>ROUND(G382*L382,P4)</f>
        <v>0</v>
      </c>
      <c r="N382" s="25" t="s">
        <v>103</v>
      </c>
      <c r="O382" s="31">
        <f>M382*AA382</f>
        <v>0</v>
      </c>
      <c r="P382" s="1">
        <v>3</v>
      </c>
      <c r="AA382" s="1">
        <f>IF(P382=1,$O$3,IF(P382=2,$O$4,$O$5))</f>
        <v>0</v>
      </c>
    </row>
    <row r="383">
      <c r="A383" s="1" t="s">
        <v>106</v>
      </c>
      <c r="E383" s="27" t="s">
        <v>103</v>
      </c>
    </row>
    <row r="384" ht="38.25">
      <c r="A384" s="1" t="s">
        <v>107</v>
      </c>
      <c r="E384" s="32" t="s">
        <v>4784</v>
      </c>
    </row>
    <row r="385">
      <c r="A385" s="1" t="s">
        <v>109</v>
      </c>
      <c r="E385" s="27" t="s">
        <v>103</v>
      </c>
    </row>
    <row r="386" ht="25.5">
      <c r="A386" s="1" t="s">
        <v>101</v>
      </c>
      <c r="B386" s="1">
        <v>111</v>
      </c>
      <c r="C386" s="26" t="s">
        <v>4805</v>
      </c>
      <c r="D386" t="s">
        <v>103</v>
      </c>
      <c r="E386" s="27" t="s">
        <v>4806</v>
      </c>
      <c r="F386" s="28" t="s">
        <v>105</v>
      </c>
      <c r="G386" s="29">
        <v>12</v>
      </c>
      <c r="H386" s="28">
        <v>0</v>
      </c>
      <c r="I386" s="30">
        <f>ROUND(G386*H386,P4)</f>
        <v>0</v>
      </c>
      <c r="L386" s="30">
        <v>0</v>
      </c>
      <c r="M386" s="24">
        <f>ROUND(G386*L386,P4)</f>
        <v>0</v>
      </c>
      <c r="N386" s="25" t="s">
        <v>103</v>
      </c>
      <c r="O386" s="31">
        <f>M386*AA386</f>
        <v>0</v>
      </c>
      <c r="P386" s="1">
        <v>3</v>
      </c>
      <c r="AA386" s="1">
        <f>IF(P386=1,$O$3,IF(P386=2,$O$4,$O$5))</f>
        <v>0</v>
      </c>
    </row>
    <row r="387">
      <c r="A387" s="1" t="s">
        <v>106</v>
      </c>
      <c r="E387" s="27" t="s">
        <v>103</v>
      </c>
    </row>
    <row r="388" ht="76.5">
      <c r="A388" s="1" t="s">
        <v>107</v>
      </c>
      <c r="E388" s="32" t="s">
        <v>4807</v>
      </c>
    </row>
    <row r="389">
      <c r="A389" s="1" t="s">
        <v>109</v>
      </c>
      <c r="E389" s="27" t="s">
        <v>103</v>
      </c>
    </row>
    <row r="390">
      <c r="A390" s="1" t="s">
        <v>101</v>
      </c>
      <c r="B390" s="1">
        <v>112</v>
      </c>
      <c r="C390" s="26" t="s">
        <v>4808</v>
      </c>
      <c r="D390" t="s">
        <v>103</v>
      </c>
      <c r="E390" s="27" t="s">
        <v>4809</v>
      </c>
      <c r="F390" s="28" t="s">
        <v>105</v>
      </c>
      <c r="G390" s="29">
        <v>9</v>
      </c>
      <c r="H390" s="28">
        <v>0</v>
      </c>
      <c r="I390" s="30">
        <f>ROUND(G390*H390,P4)</f>
        <v>0</v>
      </c>
      <c r="L390" s="30">
        <v>0</v>
      </c>
      <c r="M390" s="24">
        <f>ROUND(G390*L390,P4)</f>
        <v>0</v>
      </c>
      <c r="N390" s="25" t="s">
        <v>103</v>
      </c>
      <c r="O390" s="31">
        <f>M390*AA390</f>
        <v>0</v>
      </c>
      <c r="P390" s="1">
        <v>3</v>
      </c>
      <c r="AA390" s="1">
        <f>IF(P390=1,$O$3,IF(P390=2,$O$4,$O$5))</f>
        <v>0</v>
      </c>
    </row>
    <row r="391">
      <c r="A391" s="1" t="s">
        <v>106</v>
      </c>
      <c r="E391" s="27" t="s">
        <v>103</v>
      </c>
    </row>
    <row r="392" ht="38.25">
      <c r="A392" s="1" t="s">
        <v>107</v>
      </c>
      <c r="E392" s="32" t="s">
        <v>4810</v>
      </c>
    </row>
    <row r="393">
      <c r="A393" s="1" t="s">
        <v>109</v>
      </c>
      <c r="E393" s="27" t="s">
        <v>103</v>
      </c>
    </row>
    <row r="394">
      <c r="A394" s="1" t="s">
        <v>101</v>
      </c>
      <c r="B394" s="1">
        <v>113</v>
      </c>
      <c r="C394" s="26" t="s">
        <v>4811</v>
      </c>
      <c r="D394" t="s">
        <v>103</v>
      </c>
      <c r="E394" s="27" t="s">
        <v>4812</v>
      </c>
      <c r="F394" s="28" t="s">
        <v>105</v>
      </c>
      <c r="G394" s="29">
        <v>3</v>
      </c>
      <c r="H394" s="28">
        <v>0</v>
      </c>
      <c r="I394" s="30">
        <f>ROUND(G394*H394,P4)</f>
        <v>0</v>
      </c>
      <c r="L394" s="30">
        <v>0</v>
      </c>
      <c r="M394" s="24">
        <f>ROUND(G394*L394,P4)</f>
        <v>0</v>
      </c>
      <c r="N394" s="25" t="s">
        <v>103</v>
      </c>
      <c r="O394" s="31">
        <f>M394*AA394</f>
        <v>0</v>
      </c>
      <c r="P394" s="1">
        <v>3</v>
      </c>
      <c r="AA394" s="1">
        <f>IF(P394=1,$O$3,IF(P394=2,$O$4,$O$5))</f>
        <v>0</v>
      </c>
    </row>
    <row r="395">
      <c r="A395" s="1" t="s">
        <v>106</v>
      </c>
      <c r="E395" s="27" t="s">
        <v>103</v>
      </c>
    </row>
    <row r="396" ht="63.75">
      <c r="A396" s="1" t="s">
        <v>107</v>
      </c>
      <c r="E396" s="32" t="s">
        <v>4813</v>
      </c>
    </row>
    <row r="397">
      <c r="A397" s="1" t="s">
        <v>109</v>
      </c>
      <c r="E397" s="27" t="s">
        <v>103</v>
      </c>
    </row>
    <row r="398">
      <c r="A398" s="1" t="s">
        <v>101</v>
      </c>
      <c r="B398" s="1">
        <v>114</v>
      </c>
      <c r="C398" s="26" t="s">
        <v>4814</v>
      </c>
      <c r="D398" t="s">
        <v>103</v>
      </c>
      <c r="E398" s="27" t="s">
        <v>4815</v>
      </c>
      <c r="F398" s="28" t="s">
        <v>105</v>
      </c>
      <c r="G398" s="29">
        <v>39</v>
      </c>
      <c r="H398" s="28">
        <v>0</v>
      </c>
      <c r="I398" s="30">
        <f>ROUND(G398*H398,P4)</f>
        <v>0</v>
      </c>
      <c r="L398" s="30">
        <v>0</v>
      </c>
      <c r="M398" s="24">
        <f>ROUND(G398*L398,P4)</f>
        <v>0</v>
      </c>
      <c r="N398" s="25" t="s">
        <v>103</v>
      </c>
      <c r="O398" s="31">
        <f>M398*AA398</f>
        <v>0</v>
      </c>
      <c r="P398" s="1">
        <v>3</v>
      </c>
      <c r="AA398" s="1">
        <f>IF(P398=1,$O$3,IF(P398=2,$O$4,$O$5))</f>
        <v>0</v>
      </c>
    </row>
    <row r="399">
      <c r="A399" s="1" t="s">
        <v>106</v>
      </c>
      <c r="E399" s="27" t="s">
        <v>103</v>
      </c>
    </row>
    <row r="400" ht="63.75">
      <c r="A400" s="1" t="s">
        <v>107</v>
      </c>
      <c r="E400" s="32" t="s">
        <v>4816</v>
      </c>
    </row>
    <row r="401">
      <c r="A401" s="1" t="s">
        <v>109</v>
      </c>
      <c r="E401" s="27" t="s">
        <v>103</v>
      </c>
    </row>
    <row r="402">
      <c r="A402" s="1" t="s">
        <v>101</v>
      </c>
      <c r="B402" s="1">
        <v>115</v>
      </c>
      <c r="C402" s="26" t="s">
        <v>4817</v>
      </c>
      <c r="D402" t="s">
        <v>103</v>
      </c>
      <c r="E402" s="27" t="s">
        <v>4818</v>
      </c>
      <c r="F402" s="28" t="s">
        <v>105</v>
      </c>
      <c r="G402" s="29">
        <v>12</v>
      </c>
      <c r="H402" s="28">
        <v>0</v>
      </c>
      <c r="I402" s="30">
        <f>ROUND(G402*H402,P4)</f>
        <v>0</v>
      </c>
      <c r="L402" s="30">
        <v>0</v>
      </c>
      <c r="M402" s="24">
        <f>ROUND(G402*L402,P4)</f>
        <v>0</v>
      </c>
      <c r="N402" s="25" t="s">
        <v>103</v>
      </c>
      <c r="O402" s="31">
        <f>M402*AA402</f>
        <v>0</v>
      </c>
      <c r="P402" s="1">
        <v>3</v>
      </c>
      <c r="AA402" s="1">
        <f>IF(P402=1,$O$3,IF(P402=2,$O$4,$O$5))</f>
        <v>0</v>
      </c>
    </row>
    <row r="403">
      <c r="A403" s="1" t="s">
        <v>106</v>
      </c>
      <c r="E403" s="27" t="s">
        <v>103</v>
      </c>
    </row>
    <row r="404" ht="63.75">
      <c r="A404" s="1" t="s">
        <v>107</v>
      </c>
      <c r="E404" s="32" t="s">
        <v>4819</v>
      </c>
    </row>
    <row r="405">
      <c r="A405" s="1" t="s">
        <v>109</v>
      </c>
      <c r="E405" s="27" t="s">
        <v>103</v>
      </c>
    </row>
    <row r="406">
      <c r="A406" s="1" t="s">
        <v>101</v>
      </c>
      <c r="B406" s="1">
        <v>116</v>
      </c>
      <c r="C406" s="26" t="s">
        <v>4820</v>
      </c>
      <c r="D406" t="s">
        <v>103</v>
      </c>
      <c r="E406" s="27" t="s">
        <v>4821</v>
      </c>
      <c r="F406" s="28" t="s">
        <v>105</v>
      </c>
      <c r="G406" s="29">
        <v>1</v>
      </c>
      <c r="H406" s="28">
        <v>0</v>
      </c>
      <c r="I406" s="30">
        <f>ROUND(G406*H406,P4)</f>
        <v>0</v>
      </c>
      <c r="L406" s="30">
        <v>0</v>
      </c>
      <c r="M406" s="24">
        <f>ROUND(G406*L406,P4)</f>
        <v>0</v>
      </c>
      <c r="N406" s="25" t="s">
        <v>103</v>
      </c>
      <c r="O406" s="31">
        <f>M406*AA406</f>
        <v>0</v>
      </c>
      <c r="P406" s="1">
        <v>3</v>
      </c>
      <c r="AA406" s="1">
        <f>IF(P406=1,$O$3,IF(P406=2,$O$4,$O$5))</f>
        <v>0</v>
      </c>
    </row>
    <row r="407">
      <c r="A407" s="1" t="s">
        <v>106</v>
      </c>
      <c r="E407" s="27" t="s">
        <v>103</v>
      </c>
    </row>
    <row r="408" ht="38.25">
      <c r="A408" s="1" t="s">
        <v>107</v>
      </c>
      <c r="E408" s="32" t="s">
        <v>4822</v>
      </c>
    </row>
    <row r="409">
      <c r="A409" s="1" t="s">
        <v>109</v>
      </c>
      <c r="E409" s="27" t="s">
        <v>103</v>
      </c>
    </row>
    <row r="410" ht="25.5">
      <c r="A410" s="1" t="s">
        <v>101</v>
      </c>
      <c r="B410" s="1">
        <v>117</v>
      </c>
      <c r="C410" s="26" t="s">
        <v>4823</v>
      </c>
      <c r="D410" t="s">
        <v>103</v>
      </c>
      <c r="E410" s="27" t="s">
        <v>4824</v>
      </c>
      <c r="F410" s="28" t="s">
        <v>105</v>
      </c>
      <c r="G410" s="29">
        <v>14</v>
      </c>
      <c r="H410" s="28">
        <v>0</v>
      </c>
      <c r="I410" s="30">
        <f>ROUND(G410*H410,P4)</f>
        <v>0</v>
      </c>
      <c r="L410" s="30">
        <v>0</v>
      </c>
      <c r="M410" s="24">
        <f>ROUND(G410*L410,P4)</f>
        <v>0</v>
      </c>
      <c r="N410" s="25" t="s">
        <v>103</v>
      </c>
      <c r="O410" s="31">
        <f>M410*AA410</f>
        <v>0</v>
      </c>
      <c r="P410" s="1">
        <v>3</v>
      </c>
      <c r="AA410" s="1">
        <f>IF(P410=1,$O$3,IF(P410=2,$O$4,$O$5))</f>
        <v>0</v>
      </c>
    </row>
    <row r="411">
      <c r="A411" s="1" t="s">
        <v>106</v>
      </c>
      <c r="E411" s="27" t="s">
        <v>103</v>
      </c>
    </row>
    <row r="412" ht="38.25">
      <c r="A412" s="1" t="s">
        <v>107</v>
      </c>
      <c r="E412" s="32" t="s">
        <v>4825</v>
      </c>
    </row>
    <row r="413">
      <c r="A413" s="1" t="s">
        <v>109</v>
      </c>
      <c r="E413" s="27" t="s">
        <v>103</v>
      </c>
    </row>
    <row r="414">
      <c r="A414" s="1" t="s">
        <v>101</v>
      </c>
      <c r="B414" s="1">
        <v>118</v>
      </c>
      <c r="C414" s="26" t="s">
        <v>4826</v>
      </c>
      <c r="D414" t="s">
        <v>103</v>
      </c>
      <c r="E414" s="27" t="s">
        <v>4827</v>
      </c>
      <c r="F414" s="28" t="s">
        <v>105</v>
      </c>
      <c r="G414" s="29">
        <v>14</v>
      </c>
      <c r="H414" s="28">
        <v>0</v>
      </c>
      <c r="I414" s="30">
        <f>ROUND(G414*H414,P4)</f>
        <v>0</v>
      </c>
      <c r="L414" s="30">
        <v>0</v>
      </c>
      <c r="M414" s="24">
        <f>ROUND(G414*L414,P4)</f>
        <v>0</v>
      </c>
      <c r="N414" s="25" t="s">
        <v>103</v>
      </c>
      <c r="O414" s="31">
        <f>M414*AA414</f>
        <v>0</v>
      </c>
      <c r="P414" s="1">
        <v>3</v>
      </c>
      <c r="AA414" s="1">
        <f>IF(P414=1,$O$3,IF(P414=2,$O$4,$O$5))</f>
        <v>0</v>
      </c>
    </row>
    <row r="415">
      <c r="A415" s="1" t="s">
        <v>106</v>
      </c>
      <c r="E415" s="27" t="s">
        <v>103</v>
      </c>
    </row>
    <row r="416" ht="38.25">
      <c r="A416" s="1" t="s">
        <v>107</v>
      </c>
      <c r="E416" s="32" t="s">
        <v>4825</v>
      </c>
    </row>
    <row r="417">
      <c r="A417" s="1" t="s">
        <v>109</v>
      </c>
      <c r="E417" s="27" t="s">
        <v>103</v>
      </c>
    </row>
    <row r="418" ht="25.5">
      <c r="A418" s="1" t="s">
        <v>101</v>
      </c>
      <c r="B418" s="1">
        <v>119</v>
      </c>
      <c r="C418" s="26" t="s">
        <v>4828</v>
      </c>
      <c r="D418" t="s">
        <v>103</v>
      </c>
      <c r="E418" s="27" t="s">
        <v>4829</v>
      </c>
      <c r="F418" s="28" t="s">
        <v>105</v>
      </c>
      <c r="G418" s="29">
        <v>11</v>
      </c>
      <c r="H418" s="28">
        <v>0</v>
      </c>
      <c r="I418" s="30">
        <f>ROUND(G418*H418,P4)</f>
        <v>0</v>
      </c>
      <c r="L418" s="30">
        <v>0</v>
      </c>
      <c r="M418" s="24">
        <f>ROUND(G418*L418,P4)</f>
        <v>0</v>
      </c>
      <c r="N418" s="25" t="s">
        <v>103</v>
      </c>
      <c r="O418" s="31">
        <f>M418*AA418</f>
        <v>0</v>
      </c>
      <c r="P418" s="1">
        <v>3</v>
      </c>
      <c r="AA418" s="1">
        <f>IF(P418=1,$O$3,IF(P418=2,$O$4,$O$5))</f>
        <v>0</v>
      </c>
    </row>
    <row r="419">
      <c r="A419" s="1" t="s">
        <v>106</v>
      </c>
      <c r="E419" s="27" t="s">
        <v>103</v>
      </c>
    </row>
    <row r="420" ht="38.25">
      <c r="A420" s="1" t="s">
        <v>107</v>
      </c>
      <c r="E420" s="32" t="s">
        <v>4830</v>
      </c>
    </row>
    <row r="421">
      <c r="A421" s="1" t="s">
        <v>109</v>
      </c>
      <c r="E421" s="27" t="s">
        <v>103</v>
      </c>
    </row>
    <row r="422">
      <c r="A422" s="1" t="s">
        <v>101</v>
      </c>
      <c r="B422" s="1">
        <v>120</v>
      </c>
      <c r="C422" s="26" t="s">
        <v>4831</v>
      </c>
      <c r="D422" t="s">
        <v>103</v>
      </c>
      <c r="E422" s="27" t="s">
        <v>4832</v>
      </c>
      <c r="F422" s="28" t="s">
        <v>105</v>
      </c>
      <c r="G422" s="29">
        <v>11</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ht="38.25">
      <c r="A424" s="1" t="s">
        <v>107</v>
      </c>
      <c r="E424" s="32" t="s">
        <v>4830</v>
      </c>
    </row>
    <row r="425">
      <c r="A425" s="1" t="s">
        <v>109</v>
      </c>
      <c r="E425" s="27" t="s">
        <v>103</v>
      </c>
    </row>
    <row r="426" ht="25.5">
      <c r="A426" s="1" t="s">
        <v>101</v>
      </c>
      <c r="B426" s="1">
        <v>121</v>
      </c>
      <c r="C426" s="26" t="s">
        <v>4833</v>
      </c>
      <c r="D426" t="s">
        <v>103</v>
      </c>
      <c r="E426" s="27" t="s">
        <v>4834</v>
      </c>
      <c r="F426" s="28" t="s">
        <v>105</v>
      </c>
      <c r="G426" s="29">
        <v>2</v>
      </c>
      <c r="H426" s="28">
        <v>0</v>
      </c>
      <c r="I426" s="30">
        <f>ROUND(G426*H426,P4)</f>
        <v>0</v>
      </c>
      <c r="L426" s="30">
        <v>0</v>
      </c>
      <c r="M426" s="24">
        <f>ROUND(G426*L426,P4)</f>
        <v>0</v>
      </c>
      <c r="N426" s="25" t="s">
        <v>103</v>
      </c>
      <c r="O426" s="31">
        <f>M426*AA426</f>
        <v>0</v>
      </c>
      <c r="P426" s="1">
        <v>3</v>
      </c>
      <c r="AA426" s="1">
        <f>IF(P426=1,$O$3,IF(P426=2,$O$4,$O$5))</f>
        <v>0</v>
      </c>
    </row>
    <row r="427">
      <c r="A427" s="1" t="s">
        <v>106</v>
      </c>
      <c r="E427" s="27" t="s">
        <v>103</v>
      </c>
    </row>
    <row r="428" ht="38.25">
      <c r="A428" s="1" t="s">
        <v>107</v>
      </c>
      <c r="E428" s="32" t="s">
        <v>4793</v>
      </c>
    </row>
    <row r="429">
      <c r="A429" s="1" t="s">
        <v>109</v>
      </c>
      <c r="E429" s="27" t="s">
        <v>103</v>
      </c>
    </row>
    <row r="430">
      <c r="A430" s="1" t="s">
        <v>101</v>
      </c>
      <c r="B430" s="1">
        <v>122</v>
      </c>
      <c r="C430" s="26" t="s">
        <v>4835</v>
      </c>
      <c r="D430" t="s">
        <v>103</v>
      </c>
      <c r="E430" s="27" t="s">
        <v>4836</v>
      </c>
      <c r="F430" s="28" t="s">
        <v>105</v>
      </c>
      <c r="G430" s="29">
        <v>2</v>
      </c>
      <c r="H430" s="28">
        <v>0</v>
      </c>
      <c r="I430" s="30">
        <f>ROUND(G430*H430,P4)</f>
        <v>0</v>
      </c>
      <c r="L430" s="30">
        <v>0</v>
      </c>
      <c r="M430" s="24">
        <f>ROUND(G430*L430,P4)</f>
        <v>0</v>
      </c>
      <c r="N430" s="25" t="s">
        <v>103</v>
      </c>
      <c r="O430" s="31">
        <f>M430*AA430</f>
        <v>0</v>
      </c>
      <c r="P430" s="1">
        <v>3</v>
      </c>
      <c r="AA430" s="1">
        <f>IF(P430=1,$O$3,IF(P430=2,$O$4,$O$5))</f>
        <v>0</v>
      </c>
    </row>
    <row r="431">
      <c r="A431" s="1" t="s">
        <v>106</v>
      </c>
      <c r="E431" s="27" t="s">
        <v>103</v>
      </c>
    </row>
    <row r="432" ht="38.25">
      <c r="A432" s="1" t="s">
        <v>107</v>
      </c>
      <c r="E432" s="32" t="s">
        <v>4793</v>
      </c>
    </row>
    <row r="433">
      <c r="A433" s="1" t="s">
        <v>109</v>
      </c>
      <c r="E433" s="27" t="s">
        <v>103</v>
      </c>
    </row>
    <row r="434" ht="25.5">
      <c r="A434" s="1" t="s">
        <v>101</v>
      </c>
      <c r="B434" s="1">
        <v>123</v>
      </c>
      <c r="C434" s="26" t="s">
        <v>4837</v>
      </c>
      <c r="D434" t="s">
        <v>103</v>
      </c>
      <c r="E434" s="27" t="s">
        <v>4838</v>
      </c>
      <c r="F434" s="28" t="s">
        <v>105</v>
      </c>
      <c r="G434" s="29">
        <v>1</v>
      </c>
      <c r="H434" s="28">
        <v>0</v>
      </c>
      <c r="I434" s="30">
        <f>ROUND(G434*H434,P4)</f>
        <v>0</v>
      </c>
      <c r="L434" s="30">
        <v>0</v>
      </c>
      <c r="M434" s="24">
        <f>ROUND(G434*L434,P4)</f>
        <v>0</v>
      </c>
      <c r="N434" s="25" t="s">
        <v>103</v>
      </c>
      <c r="O434" s="31">
        <f>M434*AA434</f>
        <v>0</v>
      </c>
      <c r="P434" s="1">
        <v>3</v>
      </c>
      <c r="AA434" s="1">
        <f>IF(P434=1,$O$3,IF(P434=2,$O$4,$O$5))</f>
        <v>0</v>
      </c>
    </row>
    <row r="435">
      <c r="A435" s="1" t="s">
        <v>106</v>
      </c>
      <c r="E435" s="27" t="s">
        <v>103</v>
      </c>
    </row>
    <row r="436" ht="38.25">
      <c r="A436" s="1" t="s">
        <v>107</v>
      </c>
      <c r="E436" s="32" t="s">
        <v>4784</v>
      </c>
    </row>
    <row r="437">
      <c r="A437" s="1" t="s">
        <v>109</v>
      </c>
      <c r="E437" s="27" t="s">
        <v>103</v>
      </c>
    </row>
    <row r="438">
      <c r="A438" s="1" t="s">
        <v>101</v>
      </c>
      <c r="B438" s="1">
        <v>124</v>
      </c>
      <c r="C438" s="26" t="s">
        <v>4839</v>
      </c>
      <c r="D438" t="s">
        <v>103</v>
      </c>
      <c r="E438" s="27" t="s">
        <v>4840</v>
      </c>
      <c r="F438" s="28" t="s">
        <v>105</v>
      </c>
      <c r="G438" s="29">
        <v>1</v>
      </c>
      <c r="H438" s="28">
        <v>0</v>
      </c>
      <c r="I438" s="30">
        <f>ROUND(G438*H438,P4)</f>
        <v>0</v>
      </c>
      <c r="L438" s="30">
        <v>0</v>
      </c>
      <c r="M438" s="24">
        <f>ROUND(G438*L438,P4)</f>
        <v>0</v>
      </c>
      <c r="N438" s="25" t="s">
        <v>103</v>
      </c>
      <c r="O438" s="31">
        <f>M438*AA438</f>
        <v>0</v>
      </c>
      <c r="P438" s="1">
        <v>3</v>
      </c>
      <c r="AA438" s="1">
        <f>IF(P438=1,$O$3,IF(P438=2,$O$4,$O$5))</f>
        <v>0</v>
      </c>
    </row>
    <row r="439">
      <c r="A439" s="1" t="s">
        <v>106</v>
      </c>
      <c r="E439" s="27" t="s">
        <v>103</v>
      </c>
    </row>
    <row r="440" ht="38.25">
      <c r="A440" s="1" t="s">
        <v>107</v>
      </c>
      <c r="E440" s="32" t="s">
        <v>4784</v>
      </c>
    </row>
    <row r="441">
      <c r="A441" s="1" t="s">
        <v>109</v>
      </c>
      <c r="E441" s="27" t="s">
        <v>103</v>
      </c>
    </row>
    <row r="442" ht="25.5">
      <c r="A442" s="1" t="s">
        <v>101</v>
      </c>
      <c r="B442" s="1">
        <v>125</v>
      </c>
      <c r="C442" s="26" t="s">
        <v>4841</v>
      </c>
      <c r="D442" t="s">
        <v>103</v>
      </c>
      <c r="E442" s="27" t="s">
        <v>4842</v>
      </c>
      <c r="F442" s="28" t="s">
        <v>367</v>
      </c>
      <c r="G442" s="29">
        <v>7</v>
      </c>
      <c r="H442" s="28">
        <v>0</v>
      </c>
      <c r="I442" s="30">
        <f>ROUND(G442*H442,P4)</f>
        <v>0</v>
      </c>
      <c r="L442" s="30">
        <v>0</v>
      </c>
      <c r="M442" s="24">
        <f>ROUND(G442*L442,P4)</f>
        <v>0</v>
      </c>
      <c r="N442" s="25" t="s">
        <v>103</v>
      </c>
      <c r="O442" s="31">
        <f>M442*AA442</f>
        <v>0</v>
      </c>
      <c r="P442" s="1">
        <v>3</v>
      </c>
      <c r="AA442" s="1">
        <f>IF(P442=1,$O$3,IF(P442=2,$O$4,$O$5))</f>
        <v>0</v>
      </c>
    </row>
    <row r="443">
      <c r="A443" s="1" t="s">
        <v>106</v>
      </c>
      <c r="E443" s="27" t="s">
        <v>103</v>
      </c>
    </row>
    <row r="444" ht="76.5">
      <c r="A444" s="1" t="s">
        <v>107</v>
      </c>
      <c r="E444" s="32" t="s">
        <v>4843</v>
      </c>
    </row>
    <row r="445">
      <c r="A445" s="1" t="s">
        <v>109</v>
      </c>
      <c r="E445" s="27" t="s">
        <v>103</v>
      </c>
    </row>
    <row r="446">
      <c r="A446" s="1" t="s">
        <v>101</v>
      </c>
      <c r="B446" s="1">
        <v>126</v>
      </c>
      <c r="C446" s="26" t="s">
        <v>4844</v>
      </c>
      <c r="D446" t="s">
        <v>103</v>
      </c>
      <c r="E446" s="27" t="s">
        <v>4845</v>
      </c>
      <c r="F446" s="28" t="s">
        <v>105</v>
      </c>
      <c r="G446" s="29">
        <v>60</v>
      </c>
      <c r="H446" s="28">
        <v>0</v>
      </c>
      <c r="I446" s="30">
        <f>ROUND(G446*H446,P4)</f>
        <v>0</v>
      </c>
      <c r="L446" s="30">
        <v>0</v>
      </c>
      <c r="M446" s="24">
        <f>ROUND(G446*L446,P4)</f>
        <v>0</v>
      </c>
      <c r="N446" s="25" t="s">
        <v>103</v>
      </c>
      <c r="O446" s="31">
        <f>M446*AA446</f>
        <v>0</v>
      </c>
      <c r="P446" s="1">
        <v>3</v>
      </c>
      <c r="AA446" s="1">
        <f>IF(P446=1,$O$3,IF(P446=2,$O$4,$O$5))</f>
        <v>0</v>
      </c>
    </row>
    <row r="447">
      <c r="A447" s="1" t="s">
        <v>106</v>
      </c>
      <c r="E447" s="27" t="s">
        <v>103</v>
      </c>
    </row>
    <row r="448">
      <c r="A448" s="1" t="s">
        <v>107</v>
      </c>
    </row>
    <row r="449">
      <c r="A449" s="1" t="s">
        <v>109</v>
      </c>
      <c r="E449" s="27" t="s">
        <v>103</v>
      </c>
    </row>
    <row r="450">
      <c r="A450" s="1" t="s">
        <v>101</v>
      </c>
      <c r="B450" s="1">
        <v>127</v>
      </c>
      <c r="C450" s="26" t="s">
        <v>4846</v>
      </c>
      <c r="D450" t="s">
        <v>103</v>
      </c>
      <c r="E450" s="27" t="s">
        <v>4847</v>
      </c>
      <c r="F450" s="28" t="s">
        <v>105</v>
      </c>
      <c r="G450" s="29">
        <v>2</v>
      </c>
      <c r="H450" s="28">
        <v>0</v>
      </c>
      <c r="I450" s="30">
        <f>ROUND(G450*H450,P4)</f>
        <v>0</v>
      </c>
      <c r="L450" s="30">
        <v>0</v>
      </c>
      <c r="M450" s="24">
        <f>ROUND(G450*L450,P4)</f>
        <v>0</v>
      </c>
      <c r="N450" s="25" t="s">
        <v>103</v>
      </c>
      <c r="O450" s="31">
        <f>M450*AA450</f>
        <v>0</v>
      </c>
      <c r="P450" s="1">
        <v>3</v>
      </c>
      <c r="AA450" s="1">
        <f>IF(P450=1,$O$3,IF(P450=2,$O$4,$O$5))</f>
        <v>0</v>
      </c>
    </row>
    <row r="451">
      <c r="A451" s="1" t="s">
        <v>106</v>
      </c>
      <c r="E451" s="27" t="s">
        <v>103</v>
      </c>
    </row>
    <row r="452">
      <c r="A452" s="1" t="s">
        <v>107</v>
      </c>
    </row>
    <row r="453">
      <c r="A453" s="1" t="s">
        <v>109</v>
      </c>
      <c r="E453" s="27" t="s">
        <v>103</v>
      </c>
    </row>
    <row r="454" ht="25.5">
      <c r="A454" s="1" t="s">
        <v>101</v>
      </c>
      <c r="B454" s="1">
        <v>128</v>
      </c>
      <c r="C454" s="26" t="s">
        <v>4848</v>
      </c>
      <c r="D454" t="s">
        <v>103</v>
      </c>
      <c r="E454" s="27" t="s">
        <v>4849</v>
      </c>
      <c r="F454" s="28" t="s">
        <v>105</v>
      </c>
      <c r="G454" s="29">
        <v>24</v>
      </c>
      <c r="H454" s="28">
        <v>0</v>
      </c>
      <c r="I454" s="30">
        <f>ROUND(G454*H454,P4)</f>
        <v>0</v>
      </c>
      <c r="L454" s="30">
        <v>0</v>
      </c>
      <c r="M454" s="24">
        <f>ROUND(G454*L454,P4)</f>
        <v>0</v>
      </c>
      <c r="N454" s="25" t="s">
        <v>103</v>
      </c>
      <c r="O454" s="31">
        <f>M454*AA454</f>
        <v>0</v>
      </c>
      <c r="P454" s="1">
        <v>3</v>
      </c>
      <c r="AA454" s="1">
        <f>IF(P454=1,$O$3,IF(P454=2,$O$4,$O$5))</f>
        <v>0</v>
      </c>
    </row>
    <row r="455">
      <c r="A455" s="1" t="s">
        <v>106</v>
      </c>
      <c r="E455" s="27" t="s">
        <v>103</v>
      </c>
    </row>
    <row r="456" ht="63.75">
      <c r="A456" s="1" t="s">
        <v>107</v>
      </c>
      <c r="E456" s="32" t="s">
        <v>4850</v>
      </c>
    </row>
    <row r="457">
      <c r="A457" s="1" t="s">
        <v>109</v>
      </c>
      <c r="E457" s="27" t="s">
        <v>103</v>
      </c>
    </row>
    <row r="458" ht="25.5">
      <c r="A458" s="1" t="s">
        <v>101</v>
      </c>
      <c r="B458" s="1">
        <v>129</v>
      </c>
      <c r="C458" s="26" t="s">
        <v>4851</v>
      </c>
      <c r="D458" t="s">
        <v>103</v>
      </c>
      <c r="E458" s="27" t="s">
        <v>4852</v>
      </c>
      <c r="F458" s="28" t="s">
        <v>105</v>
      </c>
      <c r="G458" s="29">
        <v>1</v>
      </c>
      <c r="H458" s="28">
        <v>0</v>
      </c>
      <c r="I458" s="30">
        <f>ROUND(G458*H458,P4)</f>
        <v>0</v>
      </c>
      <c r="L458" s="30">
        <v>0</v>
      </c>
      <c r="M458" s="24">
        <f>ROUND(G458*L458,P4)</f>
        <v>0</v>
      </c>
      <c r="N458" s="25" t="s">
        <v>103</v>
      </c>
      <c r="O458" s="31">
        <f>M458*AA458</f>
        <v>0</v>
      </c>
      <c r="P458" s="1">
        <v>3</v>
      </c>
      <c r="AA458" s="1">
        <f>IF(P458=1,$O$3,IF(P458=2,$O$4,$O$5))</f>
        <v>0</v>
      </c>
    </row>
    <row r="459">
      <c r="A459" s="1" t="s">
        <v>106</v>
      </c>
      <c r="E459" s="27" t="s">
        <v>103</v>
      </c>
    </row>
    <row r="460" ht="38.25">
      <c r="A460" s="1" t="s">
        <v>107</v>
      </c>
      <c r="E460" s="32" t="s">
        <v>4784</v>
      </c>
    </row>
    <row r="461">
      <c r="A461" s="1" t="s">
        <v>109</v>
      </c>
      <c r="E461" s="27" t="s">
        <v>103</v>
      </c>
    </row>
    <row r="462" ht="25.5">
      <c r="A462" s="1" t="s">
        <v>101</v>
      </c>
      <c r="B462" s="1">
        <v>130</v>
      </c>
      <c r="C462" s="26" t="s">
        <v>4853</v>
      </c>
      <c r="D462" t="s">
        <v>103</v>
      </c>
      <c r="E462" s="27" t="s">
        <v>4854</v>
      </c>
      <c r="F462" s="28" t="s">
        <v>105</v>
      </c>
      <c r="G462" s="29">
        <v>23</v>
      </c>
      <c r="H462" s="28">
        <v>0</v>
      </c>
      <c r="I462" s="30">
        <f>ROUND(G462*H462,P4)</f>
        <v>0</v>
      </c>
      <c r="L462" s="30">
        <v>0</v>
      </c>
      <c r="M462" s="24">
        <f>ROUND(G462*L462,P4)</f>
        <v>0</v>
      </c>
      <c r="N462" s="25" t="s">
        <v>103</v>
      </c>
      <c r="O462" s="31">
        <f>M462*AA462</f>
        <v>0</v>
      </c>
      <c r="P462" s="1">
        <v>3</v>
      </c>
      <c r="AA462" s="1">
        <f>IF(P462=1,$O$3,IF(P462=2,$O$4,$O$5))</f>
        <v>0</v>
      </c>
    </row>
    <row r="463">
      <c r="A463" s="1" t="s">
        <v>106</v>
      </c>
      <c r="E463" s="27" t="s">
        <v>103</v>
      </c>
    </row>
    <row r="464" ht="63.75">
      <c r="A464" s="1" t="s">
        <v>107</v>
      </c>
      <c r="E464" s="32" t="s">
        <v>4855</v>
      </c>
    </row>
    <row r="465">
      <c r="A465" s="1" t="s">
        <v>109</v>
      </c>
      <c r="E465" s="27" t="s">
        <v>103</v>
      </c>
    </row>
    <row r="466" ht="25.5">
      <c r="A466" s="1" t="s">
        <v>101</v>
      </c>
      <c r="B466" s="1">
        <v>131</v>
      </c>
      <c r="C466" s="26" t="s">
        <v>4856</v>
      </c>
      <c r="D466" t="s">
        <v>103</v>
      </c>
      <c r="E466" s="27" t="s">
        <v>4857</v>
      </c>
      <c r="F466" s="28" t="s">
        <v>292</v>
      </c>
      <c r="G466" s="29">
        <v>1.6779999999999999</v>
      </c>
      <c r="H466" s="28">
        <v>0</v>
      </c>
      <c r="I466" s="30">
        <f>ROUND(G466*H466,P4)</f>
        <v>0</v>
      </c>
      <c r="L466" s="30">
        <v>0</v>
      </c>
      <c r="M466" s="24">
        <f>ROUND(G466*L466,P4)</f>
        <v>0</v>
      </c>
      <c r="N466" s="25" t="s">
        <v>103</v>
      </c>
      <c r="O466" s="31">
        <f>M466*AA466</f>
        <v>0</v>
      </c>
      <c r="P466" s="1">
        <v>3</v>
      </c>
      <c r="AA466" s="1">
        <f>IF(P466=1,$O$3,IF(P466=2,$O$4,$O$5))</f>
        <v>0</v>
      </c>
    </row>
    <row r="467">
      <c r="A467" s="1" t="s">
        <v>106</v>
      </c>
      <c r="E467" s="27" t="s">
        <v>103</v>
      </c>
    </row>
    <row r="468">
      <c r="A468" s="1" t="s">
        <v>107</v>
      </c>
    </row>
    <row r="469">
      <c r="A469" s="1" t="s">
        <v>109</v>
      </c>
      <c r="E469" s="27" t="s">
        <v>103</v>
      </c>
    </row>
    <row r="470">
      <c r="A470" s="1" t="s">
        <v>98</v>
      </c>
      <c r="C470" s="22" t="s">
        <v>4858</v>
      </c>
      <c r="E470" s="23" t="s">
        <v>4859</v>
      </c>
      <c r="L470" s="24">
        <f>SUMIFS(L471:L494,A471:A494,"P")</f>
        <v>0</v>
      </c>
      <c r="M470" s="24">
        <f>SUMIFS(M471:M494,A471:A494,"P")</f>
        <v>0</v>
      </c>
      <c r="N470" s="25"/>
    </row>
    <row r="471">
      <c r="A471" s="1" t="s">
        <v>101</v>
      </c>
      <c r="B471" s="1">
        <v>132</v>
      </c>
      <c r="C471" s="26" t="s">
        <v>4860</v>
      </c>
      <c r="D471" t="s">
        <v>103</v>
      </c>
      <c r="E471" s="27" t="s">
        <v>4861</v>
      </c>
      <c r="F471" s="28" t="s">
        <v>367</v>
      </c>
      <c r="G471" s="29">
        <v>1</v>
      </c>
      <c r="H471" s="28">
        <v>0</v>
      </c>
      <c r="I471" s="30">
        <f>ROUND(G471*H471,P4)</f>
        <v>0</v>
      </c>
      <c r="L471" s="30">
        <v>0</v>
      </c>
      <c r="M471" s="24">
        <f>ROUND(G471*L471,P4)</f>
        <v>0</v>
      </c>
      <c r="N471" s="25" t="s">
        <v>103</v>
      </c>
      <c r="O471" s="31">
        <f>M471*AA471</f>
        <v>0</v>
      </c>
      <c r="P471" s="1">
        <v>3</v>
      </c>
      <c r="AA471" s="1">
        <f>IF(P471=1,$O$3,IF(P471=2,$O$4,$O$5))</f>
        <v>0</v>
      </c>
    </row>
    <row r="472">
      <c r="A472" s="1" t="s">
        <v>106</v>
      </c>
      <c r="E472" s="27" t="s">
        <v>103</v>
      </c>
    </row>
    <row r="473" ht="38.25">
      <c r="A473" s="1" t="s">
        <v>107</v>
      </c>
      <c r="E473" s="32" t="s">
        <v>4784</v>
      </c>
    </row>
    <row r="474">
      <c r="A474" s="1" t="s">
        <v>109</v>
      </c>
      <c r="E474" s="27" t="s">
        <v>103</v>
      </c>
    </row>
    <row r="475" ht="25.5">
      <c r="A475" s="1" t="s">
        <v>101</v>
      </c>
      <c r="B475" s="1">
        <v>133</v>
      </c>
      <c r="C475" s="26" t="s">
        <v>4862</v>
      </c>
      <c r="D475" t="s">
        <v>103</v>
      </c>
      <c r="E475" s="27" t="s">
        <v>4863</v>
      </c>
      <c r="F475" s="28" t="s">
        <v>367</v>
      </c>
      <c r="G475" s="29">
        <v>1</v>
      </c>
      <c r="H475" s="28">
        <v>0</v>
      </c>
      <c r="I475" s="30">
        <f>ROUND(G475*H475,P4)</f>
        <v>0</v>
      </c>
      <c r="L475" s="30">
        <v>0</v>
      </c>
      <c r="M475" s="24">
        <f>ROUND(G475*L475,P4)</f>
        <v>0</v>
      </c>
      <c r="N475" s="25" t="s">
        <v>103</v>
      </c>
      <c r="O475" s="31">
        <f>M475*AA475</f>
        <v>0</v>
      </c>
      <c r="P475" s="1">
        <v>3</v>
      </c>
      <c r="AA475" s="1">
        <f>IF(P475=1,$O$3,IF(P475=2,$O$4,$O$5))</f>
        <v>0</v>
      </c>
    </row>
    <row r="476">
      <c r="A476" s="1" t="s">
        <v>106</v>
      </c>
      <c r="E476" s="27" t="s">
        <v>103</v>
      </c>
    </row>
    <row r="477" ht="38.25">
      <c r="A477" s="1" t="s">
        <v>107</v>
      </c>
      <c r="E477" s="32" t="s">
        <v>4784</v>
      </c>
    </row>
    <row r="478">
      <c r="A478" s="1" t="s">
        <v>109</v>
      </c>
      <c r="E478" s="27" t="s">
        <v>103</v>
      </c>
    </row>
    <row r="479">
      <c r="A479" s="1" t="s">
        <v>101</v>
      </c>
      <c r="B479" s="1">
        <v>134</v>
      </c>
      <c r="C479" s="26" t="s">
        <v>4864</v>
      </c>
      <c r="D479" t="s">
        <v>103</v>
      </c>
      <c r="E479" s="27" t="s">
        <v>4865</v>
      </c>
      <c r="F479" s="28" t="s">
        <v>105</v>
      </c>
      <c r="G479" s="29">
        <v>3</v>
      </c>
      <c r="H479" s="28">
        <v>0</v>
      </c>
      <c r="I479" s="30">
        <f>ROUND(G479*H479,P4)</f>
        <v>0</v>
      </c>
      <c r="L479" s="30">
        <v>0</v>
      </c>
      <c r="M479" s="24">
        <f>ROUND(G479*L479,P4)</f>
        <v>0</v>
      </c>
      <c r="N479" s="25" t="s">
        <v>103</v>
      </c>
      <c r="O479" s="31">
        <f>M479*AA479</f>
        <v>0</v>
      </c>
      <c r="P479" s="1">
        <v>3</v>
      </c>
      <c r="AA479" s="1">
        <f>IF(P479=1,$O$3,IF(P479=2,$O$4,$O$5))</f>
        <v>0</v>
      </c>
    </row>
    <row r="480">
      <c r="A480" s="1" t="s">
        <v>106</v>
      </c>
      <c r="E480" s="27" t="s">
        <v>103</v>
      </c>
    </row>
    <row r="481" ht="38.25">
      <c r="A481" s="1" t="s">
        <v>107</v>
      </c>
      <c r="E481" s="32" t="s">
        <v>4866</v>
      </c>
    </row>
    <row r="482">
      <c r="A482" s="1" t="s">
        <v>109</v>
      </c>
      <c r="E482" s="27" t="s">
        <v>103</v>
      </c>
    </row>
    <row r="483" ht="38.25">
      <c r="A483" s="1" t="s">
        <v>101</v>
      </c>
      <c r="B483" s="1">
        <v>135</v>
      </c>
      <c r="C483" s="26" t="s">
        <v>4867</v>
      </c>
      <c r="D483" t="s">
        <v>103</v>
      </c>
      <c r="E483" s="27" t="s">
        <v>4868</v>
      </c>
      <c r="F483" s="28" t="s">
        <v>105</v>
      </c>
      <c r="G483" s="29">
        <v>3</v>
      </c>
      <c r="H483" s="28">
        <v>0</v>
      </c>
      <c r="I483" s="30">
        <f>ROUND(G483*H483,P4)</f>
        <v>0</v>
      </c>
      <c r="L483" s="30">
        <v>0</v>
      </c>
      <c r="M483" s="24">
        <f>ROUND(G483*L483,P4)</f>
        <v>0</v>
      </c>
      <c r="N483" s="25" t="s">
        <v>103</v>
      </c>
      <c r="O483" s="31">
        <f>M483*AA483</f>
        <v>0</v>
      </c>
      <c r="P483" s="1">
        <v>3</v>
      </c>
      <c r="AA483" s="1">
        <f>IF(P483=1,$O$3,IF(P483=2,$O$4,$O$5))</f>
        <v>0</v>
      </c>
    </row>
    <row r="484">
      <c r="A484" s="1" t="s">
        <v>106</v>
      </c>
      <c r="E484" s="27" t="s">
        <v>103</v>
      </c>
    </row>
    <row r="485" ht="38.25">
      <c r="A485" s="1" t="s">
        <v>107</v>
      </c>
      <c r="E485" s="32" t="s">
        <v>4866</v>
      </c>
    </row>
    <row r="486">
      <c r="A486" s="1" t="s">
        <v>109</v>
      </c>
      <c r="E486" s="27" t="s">
        <v>103</v>
      </c>
    </row>
    <row r="487">
      <c r="A487" s="1" t="s">
        <v>101</v>
      </c>
      <c r="B487" s="1">
        <v>136</v>
      </c>
      <c r="C487" s="26" t="s">
        <v>4869</v>
      </c>
      <c r="D487" t="s">
        <v>103</v>
      </c>
      <c r="E487" s="27" t="s">
        <v>4870</v>
      </c>
      <c r="F487" s="28" t="s">
        <v>367</v>
      </c>
      <c r="G487" s="29">
        <v>1</v>
      </c>
      <c r="H487" s="28">
        <v>0</v>
      </c>
      <c r="I487" s="30">
        <f>ROUND(G487*H487,P4)</f>
        <v>0</v>
      </c>
      <c r="L487" s="30">
        <v>0</v>
      </c>
      <c r="M487" s="24">
        <f>ROUND(G487*L487,P4)</f>
        <v>0</v>
      </c>
      <c r="N487" s="25" t="s">
        <v>103</v>
      </c>
      <c r="O487" s="31">
        <f>M487*AA487</f>
        <v>0</v>
      </c>
      <c r="P487" s="1">
        <v>3</v>
      </c>
      <c r="AA487" s="1">
        <f>IF(P487=1,$O$3,IF(P487=2,$O$4,$O$5))</f>
        <v>0</v>
      </c>
    </row>
    <row r="488">
      <c r="A488" s="1" t="s">
        <v>106</v>
      </c>
      <c r="E488" s="27" t="s">
        <v>103</v>
      </c>
    </row>
    <row r="489" ht="38.25">
      <c r="A489" s="1" t="s">
        <v>107</v>
      </c>
      <c r="E489" s="32" t="s">
        <v>4784</v>
      </c>
    </row>
    <row r="490">
      <c r="A490" s="1" t="s">
        <v>109</v>
      </c>
      <c r="E490" s="27" t="s">
        <v>103</v>
      </c>
    </row>
    <row r="491" ht="25.5">
      <c r="A491" s="1" t="s">
        <v>101</v>
      </c>
      <c r="B491" s="1">
        <v>137</v>
      </c>
      <c r="C491" s="26" t="s">
        <v>4871</v>
      </c>
      <c r="D491" t="s">
        <v>103</v>
      </c>
      <c r="E491" s="27" t="s">
        <v>4872</v>
      </c>
      <c r="F491" s="28" t="s">
        <v>292</v>
      </c>
      <c r="G491" s="29">
        <v>0.028000000000000001</v>
      </c>
      <c r="H491" s="28">
        <v>0</v>
      </c>
      <c r="I491" s="30">
        <f>ROUND(G491*H491,P4)</f>
        <v>0</v>
      </c>
      <c r="L491" s="30">
        <v>0</v>
      </c>
      <c r="M491" s="24">
        <f>ROUND(G491*L491,P4)</f>
        <v>0</v>
      </c>
      <c r="N491" s="25" t="s">
        <v>103</v>
      </c>
      <c r="O491" s="31">
        <f>M491*AA491</f>
        <v>0</v>
      </c>
      <c r="P491" s="1">
        <v>3</v>
      </c>
      <c r="AA491" s="1">
        <f>IF(P491=1,$O$3,IF(P491=2,$O$4,$O$5))</f>
        <v>0</v>
      </c>
    </row>
    <row r="492">
      <c r="A492" s="1" t="s">
        <v>106</v>
      </c>
      <c r="E492" s="27" t="s">
        <v>103</v>
      </c>
    </row>
    <row r="493">
      <c r="A493" s="1" t="s">
        <v>107</v>
      </c>
    </row>
    <row r="494">
      <c r="A494" s="1" t="s">
        <v>109</v>
      </c>
      <c r="E494" s="27" t="s">
        <v>103</v>
      </c>
    </row>
    <row r="495">
      <c r="A495" s="1" t="s">
        <v>98</v>
      </c>
      <c r="C495" s="22" t="s">
        <v>4873</v>
      </c>
      <c r="E495" s="23" t="s">
        <v>4874</v>
      </c>
      <c r="L495" s="24">
        <f>SUMIFS(L496:L695,A496:A695,"P")</f>
        <v>0</v>
      </c>
      <c r="M495" s="24">
        <f>SUMIFS(M496:M695,A496:A695,"P")</f>
        <v>0</v>
      </c>
      <c r="N495" s="25"/>
    </row>
    <row r="496">
      <c r="A496" s="1" t="s">
        <v>101</v>
      </c>
      <c r="B496" s="1">
        <v>138</v>
      </c>
      <c r="C496" s="26" t="s">
        <v>4875</v>
      </c>
      <c r="D496" t="s">
        <v>103</v>
      </c>
      <c r="E496" s="27" t="s">
        <v>4876</v>
      </c>
      <c r="F496" s="28" t="s">
        <v>367</v>
      </c>
      <c r="G496" s="29">
        <v>28</v>
      </c>
      <c r="H496" s="28">
        <v>0</v>
      </c>
      <c r="I496" s="30">
        <f>ROUND(G496*H496,P4)</f>
        <v>0</v>
      </c>
      <c r="L496" s="30">
        <v>0</v>
      </c>
      <c r="M496" s="24">
        <f>ROUND(G496*L496,P4)</f>
        <v>0</v>
      </c>
      <c r="N496" s="25" t="s">
        <v>103</v>
      </c>
      <c r="O496" s="31">
        <f>M496*AA496</f>
        <v>0</v>
      </c>
      <c r="P496" s="1">
        <v>3</v>
      </c>
      <c r="AA496" s="1">
        <f>IF(P496=1,$O$3,IF(P496=2,$O$4,$O$5))</f>
        <v>0</v>
      </c>
    </row>
    <row r="497">
      <c r="A497" s="1" t="s">
        <v>106</v>
      </c>
      <c r="E497" s="27" t="s">
        <v>103</v>
      </c>
    </row>
    <row r="498" ht="63.75">
      <c r="A498" s="1" t="s">
        <v>107</v>
      </c>
      <c r="E498" s="32" t="s">
        <v>4877</v>
      </c>
    </row>
    <row r="499">
      <c r="A499" s="1" t="s">
        <v>109</v>
      </c>
      <c r="E499" s="27" t="s">
        <v>103</v>
      </c>
    </row>
    <row r="500" ht="25.5">
      <c r="A500" s="1" t="s">
        <v>101</v>
      </c>
      <c r="B500" s="1">
        <v>139</v>
      </c>
      <c r="C500" s="26" t="s">
        <v>4878</v>
      </c>
      <c r="D500" t="s">
        <v>103</v>
      </c>
      <c r="E500" s="27" t="s">
        <v>4879</v>
      </c>
      <c r="F500" s="28" t="s">
        <v>367</v>
      </c>
      <c r="G500" s="29">
        <v>17</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ht="63.75">
      <c r="A502" s="1" t="s">
        <v>107</v>
      </c>
      <c r="E502" s="32" t="s">
        <v>4880</v>
      </c>
    </row>
    <row r="503" ht="25.5">
      <c r="A503" s="1" t="s">
        <v>109</v>
      </c>
      <c r="E503" s="27" t="s">
        <v>4881</v>
      </c>
    </row>
    <row r="504">
      <c r="A504" s="1" t="s">
        <v>101</v>
      </c>
      <c r="B504" s="1">
        <v>140</v>
      </c>
      <c r="C504" s="26" t="s">
        <v>4882</v>
      </c>
      <c r="D504" t="s">
        <v>103</v>
      </c>
      <c r="E504" s="27" t="s">
        <v>4883</v>
      </c>
      <c r="F504" s="28" t="s">
        <v>105</v>
      </c>
      <c r="G504" s="29">
        <v>5</v>
      </c>
      <c r="H504" s="28">
        <v>0</v>
      </c>
      <c r="I504" s="30">
        <f>ROUND(G504*H504,P4)</f>
        <v>0</v>
      </c>
      <c r="L504" s="30">
        <v>0</v>
      </c>
      <c r="M504" s="24">
        <f>ROUND(G504*L504,P4)</f>
        <v>0</v>
      </c>
      <c r="N504" s="25" t="s">
        <v>103</v>
      </c>
      <c r="O504" s="31">
        <f>M504*AA504</f>
        <v>0</v>
      </c>
      <c r="P504" s="1">
        <v>3</v>
      </c>
      <c r="AA504" s="1">
        <f>IF(P504=1,$O$3,IF(P504=2,$O$4,$O$5))</f>
        <v>0</v>
      </c>
    </row>
    <row r="505">
      <c r="A505" s="1" t="s">
        <v>106</v>
      </c>
      <c r="E505" s="27" t="s">
        <v>103</v>
      </c>
    </row>
    <row r="506" ht="38.25">
      <c r="A506" s="1" t="s">
        <v>107</v>
      </c>
      <c r="E506" s="32" t="s">
        <v>4884</v>
      </c>
    </row>
    <row r="507">
      <c r="A507" s="1" t="s">
        <v>109</v>
      </c>
      <c r="E507" s="27" t="s">
        <v>103</v>
      </c>
    </row>
    <row r="508">
      <c r="A508" s="1" t="s">
        <v>101</v>
      </c>
      <c r="B508" s="1">
        <v>141</v>
      </c>
      <c r="C508" s="26" t="s">
        <v>4885</v>
      </c>
      <c r="D508" t="s">
        <v>103</v>
      </c>
      <c r="E508" s="27" t="s">
        <v>4886</v>
      </c>
      <c r="F508" s="28" t="s">
        <v>105</v>
      </c>
      <c r="G508" s="29">
        <v>4</v>
      </c>
      <c r="H508" s="28">
        <v>0</v>
      </c>
      <c r="I508" s="30">
        <f>ROUND(G508*H508,P4)</f>
        <v>0</v>
      </c>
      <c r="L508" s="30">
        <v>0</v>
      </c>
      <c r="M508" s="24">
        <f>ROUND(G508*L508,P4)</f>
        <v>0</v>
      </c>
      <c r="N508" s="25" t="s">
        <v>103</v>
      </c>
      <c r="O508" s="31">
        <f>M508*AA508</f>
        <v>0</v>
      </c>
      <c r="P508" s="1">
        <v>3</v>
      </c>
      <c r="AA508" s="1">
        <f>IF(P508=1,$O$3,IF(P508=2,$O$4,$O$5))</f>
        <v>0</v>
      </c>
    </row>
    <row r="509">
      <c r="A509" s="1" t="s">
        <v>106</v>
      </c>
      <c r="E509" s="27" t="s">
        <v>103</v>
      </c>
    </row>
    <row r="510">
      <c r="A510" s="1" t="s">
        <v>107</v>
      </c>
    </row>
    <row r="511" ht="25.5">
      <c r="A511" s="1" t="s">
        <v>109</v>
      </c>
      <c r="E511" s="27" t="s">
        <v>4887</v>
      </c>
    </row>
    <row r="512">
      <c r="A512" s="1" t="s">
        <v>101</v>
      </c>
      <c r="B512" s="1">
        <v>142</v>
      </c>
      <c r="C512" s="26" t="s">
        <v>4888</v>
      </c>
      <c r="D512" t="s">
        <v>103</v>
      </c>
      <c r="E512" s="27" t="s">
        <v>4889</v>
      </c>
      <c r="F512" s="28" t="s">
        <v>105</v>
      </c>
      <c r="G512" s="29">
        <v>4</v>
      </c>
      <c r="H512" s="28">
        <v>0</v>
      </c>
      <c r="I512" s="30">
        <f>ROUND(G512*H512,P4)</f>
        <v>0</v>
      </c>
      <c r="L512" s="30">
        <v>0</v>
      </c>
      <c r="M512" s="24">
        <f>ROUND(G512*L512,P4)</f>
        <v>0</v>
      </c>
      <c r="N512" s="25" t="s">
        <v>103</v>
      </c>
      <c r="O512" s="31">
        <f>M512*AA512</f>
        <v>0</v>
      </c>
      <c r="P512" s="1">
        <v>3</v>
      </c>
      <c r="AA512" s="1">
        <f>IF(P512=1,$O$3,IF(P512=2,$O$4,$O$5))</f>
        <v>0</v>
      </c>
    </row>
    <row r="513">
      <c r="A513" s="1" t="s">
        <v>106</v>
      </c>
      <c r="E513" s="27" t="s">
        <v>103</v>
      </c>
    </row>
    <row r="514" ht="38.25">
      <c r="A514" s="1" t="s">
        <v>107</v>
      </c>
      <c r="E514" s="32" t="s">
        <v>4890</v>
      </c>
    </row>
    <row r="515" ht="25.5">
      <c r="A515" s="1" t="s">
        <v>109</v>
      </c>
      <c r="E515" s="27" t="s">
        <v>4887</v>
      </c>
    </row>
    <row r="516">
      <c r="A516" s="1" t="s">
        <v>101</v>
      </c>
      <c r="B516" s="1">
        <v>143</v>
      </c>
      <c r="C516" s="26" t="s">
        <v>4891</v>
      </c>
      <c r="D516" t="s">
        <v>103</v>
      </c>
      <c r="E516" s="27" t="s">
        <v>4892</v>
      </c>
      <c r="F516" s="28" t="s">
        <v>105</v>
      </c>
      <c r="G516" s="29">
        <v>1</v>
      </c>
      <c r="H516" s="28">
        <v>0</v>
      </c>
      <c r="I516" s="30">
        <f>ROUND(G516*H516,P4)</f>
        <v>0</v>
      </c>
      <c r="L516" s="30">
        <v>0</v>
      </c>
      <c r="M516" s="24">
        <f>ROUND(G516*L516,P4)</f>
        <v>0</v>
      </c>
      <c r="N516" s="25" t="s">
        <v>103</v>
      </c>
      <c r="O516" s="31">
        <f>M516*AA516</f>
        <v>0</v>
      </c>
      <c r="P516" s="1">
        <v>3</v>
      </c>
      <c r="AA516" s="1">
        <f>IF(P516=1,$O$3,IF(P516=2,$O$4,$O$5))</f>
        <v>0</v>
      </c>
    </row>
    <row r="517">
      <c r="A517" s="1" t="s">
        <v>106</v>
      </c>
      <c r="E517" s="27" t="s">
        <v>103</v>
      </c>
    </row>
    <row r="518" ht="38.25">
      <c r="A518" s="1" t="s">
        <v>107</v>
      </c>
      <c r="E518" s="32" t="s">
        <v>4893</v>
      </c>
    </row>
    <row r="519" ht="25.5">
      <c r="A519" s="1" t="s">
        <v>109</v>
      </c>
      <c r="E519" s="27" t="s">
        <v>4894</v>
      </c>
    </row>
    <row r="520">
      <c r="A520" s="1" t="s">
        <v>101</v>
      </c>
      <c r="B520" s="1">
        <v>144</v>
      </c>
      <c r="C520" s="26" t="s">
        <v>4895</v>
      </c>
      <c r="D520" t="s">
        <v>103</v>
      </c>
      <c r="E520" s="27" t="s">
        <v>4896</v>
      </c>
      <c r="F520" s="28" t="s">
        <v>105</v>
      </c>
      <c r="G520" s="29">
        <v>1</v>
      </c>
      <c r="H520" s="28">
        <v>0</v>
      </c>
      <c r="I520" s="30">
        <f>ROUND(G520*H520,P4)</f>
        <v>0</v>
      </c>
      <c r="L520" s="30">
        <v>0</v>
      </c>
      <c r="M520" s="24">
        <f>ROUND(G520*L520,P4)</f>
        <v>0</v>
      </c>
      <c r="N520" s="25" t="s">
        <v>103</v>
      </c>
      <c r="O520" s="31">
        <f>M520*AA520</f>
        <v>0</v>
      </c>
      <c r="P520" s="1">
        <v>3</v>
      </c>
      <c r="AA520" s="1">
        <f>IF(P520=1,$O$3,IF(P520=2,$O$4,$O$5))</f>
        <v>0</v>
      </c>
    </row>
    <row r="521">
      <c r="A521" s="1" t="s">
        <v>106</v>
      </c>
      <c r="E521" s="27" t="s">
        <v>103</v>
      </c>
    </row>
    <row r="522" ht="38.25">
      <c r="A522" s="1" t="s">
        <v>107</v>
      </c>
      <c r="E522" s="32" t="s">
        <v>4893</v>
      </c>
    </row>
    <row r="523" ht="25.5">
      <c r="A523" s="1" t="s">
        <v>109</v>
      </c>
      <c r="E523" s="27" t="s">
        <v>4894</v>
      </c>
    </row>
    <row r="524">
      <c r="A524" s="1" t="s">
        <v>101</v>
      </c>
      <c r="B524" s="1">
        <v>145</v>
      </c>
      <c r="C524" s="26" t="s">
        <v>4897</v>
      </c>
      <c r="D524" t="s">
        <v>103</v>
      </c>
      <c r="E524" s="27" t="s">
        <v>4898</v>
      </c>
      <c r="F524" s="28" t="s">
        <v>367</v>
      </c>
      <c r="G524" s="29">
        <v>6</v>
      </c>
      <c r="H524" s="28">
        <v>0</v>
      </c>
      <c r="I524" s="30">
        <f>ROUND(G524*H524,P4)</f>
        <v>0</v>
      </c>
      <c r="L524" s="30">
        <v>0</v>
      </c>
      <c r="M524" s="24">
        <f>ROUND(G524*L524,P4)</f>
        <v>0</v>
      </c>
      <c r="N524" s="25" t="s">
        <v>103</v>
      </c>
      <c r="O524" s="31">
        <f>M524*AA524</f>
        <v>0</v>
      </c>
      <c r="P524" s="1">
        <v>3</v>
      </c>
      <c r="AA524" s="1">
        <f>IF(P524=1,$O$3,IF(P524=2,$O$4,$O$5))</f>
        <v>0</v>
      </c>
    </row>
    <row r="525">
      <c r="A525" s="1" t="s">
        <v>106</v>
      </c>
      <c r="E525" s="27" t="s">
        <v>103</v>
      </c>
    </row>
    <row r="526" ht="51">
      <c r="A526" s="1" t="s">
        <v>107</v>
      </c>
      <c r="E526" s="32" t="s">
        <v>4899</v>
      </c>
    </row>
    <row r="527" ht="25.5">
      <c r="A527" s="1" t="s">
        <v>109</v>
      </c>
      <c r="E527" s="27" t="s">
        <v>4900</v>
      </c>
    </row>
    <row r="528">
      <c r="A528" s="1" t="s">
        <v>101</v>
      </c>
      <c r="B528" s="1">
        <v>146</v>
      </c>
      <c r="C528" s="26" t="s">
        <v>4901</v>
      </c>
      <c r="D528" t="s">
        <v>103</v>
      </c>
      <c r="E528" s="27" t="s">
        <v>4902</v>
      </c>
      <c r="F528" s="28" t="s">
        <v>367</v>
      </c>
      <c r="G528" s="29">
        <v>4</v>
      </c>
      <c r="H528" s="28">
        <v>0</v>
      </c>
      <c r="I528" s="30">
        <f>ROUND(G528*H528,P4)</f>
        <v>0</v>
      </c>
      <c r="L528" s="30">
        <v>0</v>
      </c>
      <c r="M528" s="24">
        <f>ROUND(G528*L528,P4)</f>
        <v>0</v>
      </c>
      <c r="N528" s="25" t="s">
        <v>103</v>
      </c>
      <c r="O528" s="31">
        <f>M528*AA528</f>
        <v>0</v>
      </c>
      <c r="P528" s="1">
        <v>3</v>
      </c>
      <c r="AA528" s="1">
        <f>IF(P528=1,$O$3,IF(P528=2,$O$4,$O$5))</f>
        <v>0</v>
      </c>
    </row>
    <row r="529">
      <c r="A529" s="1" t="s">
        <v>106</v>
      </c>
      <c r="E529" s="27" t="s">
        <v>103</v>
      </c>
    </row>
    <row r="530" ht="38.25">
      <c r="A530" s="1" t="s">
        <v>107</v>
      </c>
      <c r="E530" s="32" t="s">
        <v>4890</v>
      </c>
    </row>
    <row r="531">
      <c r="A531" s="1" t="s">
        <v>109</v>
      </c>
      <c r="E531" s="27" t="s">
        <v>103</v>
      </c>
    </row>
    <row r="532">
      <c r="A532" s="1" t="s">
        <v>101</v>
      </c>
      <c r="B532" s="1">
        <v>147</v>
      </c>
      <c r="C532" s="26" t="s">
        <v>4903</v>
      </c>
      <c r="D532" t="s">
        <v>103</v>
      </c>
      <c r="E532" s="27" t="s">
        <v>4904</v>
      </c>
      <c r="F532" s="28" t="s">
        <v>105</v>
      </c>
      <c r="G532" s="29">
        <v>3</v>
      </c>
      <c r="H532" s="28">
        <v>0</v>
      </c>
      <c r="I532" s="30">
        <f>ROUND(G532*H532,P4)</f>
        <v>0</v>
      </c>
      <c r="L532" s="30">
        <v>0</v>
      </c>
      <c r="M532" s="24">
        <f>ROUND(G532*L532,P4)</f>
        <v>0</v>
      </c>
      <c r="N532" s="25" t="s">
        <v>103</v>
      </c>
      <c r="O532" s="31">
        <f>M532*AA532</f>
        <v>0</v>
      </c>
      <c r="P532" s="1">
        <v>3</v>
      </c>
      <c r="AA532" s="1">
        <f>IF(P532=1,$O$3,IF(P532=2,$O$4,$O$5))</f>
        <v>0</v>
      </c>
    </row>
    <row r="533">
      <c r="A533" s="1" t="s">
        <v>106</v>
      </c>
      <c r="E533" s="27" t="s">
        <v>103</v>
      </c>
    </row>
    <row r="534" ht="38.25">
      <c r="A534" s="1" t="s">
        <v>107</v>
      </c>
      <c r="E534" s="32" t="s">
        <v>4689</v>
      </c>
    </row>
    <row r="535">
      <c r="A535" s="1" t="s">
        <v>109</v>
      </c>
      <c r="E535" s="27" t="s">
        <v>103</v>
      </c>
    </row>
    <row r="536">
      <c r="A536" s="1" t="s">
        <v>101</v>
      </c>
      <c r="B536" s="1">
        <v>148</v>
      </c>
      <c r="C536" s="26" t="s">
        <v>4905</v>
      </c>
      <c r="D536" t="s">
        <v>103</v>
      </c>
      <c r="E536" s="27" t="s">
        <v>4906</v>
      </c>
      <c r="F536" s="28" t="s">
        <v>105</v>
      </c>
      <c r="G536" s="29">
        <v>3</v>
      </c>
      <c r="H536" s="28">
        <v>0</v>
      </c>
      <c r="I536" s="30">
        <f>ROUND(G536*H536,P4)</f>
        <v>0</v>
      </c>
      <c r="L536" s="30">
        <v>0</v>
      </c>
      <c r="M536" s="24">
        <f>ROUND(G536*L536,P4)</f>
        <v>0</v>
      </c>
      <c r="N536" s="25" t="s">
        <v>103</v>
      </c>
      <c r="O536" s="31">
        <f>M536*AA536</f>
        <v>0</v>
      </c>
      <c r="P536" s="1">
        <v>3</v>
      </c>
      <c r="AA536" s="1">
        <f>IF(P536=1,$O$3,IF(P536=2,$O$4,$O$5))</f>
        <v>0</v>
      </c>
    </row>
    <row r="537">
      <c r="A537" s="1" t="s">
        <v>106</v>
      </c>
      <c r="E537" s="27" t="s">
        <v>103</v>
      </c>
    </row>
    <row r="538">
      <c r="A538" s="1" t="s">
        <v>107</v>
      </c>
    </row>
    <row r="539" ht="25.5">
      <c r="A539" s="1" t="s">
        <v>109</v>
      </c>
      <c r="E539" s="27" t="s">
        <v>4907</v>
      </c>
    </row>
    <row r="540">
      <c r="A540" s="1" t="s">
        <v>101</v>
      </c>
      <c r="B540" s="1">
        <v>149</v>
      </c>
      <c r="C540" s="26" t="s">
        <v>4908</v>
      </c>
      <c r="D540" t="s">
        <v>103</v>
      </c>
      <c r="E540" s="27" t="s">
        <v>4909</v>
      </c>
      <c r="F540" s="28" t="s">
        <v>367</v>
      </c>
      <c r="G540" s="29">
        <v>35</v>
      </c>
      <c r="H540" s="28">
        <v>0</v>
      </c>
      <c r="I540" s="30">
        <f>ROUND(G540*H540,P4)</f>
        <v>0</v>
      </c>
      <c r="L540" s="30">
        <v>0</v>
      </c>
      <c r="M540" s="24">
        <f>ROUND(G540*L540,P4)</f>
        <v>0</v>
      </c>
      <c r="N540" s="25" t="s">
        <v>103</v>
      </c>
      <c r="O540" s="31">
        <f>M540*AA540</f>
        <v>0</v>
      </c>
      <c r="P540" s="1">
        <v>3</v>
      </c>
      <c r="AA540" s="1">
        <f>IF(P540=1,$O$3,IF(P540=2,$O$4,$O$5))</f>
        <v>0</v>
      </c>
    </row>
    <row r="541">
      <c r="A541" s="1" t="s">
        <v>106</v>
      </c>
      <c r="E541" s="27" t="s">
        <v>103</v>
      </c>
    </row>
    <row r="542" ht="63.75">
      <c r="A542" s="1" t="s">
        <v>107</v>
      </c>
      <c r="E542" s="32" t="s">
        <v>4910</v>
      </c>
    </row>
    <row r="543">
      <c r="A543" s="1" t="s">
        <v>109</v>
      </c>
      <c r="E543" s="27" t="s">
        <v>103</v>
      </c>
    </row>
    <row r="544" ht="25.5">
      <c r="A544" s="1" t="s">
        <v>101</v>
      </c>
      <c r="B544" s="1">
        <v>150</v>
      </c>
      <c r="C544" s="26" t="s">
        <v>4911</v>
      </c>
      <c r="D544" t="s">
        <v>103</v>
      </c>
      <c r="E544" s="27" t="s">
        <v>4912</v>
      </c>
      <c r="F544" s="28" t="s">
        <v>367</v>
      </c>
      <c r="G544" s="29">
        <v>25</v>
      </c>
      <c r="H544" s="28">
        <v>0</v>
      </c>
      <c r="I544" s="30">
        <f>ROUND(G544*H544,P4)</f>
        <v>0</v>
      </c>
      <c r="L544" s="30">
        <v>0</v>
      </c>
      <c r="M544" s="24">
        <f>ROUND(G544*L544,P4)</f>
        <v>0</v>
      </c>
      <c r="N544" s="25" t="s">
        <v>103</v>
      </c>
      <c r="O544" s="31">
        <f>M544*AA544</f>
        <v>0</v>
      </c>
      <c r="P544" s="1">
        <v>3</v>
      </c>
      <c r="AA544" s="1">
        <f>IF(P544=1,$O$3,IF(P544=2,$O$4,$O$5))</f>
        <v>0</v>
      </c>
    </row>
    <row r="545">
      <c r="A545" s="1" t="s">
        <v>106</v>
      </c>
      <c r="E545" s="27" t="s">
        <v>103</v>
      </c>
    </row>
    <row r="546" ht="63.75">
      <c r="A546" s="1" t="s">
        <v>107</v>
      </c>
      <c r="E546" s="32" t="s">
        <v>4913</v>
      </c>
    </row>
    <row r="547" ht="25.5">
      <c r="A547" s="1" t="s">
        <v>109</v>
      </c>
      <c r="E547" s="27" t="s">
        <v>4914</v>
      </c>
    </row>
    <row r="548" ht="25.5">
      <c r="A548" s="1" t="s">
        <v>101</v>
      </c>
      <c r="B548" s="1">
        <v>151</v>
      </c>
      <c r="C548" s="26" t="s">
        <v>4915</v>
      </c>
      <c r="D548" t="s">
        <v>103</v>
      </c>
      <c r="E548" s="27" t="s">
        <v>4916</v>
      </c>
      <c r="F548" s="28" t="s">
        <v>367</v>
      </c>
      <c r="G548" s="29">
        <v>1</v>
      </c>
      <c r="H548" s="28">
        <v>0</v>
      </c>
      <c r="I548" s="30">
        <f>ROUND(G548*H548,P4)</f>
        <v>0</v>
      </c>
      <c r="L548" s="30">
        <v>0</v>
      </c>
      <c r="M548" s="24">
        <f>ROUND(G548*L548,P4)</f>
        <v>0</v>
      </c>
      <c r="N548" s="25" t="s">
        <v>103</v>
      </c>
      <c r="O548" s="31">
        <f>M548*AA548</f>
        <v>0</v>
      </c>
      <c r="P548" s="1">
        <v>3</v>
      </c>
      <c r="AA548" s="1">
        <f>IF(P548=1,$O$3,IF(P548=2,$O$4,$O$5))</f>
        <v>0</v>
      </c>
    </row>
    <row r="549">
      <c r="A549" s="1" t="s">
        <v>106</v>
      </c>
      <c r="E549" s="27" t="s">
        <v>103</v>
      </c>
    </row>
    <row r="550" ht="38.25">
      <c r="A550" s="1" t="s">
        <v>107</v>
      </c>
      <c r="E550" s="32" t="s">
        <v>4917</v>
      </c>
    </row>
    <row r="551" ht="25.5">
      <c r="A551" s="1" t="s">
        <v>109</v>
      </c>
      <c r="E551" s="27" t="s">
        <v>4918</v>
      </c>
    </row>
    <row r="552">
      <c r="A552" s="1" t="s">
        <v>101</v>
      </c>
      <c r="B552" s="1">
        <v>152</v>
      </c>
      <c r="C552" s="26" t="s">
        <v>4919</v>
      </c>
      <c r="D552" t="s">
        <v>103</v>
      </c>
      <c r="E552" s="27" t="s">
        <v>4920</v>
      </c>
      <c r="F552" s="28" t="s">
        <v>367</v>
      </c>
      <c r="G552" s="29">
        <v>1</v>
      </c>
      <c r="H552" s="28">
        <v>0</v>
      </c>
      <c r="I552" s="30">
        <f>ROUND(G552*H552,P4)</f>
        <v>0</v>
      </c>
      <c r="L552" s="30">
        <v>0</v>
      </c>
      <c r="M552" s="24">
        <f>ROUND(G552*L552,P4)</f>
        <v>0</v>
      </c>
      <c r="N552" s="25" t="s">
        <v>103</v>
      </c>
      <c r="O552" s="31">
        <f>M552*AA552</f>
        <v>0</v>
      </c>
      <c r="P552" s="1">
        <v>3</v>
      </c>
      <c r="AA552" s="1">
        <f>IF(P552=1,$O$3,IF(P552=2,$O$4,$O$5))</f>
        <v>0</v>
      </c>
    </row>
    <row r="553">
      <c r="A553" s="1" t="s">
        <v>106</v>
      </c>
      <c r="E553" s="27" t="s">
        <v>103</v>
      </c>
    </row>
    <row r="554">
      <c r="A554" s="1" t="s">
        <v>107</v>
      </c>
    </row>
    <row r="555">
      <c r="A555" s="1" t="s">
        <v>109</v>
      </c>
      <c r="E555" s="27" t="s">
        <v>103</v>
      </c>
    </row>
    <row r="556">
      <c r="A556" s="1" t="s">
        <v>101</v>
      </c>
      <c r="B556" s="1">
        <v>153</v>
      </c>
      <c r="C556" s="26" t="s">
        <v>4921</v>
      </c>
      <c r="D556" t="s">
        <v>103</v>
      </c>
      <c r="E556" s="27" t="s">
        <v>4922</v>
      </c>
      <c r="F556" s="28" t="s">
        <v>105</v>
      </c>
      <c r="G556" s="29">
        <v>1</v>
      </c>
      <c r="H556" s="28">
        <v>0</v>
      </c>
      <c r="I556" s="30">
        <f>ROUND(G556*H556,P4)</f>
        <v>0</v>
      </c>
      <c r="L556" s="30">
        <v>0</v>
      </c>
      <c r="M556" s="24">
        <f>ROUND(G556*L556,P4)</f>
        <v>0</v>
      </c>
      <c r="N556" s="25" t="s">
        <v>103</v>
      </c>
      <c r="O556" s="31">
        <f>M556*AA556</f>
        <v>0</v>
      </c>
      <c r="P556" s="1">
        <v>3</v>
      </c>
      <c r="AA556" s="1">
        <f>IF(P556=1,$O$3,IF(P556=2,$O$4,$O$5))</f>
        <v>0</v>
      </c>
    </row>
    <row r="557">
      <c r="A557" s="1" t="s">
        <v>106</v>
      </c>
      <c r="E557" s="27" t="s">
        <v>103</v>
      </c>
    </row>
    <row r="558">
      <c r="A558" s="1" t="s">
        <v>107</v>
      </c>
    </row>
    <row r="559" ht="25.5">
      <c r="A559" s="1" t="s">
        <v>109</v>
      </c>
      <c r="E559" s="27" t="s">
        <v>4923</v>
      </c>
    </row>
    <row r="560">
      <c r="A560" s="1" t="s">
        <v>101</v>
      </c>
      <c r="B560" s="1">
        <v>154</v>
      </c>
      <c r="C560" s="26" t="s">
        <v>4924</v>
      </c>
      <c r="D560" t="s">
        <v>103</v>
      </c>
      <c r="E560" s="27" t="s">
        <v>4925</v>
      </c>
      <c r="F560" s="28" t="s">
        <v>367</v>
      </c>
      <c r="G560" s="29">
        <v>5</v>
      </c>
      <c r="H560" s="28">
        <v>0</v>
      </c>
      <c r="I560" s="30">
        <f>ROUND(G560*H560,P4)</f>
        <v>0</v>
      </c>
      <c r="L560" s="30">
        <v>0</v>
      </c>
      <c r="M560" s="24">
        <f>ROUND(G560*L560,P4)</f>
        <v>0</v>
      </c>
      <c r="N560" s="25" t="s">
        <v>103</v>
      </c>
      <c r="O560" s="31">
        <f>M560*AA560</f>
        <v>0</v>
      </c>
      <c r="P560" s="1">
        <v>3</v>
      </c>
      <c r="AA560" s="1">
        <f>IF(P560=1,$O$3,IF(P560=2,$O$4,$O$5))</f>
        <v>0</v>
      </c>
    </row>
    <row r="561">
      <c r="A561" s="1" t="s">
        <v>106</v>
      </c>
      <c r="E561" s="27" t="s">
        <v>103</v>
      </c>
    </row>
    <row r="562" ht="38.25">
      <c r="A562" s="1" t="s">
        <v>107</v>
      </c>
      <c r="E562" s="32" t="s">
        <v>4884</v>
      </c>
    </row>
    <row r="563">
      <c r="A563" s="1" t="s">
        <v>109</v>
      </c>
      <c r="E563" s="27" t="s">
        <v>103</v>
      </c>
    </row>
    <row r="564" ht="25.5">
      <c r="A564" s="1" t="s">
        <v>101</v>
      </c>
      <c r="B564" s="1">
        <v>155</v>
      </c>
      <c r="C564" s="26" t="s">
        <v>4926</v>
      </c>
      <c r="D564" t="s">
        <v>103</v>
      </c>
      <c r="E564" s="27" t="s">
        <v>4927</v>
      </c>
      <c r="F564" s="28" t="s">
        <v>105</v>
      </c>
      <c r="G564" s="29">
        <v>4</v>
      </c>
      <c r="H564" s="28">
        <v>0</v>
      </c>
      <c r="I564" s="30">
        <f>ROUND(G564*H564,P4)</f>
        <v>0</v>
      </c>
      <c r="L564" s="30">
        <v>0</v>
      </c>
      <c r="M564" s="24">
        <f>ROUND(G564*L564,P4)</f>
        <v>0</v>
      </c>
      <c r="N564" s="25" t="s">
        <v>103</v>
      </c>
      <c r="O564" s="31">
        <f>M564*AA564</f>
        <v>0</v>
      </c>
      <c r="P564" s="1">
        <v>3</v>
      </c>
      <c r="AA564" s="1">
        <f>IF(P564=1,$O$3,IF(P564=2,$O$4,$O$5))</f>
        <v>0</v>
      </c>
    </row>
    <row r="565">
      <c r="A565" s="1" t="s">
        <v>106</v>
      </c>
      <c r="E565" s="27" t="s">
        <v>103</v>
      </c>
    </row>
    <row r="566" ht="38.25">
      <c r="A566" s="1" t="s">
        <v>107</v>
      </c>
      <c r="E566" s="32" t="s">
        <v>4890</v>
      </c>
    </row>
    <row r="567" ht="25.5">
      <c r="A567" s="1" t="s">
        <v>109</v>
      </c>
      <c r="E567" s="27" t="s">
        <v>4928</v>
      </c>
    </row>
    <row r="568">
      <c r="A568" s="1" t="s">
        <v>101</v>
      </c>
      <c r="B568" s="1">
        <v>156</v>
      </c>
      <c r="C568" s="26" t="s">
        <v>4929</v>
      </c>
      <c r="D568" t="s">
        <v>103</v>
      </c>
      <c r="E568" s="27" t="s">
        <v>4930</v>
      </c>
      <c r="F568" s="28" t="s">
        <v>105</v>
      </c>
      <c r="G568" s="29">
        <v>1</v>
      </c>
      <c r="H568" s="28">
        <v>0</v>
      </c>
      <c r="I568" s="30">
        <f>ROUND(G568*H568,P4)</f>
        <v>0</v>
      </c>
      <c r="L568" s="30">
        <v>0</v>
      </c>
      <c r="M568" s="24">
        <f>ROUND(G568*L568,P4)</f>
        <v>0</v>
      </c>
      <c r="N568" s="25" t="s">
        <v>103</v>
      </c>
      <c r="O568" s="31">
        <f>M568*AA568</f>
        <v>0</v>
      </c>
      <c r="P568" s="1">
        <v>3</v>
      </c>
      <c r="AA568" s="1">
        <f>IF(P568=1,$O$3,IF(P568=2,$O$4,$O$5))</f>
        <v>0</v>
      </c>
    </row>
    <row r="569">
      <c r="A569" s="1" t="s">
        <v>106</v>
      </c>
      <c r="E569" s="27" t="s">
        <v>103</v>
      </c>
    </row>
    <row r="570" ht="38.25">
      <c r="A570" s="1" t="s">
        <v>107</v>
      </c>
      <c r="E570" s="32" t="s">
        <v>4893</v>
      </c>
    </row>
    <row r="571" ht="25.5">
      <c r="A571" s="1" t="s">
        <v>109</v>
      </c>
      <c r="E571" s="27" t="s">
        <v>4931</v>
      </c>
    </row>
    <row r="572">
      <c r="A572" s="1" t="s">
        <v>101</v>
      </c>
      <c r="B572" s="1">
        <v>157</v>
      </c>
      <c r="C572" s="26" t="s">
        <v>4932</v>
      </c>
      <c r="D572" t="s">
        <v>103</v>
      </c>
      <c r="E572" s="27" t="s">
        <v>4933</v>
      </c>
      <c r="F572" s="28" t="s">
        <v>367</v>
      </c>
      <c r="G572" s="29">
        <v>5</v>
      </c>
      <c r="H572" s="28">
        <v>0</v>
      </c>
      <c r="I572" s="30">
        <f>ROUND(G572*H572,P4)</f>
        <v>0</v>
      </c>
      <c r="L572" s="30">
        <v>0</v>
      </c>
      <c r="M572" s="24">
        <f>ROUND(G572*L572,P4)</f>
        <v>0</v>
      </c>
      <c r="N572" s="25" t="s">
        <v>103</v>
      </c>
      <c r="O572" s="31">
        <f>M572*AA572</f>
        <v>0</v>
      </c>
      <c r="P572" s="1">
        <v>3</v>
      </c>
      <c r="AA572" s="1">
        <f>IF(P572=1,$O$3,IF(P572=2,$O$4,$O$5))</f>
        <v>0</v>
      </c>
    </row>
    <row r="573">
      <c r="A573" s="1" t="s">
        <v>106</v>
      </c>
      <c r="E573" s="27" t="s">
        <v>103</v>
      </c>
    </row>
    <row r="574" ht="51">
      <c r="A574" s="1" t="s">
        <v>107</v>
      </c>
      <c r="E574" s="32" t="s">
        <v>4676</v>
      </c>
    </row>
    <row r="575">
      <c r="A575" s="1" t="s">
        <v>109</v>
      </c>
      <c r="E575" s="27" t="s">
        <v>103</v>
      </c>
    </row>
    <row r="576" ht="25.5">
      <c r="A576" s="1" t="s">
        <v>101</v>
      </c>
      <c r="B576" s="1">
        <v>158</v>
      </c>
      <c r="C576" s="26" t="s">
        <v>4934</v>
      </c>
      <c r="D576" t="s">
        <v>103</v>
      </c>
      <c r="E576" s="27" t="s">
        <v>4935</v>
      </c>
      <c r="F576" s="28" t="s">
        <v>367</v>
      </c>
      <c r="G576" s="29">
        <v>1</v>
      </c>
      <c r="H576" s="28">
        <v>0</v>
      </c>
      <c r="I576" s="30">
        <f>ROUND(G576*H576,P4)</f>
        <v>0</v>
      </c>
      <c r="L576" s="30">
        <v>0</v>
      </c>
      <c r="M576" s="24">
        <f>ROUND(G576*L576,P4)</f>
        <v>0</v>
      </c>
      <c r="N576" s="25" t="s">
        <v>103</v>
      </c>
      <c r="O576" s="31">
        <f>M576*AA576</f>
        <v>0</v>
      </c>
      <c r="P576" s="1">
        <v>3</v>
      </c>
      <c r="AA576" s="1">
        <f>IF(P576=1,$O$3,IF(P576=2,$O$4,$O$5))</f>
        <v>0</v>
      </c>
    </row>
    <row r="577">
      <c r="A577" s="1" t="s">
        <v>106</v>
      </c>
      <c r="E577" s="27" t="s">
        <v>103</v>
      </c>
    </row>
    <row r="578" ht="38.25">
      <c r="A578" s="1" t="s">
        <v>107</v>
      </c>
      <c r="E578" s="32" t="s">
        <v>4917</v>
      </c>
    </row>
    <row r="579">
      <c r="A579" s="1" t="s">
        <v>109</v>
      </c>
      <c r="E579" s="27" t="s">
        <v>103</v>
      </c>
    </row>
    <row r="580" ht="38.25">
      <c r="A580" s="1" t="s">
        <v>101</v>
      </c>
      <c r="B580" s="1">
        <v>159</v>
      </c>
      <c r="C580" s="26" t="s">
        <v>4936</v>
      </c>
      <c r="D580" t="s">
        <v>103</v>
      </c>
      <c r="E580" s="27" t="s">
        <v>4937</v>
      </c>
      <c r="F580" s="28" t="s">
        <v>105</v>
      </c>
      <c r="G580" s="29">
        <v>1</v>
      </c>
      <c r="H580" s="28">
        <v>0</v>
      </c>
      <c r="I580" s="30">
        <f>ROUND(G580*H580,P4)</f>
        <v>0</v>
      </c>
      <c r="L580" s="30">
        <v>0</v>
      </c>
      <c r="M580" s="24">
        <f>ROUND(G580*L580,P4)</f>
        <v>0</v>
      </c>
      <c r="N580" s="25" t="s">
        <v>103</v>
      </c>
      <c r="O580" s="31">
        <f>M580*AA580</f>
        <v>0</v>
      </c>
      <c r="P580" s="1">
        <v>3</v>
      </c>
      <c r="AA580" s="1">
        <f>IF(P580=1,$O$3,IF(P580=2,$O$4,$O$5))</f>
        <v>0</v>
      </c>
    </row>
    <row r="581">
      <c r="A581" s="1" t="s">
        <v>106</v>
      </c>
      <c r="E581" s="27" t="s">
        <v>103</v>
      </c>
    </row>
    <row r="582" ht="38.25">
      <c r="A582" s="1" t="s">
        <v>107</v>
      </c>
      <c r="E582" s="32" t="s">
        <v>4917</v>
      </c>
    </row>
    <row r="583" ht="25.5">
      <c r="A583" s="1" t="s">
        <v>109</v>
      </c>
      <c r="E583" s="27" t="s">
        <v>4938</v>
      </c>
    </row>
    <row r="584">
      <c r="A584" s="1" t="s">
        <v>101</v>
      </c>
      <c r="B584" s="1">
        <v>160</v>
      </c>
      <c r="C584" s="26" t="s">
        <v>4939</v>
      </c>
      <c r="D584" t="s">
        <v>103</v>
      </c>
      <c r="E584" s="27" t="s">
        <v>4940</v>
      </c>
      <c r="F584" s="28" t="s">
        <v>367</v>
      </c>
      <c r="G584" s="29">
        <v>1</v>
      </c>
      <c r="H584" s="28">
        <v>0</v>
      </c>
      <c r="I584" s="30">
        <f>ROUND(G584*H584,P4)</f>
        <v>0</v>
      </c>
      <c r="L584" s="30">
        <v>0</v>
      </c>
      <c r="M584" s="24">
        <f>ROUND(G584*L584,P4)</f>
        <v>0</v>
      </c>
      <c r="N584" s="25" t="s">
        <v>103</v>
      </c>
      <c r="O584" s="31">
        <f>M584*AA584</f>
        <v>0</v>
      </c>
      <c r="P584" s="1">
        <v>3</v>
      </c>
      <c r="AA584" s="1">
        <f>IF(P584=1,$O$3,IF(P584=2,$O$4,$O$5))</f>
        <v>0</v>
      </c>
    </row>
    <row r="585">
      <c r="A585" s="1" t="s">
        <v>106</v>
      </c>
      <c r="E585" s="27" t="s">
        <v>103</v>
      </c>
    </row>
    <row r="586" ht="38.25">
      <c r="A586" s="1" t="s">
        <v>107</v>
      </c>
      <c r="E586" s="32" t="s">
        <v>4917</v>
      </c>
    </row>
    <row r="587">
      <c r="A587" s="1" t="s">
        <v>109</v>
      </c>
      <c r="E587" s="27" t="s">
        <v>103</v>
      </c>
    </row>
    <row r="588">
      <c r="A588" s="1" t="s">
        <v>101</v>
      </c>
      <c r="B588" s="1">
        <v>161</v>
      </c>
      <c r="C588" s="26" t="s">
        <v>4941</v>
      </c>
      <c r="D588" t="s">
        <v>103</v>
      </c>
      <c r="E588" s="27" t="s">
        <v>4942</v>
      </c>
      <c r="F588" s="28" t="s">
        <v>367</v>
      </c>
      <c r="G588" s="29">
        <v>3</v>
      </c>
      <c r="H588" s="28">
        <v>0</v>
      </c>
      <c r="I588" s="30">
        <f>ROUND(G588*H588,P4)</f>
        <v>0</v>
      </c>
      <c r="L588" s="30">
        <v>0</v>
      </c>
      <c r="M588" s="24">
        <f>ROUND(G588*L588,P4)</f>
        <v>0</v>
      </c>
      <c r="N588" s="25" t="s">
        <v>103</v>
      </c>
      <c r="O588" s="31">
        <f>M588*AA588</f>
        <v>0</v>
      </c>
      <c r="P588" s="1">
        <v>3</v>
      </c>
      <c r="AA588" s="1">
        <f>IF(P588=1,$O$3,IF(P588=2,$O$4,$O$5))</f>
        <v>0</v>
      </c>
    </row>
    <row r="589">
      <c r="A589" s="1" t="s">
        <v>106</v>
      </c>
      <c r="E589" s="27" t="s">
        <v>103</v>
      </c>
    </row>
    <row r="590" ht="51">
      <c r="A590" s="1" t="s">
        <v>107</v>
      </c>
      <c r="E590" s="32" t="s">
        <v>4943</v>
      </c>
    </row>
    <row r="591">
      <c r="A591" s="1" t="s">
        <v>109</v>
      </c>
      <c r="E591" s="27" t="s">
        <v>103</v>
      </c>
    </row>
    <row r="592" ht="25.5">
      <c r="A592" s="1" t="s">
        <v>101</v>
      </c>
      <c r="B592" s="1">
        <v>162</v>
      </c>
      <c r="C592" s="26" t="s">
        <v>4944</v>
      </c>
      <c r="D592" t="s">
        <v>103</v>
      </c>
      <c r="E592" s="27" t="s">
        <v>4945</v>
      </c>
      <c r="F592" s="28" t="s">
        <v>367</v>
      </c>
      <c r="G592" s="29">
        <v>1</v>
      </c>
      <c r="H592" s="28">
        <v>0</v>
      </c>
      <c r="I592" s="30">
        <f>ROUND(G592*H592,P4)</f>
        <v>0</v>
      </c>
      <c r="L592" s="30">
        <v>0</v>
      </c>
      <c r="M592" s="24">
        <f>ROUND(G592*L592,P4)</f>
        <v>0</v>
      </c>
      <c r="N592" s="25" t="s">
        <v>103</v>
      </c>
      <c r="O592" s="31">
        <f>M592*AA592</f>
        <v>0</v>
      </c>
      <c r="P592" s="1">
        <v>3</v>
      </c>
      <c r="AA592" s="1">
        <f>IF(P592=1,$O$3,IF(P592=2,$O$4,$O$5))</f>
        <v>0</v>
      </c>
    </row>
    <row r="593">
      <c r="A593" s="1" t="s">
        <v>106</v>
      </c>
      <c r="E593" s="27" t="s">
        <v>103</v>
      </c>
    </row>
    <row r="594" ht="38.25">
      <c r="A594" s="1" t="s">
        <v>107</v>
      </c>
      <c r="E594" s="32" t="s">
        <v>4917</v>
      </c>
    </row>
    <row r="595" ht="25.5">
      <c r="A595" s="1" t="s">
        <v>109</v>
      </c>
      <c r="E595" s="27" t="s">
        <v>4946</v>
      </c>
    </row>
    <row r="596" ht="25.5">
      <c r="A596" s="1" t="s">
        <v>101</v>
      </c>
      <c r="B596" s="1">
        <v>163</v>
      </c>
      <c r="C596" s="26" t="s">
        <v>4947</v>
      </c>
      <c r="D596" t="s">
        <v>103</v>
      </c>
      <c r="E596" s="27" t="s">
        <v>4948</v>
      </c>
      <c r="F596" s="28" t="s">
        <v>367</v>
      </c>
      <c r="G596" s="29">
        <v>2</v>
      </c>
      <c r="H596" s="28">
        <v>0</v>
      </c>
      <c r="I596" s="30">
        <f>ROUND(G596*H596,P4)</f>
        <v>0</v>
      </c>
      <c r="L596" s="30">
        <v>0</v>
      </c>
      <c r="M596" s="24">
        <f>ROUND(G596*L596,P4)</f>
        <v>0</v>
      </c>
      <c r="N596" s="25" t="s">
        <v>103</v>
      </c>
      <c r="O596" s="31">
        <f>M596*AA596</f>
        <v>0</v>
      </c>
      <c r="P596" s="1">
        <v>3</v>
      </c>
      <c r="AA596" s="1">
        <f>IF(P596=1,$O$3,IF(P596=2,$O$4,$O$5))</f>
        <v>0</v>
      </c>
    </row>
    <row r="597">
      <c r="A597" s="1" t="s">
        <v>106</v>
      </c>
      <c r="E597" s="27" t="s">
        <v>103</v>
      </c>
    </row>
    <row r="598" ht="38.25">
      <c r="A598" s="1" t="s">
        <v>107</v>
      </c>
      <c r="E598" s="32" t="s">
        <v>4949</v>
      </c>
    </row>
    <row r="599" ht="25.5">
      <c r="A599" s="1" t="s">
        <v>109</v>
      </c>
      <c r="E599" s="27" t="s">
        <v>4946</v>
      </c>
    </row>
    <row r="600" ht="25.5">
      <c r="A600" s="1" t="s">
        <v>101</v>
      </c>
      <c r="B600" s="1">
        <v>164</v>
      </c>
      <c r="C600" s="26" t="s">
        <v>4950</v>
      </c>
      <c r="D600" t="s">
        <v>103</v>
      </c>
      <c r="E600" s="27" t="s">
        <v>4951</v>
      </c>
      <c r="F600" s="28" t="s">
        <v>367</v>
      </c>
      <c r="G600" s="29">
        <v>1</v>
      </c>
      <c r="H600" s="28">
        <v>0</v>
      </c>
      <c r="I600" s="30">
        <f>ROUND(G600*H600,P4)</f>
        <v>0</v>
      </c>
      <c r="L600" s="30">
        <v>0</v>
      </c>
      <c r="M600" s="24">
        <f>ROUND(G600*L600,P4)</f>
        <v>0</v>
      </c>
      <c r="N600" s="25" t="s">
        <v>103</v>
      </c>
      <c r="O600" s="31">
        <f>M600*AA600</f>
        <v>0</v>
      </c>
      <c r="P600" s="1">
        <v>3</v>
      </c>
      <c r="AA600" s="1">
        <f>IF(P600=1,$O$3,IF(P600=2,$O$4,$O$5))</f>
        <v>0</v>
      </c>
    </row>
    <row r="601">
      <c r="A601" s="1" t="s">
        <v>106</v>
      </c>
      <c r="E601" s="27" t="s">
        <v>103</v>
      </c>
    </row>
    <row r="602" ht="38.25">
      <c r="A602" s="1" t="s">
        <v>107</v>
      </c>
      <c r="E602" s="32" t="s">
        <v>4822</v>
      </c>
    </row>
    <row r="603" ht="25.5">
      <c r="A603" s="1" t="s">
        <v>109</v>
      </c>
      <c r="E603" s="27" t="s">
        <v>4946</v>
      </c>
    </row>
    <row r="604" ht="25.5">
      <c r="A604" s="1" t="s">
        <v>101</v>
      </c>
      <c r="B604" s="1">
        <v>165</v>
      </c>
      <c r="C604" s="26" t="s">
        <v>4952</v>
      </c>
      <c r="D604" t="s">
        <v>103</v>
      </c>
      <c r="E604" s="27" t="s">
        <v>4953</v>
      </c>
      <c r="F604" s="28" t="s">
        <v>367</v>
      </c>
      <c r="G604" s="29">
        <v>1</v>
      </c>
      <c r="H604" s="28">
        <v>0</v>
      </c>
      <c r="I604" s="30">
        <f>ROUND(G604*H604,P4)</f>
        <v>0</v>
      </c>
      <c r="L604" s="30">
        <v>0</v>
      </c>
      <c r="M604" s="24">
        <f>ROUND(G604*L604,P4)</f>
        <v>0</v>
      </c>
      <c r="N604" s="25" t="s">
        <v>103</v>
      </c>
      <c r="O604" s="31">
        <f>M604*AA604</f>
        <v>0</v>
      </c>
      <c r="P604" s="1">
        <v>3</v>
      </c>
      <c r="AA604" s="1">
        <f>IF(P604=1,$O$3,IF(P604=2,$O$4,$O$5))</f>
        <v>0</v>
      </c>
    </row>
    <row r="605">
      <c r="A605" s="1" t="s">
        <v>106</v>
      </c>
      <c r="E605" s="27" t="s">
        <v>103</v>
      </c>
    </row>
    <row r="606" ht="38.25">
      <c r="A606" s="1" t="s">
        <v>107</v>
      </c>
      <c r="E606" s="32" t="s">
        <v>4822</v>
      </c>
    </row>
    <row r="607" ht="25.5">
      <c r="A607" s="1" t="s">
        <v>109</v>
      </c>
      <c r="E607" s="27" t="s">
        <v>4946</v>
      </c>
    </row>
    <row r="608" ht="25.5">
      <c r="A608" s="1" t="s">
        <v>101</v>
      </c>
      <c r="B608" s="1">
        <v>166</v>
      </c>
      <c r="C608" s="26" t="s">
        <v>4954</v>
      </c>
      <c r="D608" t="s">
        <v>103</v>
      </c>
      <c r="E608" s="27" t="s">
        <v>4955</v>
      </c>
      <c r="F608" s="28" t="s">
        <v>367</v>
      </c>
      <c r="G608" s="29">
        <v>5</v>
      </c>
      <c r="H608" s="28">
        <v>0</v>
      </c>
      <c r="I608" s="30">
        <f>ROUND(G608*H608,P4)</f>
        <v>0</v>
      </c>
      <c r="L608" s="30">
        <v>0</v>
      </c>
      <c r="M608" s="24">
        <f>ROUND(G608*L608,P4)</f>
        <v>0</v>
      </c>
      <c r="N608" s="25" t="s">
        <v>103</v>
      </c>
      <c r="O608" s="31">
        <f>M608*AA608</f>
        <v>0</v>
      </c>
      <c r="P608" s="1">
        <v>3</v>
      </c>
      <c r="AA608" s="1">
        <f>IF(P608=1,$O$3,IF(P608=2,$O$4,$O$5))</f>
        <v>0</v>
      </c>
    </row>
    <row r="609">
      <c r="A609" s="1" t="s">
        <v>106</v>
      </c>
      <c r="E609" s="27" t="s">
        <v>103</v>
      </c>
    </row>
    <row r="610" ht="63.75">
      <c r="A610" s="1" t="s">
        <v>107</v>
      </c>
      <c r="E610" s="32" t="s">
        <v>4956</v>
      </c>
    </row>
    <row r="611">
      <c r="A611" s="1" t="s">
        <v>109</v>
      </c>
      <c r="E611" s="27" t="s">
        <v>103</v>
      </c>
    </row>
    <row r="612" ht="25.5">
      <c r="A612" s="1" t="s">
        <v>101</v>
      </c>
      <c r="B612" s="1">
        <v>167</v>
      </c>
      <c r="C612" s="26" t="s">
        <v>4957</v>
      </c>
      <c r="D612" t="s">
        <v>103</v>
      </c>
      <c r="E612" s="27" t="s">
        <v>4958</v>
      </c>
      <c r="F612" s="28" t="s">
        <v>367</v>
      </c>
      <c r="G612" s="29">
        <v>4</v>
      </c>
      <c r="H612" s="28">
        <v>0</v>
      </c>
      <c r="I612" s="30">
        <f>ROUND(G612*H612,P4)</f>
        <v>0</v>
      </c>
      <c r="L612" s="30">
        <v>0</v>
      </c>
      <c r="M612" s="24">
        <f>ROUND(G612*L612,P4)</f>
        <v>0</v>
      </c>
      <c r="N612" s="25" t="s">
        <v>103</v>
      </c>
      <c r="O612" s="31">
        <f>M612*AA612</f>
        <v>0</v>
      </c>
      <c r="P612" s="1">
        <v>3</v>
      </c>
      <c r="AA612" s="1">
        <f>IF(P612=1,$O$3,IF(P612=2,$O$4,$O$5))</f>
        <v>0</v>
      </c>
    </row>
    <row r="613">
      <c r="A613" s="1" t="s">
        <v>106</v>
      </c>
      <c r="E613" s="27" t="s">
        <v>103</v>
      </c>
    </row>
    <row r="614" ht="38.25">
      <c r="A614" s="1" t="s">
        <v>107</v>
      </c>
      <c r="E614" s="32" t="s">
        <v>4890</v>
      </c>
    </row>
    <row r="615">
      <c r="A615" s="1" t="s">
        <v>109</v>
      </c>
      <c r="E615" s="27" t="s">
        <v>103</v>
      </c>
    </row>
    <row r="616">
      <c r="A616" s="1" t="s">
        <v>101</v>
      </c>
      <c r="B616" s="1">
        <v>168</v>
      </c>
      <c r="C616" s="26" t="s">
        <v>4959</v>
      </c>
      <c r="D616" t="s">
        <v>103</v>
      </c>
      <c r="E616" s="27" t="s">
        <v>4960</v>
      </c>
      <c r="F616" s="28" t="s">
        <v>367</v>
      </c>
      <c r="G616" s="29">
        <v>10</v>
      </c>
      <c r="H616" s="28">
        <v>0</v>
      </c>
      <c r="I616" s="30">
        <f>ROUND(G616*H616,P4)</f>
        <v>0</v>
      </c>
      <c r="L616" s="30">
        <v>0</v>
      </c>
      <c r="M616" s="24">
        <f>ROUND(G616*L616,P4)</f>
        <v>0</v>
      </c>
      <c r="N616" s="25" t="s">
        <v>103</v>
      </c>
      <c r="O616" s="31">
        <f>M616*AA616</f>
        <v>0</v>
      </c>
      <c r="P616" s="1">
        <v>3</v>
      </c>
      <c r="AA616" s="1">
        <f>IF(P616=1,$O$3,IF(P616=2,$O$4,$O$5))</f>
        <v>0</v>
      </c>
    </row>
    <row r="617">
      <c r="A617" s="1" t="s">
        <v>106</v>
      </c>
      <c r="E617" s="27" t="s">
        <v>103</v>
      </c>
    </row>
    <row r="618" ht="63.75">
      <c r="A618" s="1" t="s">
        <v>107</v>
      </c>
      <c r="E618" s="32" t="s">
        <v>4961</v>
      </c>
    </row>
    <row r="619">
      <c r="A619" s="1" t="s">
        <v>109</v>
      </c>
      <c r="E619" s="27" t="s">
        <v>103</v>
      </c>
    </row>
    <row r="620">
      <c r="A620" s="1" t="s">
        <v>101</v>
      </c>
      <c r="B620" s="1">
        <v>169</v>
      </c>
      <c r="C620" s="26" t="s">
        <v>4962</v>
      </c>
      <c r="D620" t="s">
        <v>103</v>
      </c>
      <c r="E620" s="27" t="s">
        <v>4963</v>
      </c>
      <c r="F620" s="28" t="s">
        <v>105</v>
      </c>
      <c r="G620" s="29">
        <v>10</v>
      </c>
      <c r="H620" s="28">
        <v>0</v>
      </c>
      <c r="I620" s="30">
        <f>ROUND(G620*H620,P4)</f>
        <v>0</v>
      </c>
      <c r="L620" s="30">
        <v>0</v>
      </c>
      <c r="M620" s="24">
        <f>ROUND(G620*L620,P4)</f>
        <v>0</v>
      </c>
      <c r="N620" s="25" t="s">
        <v>103</v>
      </c>
      <c r="O620" s="31">
        <f>M620*AA620</f>
        <v>0</v>
      </c>
      <c r="P620" s="1">
        <v>3</v>
      </c>
      <c r="AA620" s="1">
        <f>IF(P620=1,$O$3,IF(P620=2,$O$4,$O$5))</f>
        <v>0</v>
      </c>
    </row>
    <row r="621">
      <c r="A621" s="1" t="s">
        <v>106</v>
      </c>
      <c r="E621" s="27" t="s">
        <v>103</v>
      </c>
    </row>
    <row r="622" ht="63.75">
      <c r="A622" s="1" t="s">
        <v>107</v>
      </c>
      <c r="E622" s="32" t="s">
        <v>4961</v>
      </c>
    </row>
    <row r="623" ht="25.5">
      <c r="A623" s="1" t="s">
        <v>109</v>
      </c>
      <c r="E623" s="27" t="s">
        <v>4964</v>
      </c>
    </row>
    <row r="624" ht="38.25">
      <c r="A624" s="1" t="s">
        <v>101</v>
      </c>
      <c r="B624" s="1">
        <v>170</v>
      </c>
      <c r="C624" s="26" t="s">
        <v>4965</v>
      </c>
      <c r="D624" t="s">
        <v>103</v>
      </c>
      <c r="E624" s="27" t="s">
        <v>4966</v>
      </c>
      <c r="F624" s="28" t="s">
        <v>105</v>
      </c>
      <c r="G624" s="29">
        <v>2</v>
      </c>
      <c r="H624" s="28">
        <v>0</v>
      </c>
      <c r="I624" s="30">
        <f>ROUND(G624*H624,P4)</f>
        <v>0</v>
      </c>
      <c r="L624" s="30">
        <v>0</v>
      </c>
      <c r="M624" s="24">
        <f>ROUND(G624*L624,P4)</f>
        <v>0</v>
      </c>
      <c r="N624" s="25" t="s">
        <v>103</v>
      </c>
      <c r="O624" s="31">
        <f>M624*AA624</f>
        <v>0</v>
      </c>
      <c r="P624" s="1">
        <v>3</v>
      </c>
      <c r="AA624" s="1">
        <f>IF(P624=1,$O$3,IF(P624=2,$O$4,$O$5))</f>
        <v>0</v>
      </c>
    </row>
    <row r="625">
      <c r="A625" s="1" t="s">
        <v>106</v>
      </c>
      <c r="E625" s="27" t="s">
        <v>103</v>
      </c>
    </row>
    <row r="626" ht="38.25">
      <c r="A626" s="1" t="s">
        <v>107</v>
      </c>
      <c r="E626" s="32" t="s">
        <v>4967</v>
      </c>
    </row>
    <row r="627">
      <c r="A627" s="1" t="s">
        <v>109</v>
      </c>
      <c r="E627" s="27" t="s">
        <v>103</v>
      </c>
    </row>
    <row r="628">
      <c r="A628" s="1" t="s">
        <v>101</v>
      </c>
      <c r="B628" s="1">
        <v>171</v>
      </c>
      <c r="C628" s="26" t="s">
        <v>4968</v>
      </c>
      <c r="D628" t="s">
        <v>103</v>
      </c>
      <c r="E628" s="27" t="s">
        <v>4969</v>
      </c>
      <c r="F628" s="28" t="s">
        <v>367</v>
      </c>
      <c r="G628" s="29">
        <v>105</v>
      </c>
      <c r="H628" s="28">
        <v>0</v>
      </c>
      <c r="I628" s="30">
        <f>ROUND(G628*H628,P4)</f>
        <v>0</v>
      </c>
      <c r="L628" s="30">
        <v>0</v>
      </c>
      <c r="M628" s="24">
        <f>ROUND(G628*L628,P4)</f>
        <v>0</v>
      </c>
      <c r="N628" s="25" t="s">
        <v>103</v>
      </c>
      <c r="O628" s="31">
        <f>M628*AA628</f>
        <v>0</v>
      </c>
      <c r="P628" s="1">
        <v>3</v>
      </c>
      <c r="AA628" s="1">
        <f>IF(P628=1,$O$3,IF(P628=2,$O$4,$O$5))</f>
        <v>0</v>
      </c>
    </row>
    <row r="629">
      <c r="A629" s="1" t="s">
        <v>106</v>
      </c>
      <c r="E629" s="27" t="s">
        <v>103</v>
      </c>
    </row>
    <row r="630" ht="63.75">
      <c r="A630" s="1" t="s">
        <v>107</v>
      </c>
      <c r="E630" s="32" t="s">
        <v>4970</v>
      </c>
    </row>
    <row r="631">
      <c r="A631" s="1" t="s">
        <v>109</v>
      </c>
      <c r="E631" s="27" t="s">
        <v>103</v>
      </c>
    </row>
    <row r="632">
      <c r="A632" s="1" t="s">
        <v>101</v>
      </c>
      <c r="B632" s="1">
        <v>172</v>
      </c>
      <c r="C632" s="26" t="s">
        <v>4971</v>
      </c>
      <c r="D632" t="s">
        <v>103</v>
      </c>
      <c r="E632" s="27" t="s">
        <v>4972</v>
      </c>
      <c r="F632" s="28" t="s">
        <v>367</v>
      </c>
      <c r="G632" s="29">
        <v>6</v>
      </c>
      <c r="H632" s="28">
        <v>0</v>
      </c>
      <c r="I632" s="30">
        <f>ROUND(G632*H632,P4)</f>
        <v>0</v>
      </c>
      <c r="L632" s="30">
        <v>0</v>
      </c>
      <c r="M632" s="24">
        <f>ROUND(G632*L632,P4)</f>
        <v>0</v>
      </c>
      <c r="N632" s="25" t="s">
        <v>103</v>
      </c>
      <c r="O632" s="31">
        <f>M632*AA632</f>
        <v>0</v>
      </c>
      <c r="P632" s="1">
        <v>3</v>
      </c>
      <c r="AA632" s="1">
        <f>IF(P632=1,$O$3,IF(P632=2,$O$4,$O$5))</f>
        <v>0</v>
      </c>
    </row>
    <row r="633">
      <c r="A633" s="1" t="s">
        <v>106</v>
      </c>
      <c r="E633" s="27" t="s">
        <v>103</v>
      </c>
    </row>
    <row r="634" ht="38.25">
      <c r="A634" s="1" t="s">
        <v>107</v>
      </c>
      <c r="E634" s="32" t="s">
        <v>4973</v>
      </c>
    </row>
    <row r="635">
      <c r="A635" s="1" t="s">
        <v>109</v>
      </c>
      <c r="E635" s="27" t="s">
        <v>103</v>
      </c>
    </row>
    <row r="636">
      <c r="A636" s="1" t="s">
        <v>101</v>
      </c>
      <c r="B636" s="1">
        <v>173</v>
      </c>
      <c r="C636" s="26" t="s">
        <v>4974</v>
      </c>
      <c r="D636" t="s">
        <v>103</v>
      </c>
      <c r="E636" s="27" t="s">
        <v>4975</v>
      </c>
      <c r="F636" s="28" t="s">
        <v>105</v>
      </c>
      <c r="G636" s="29">
        <v>6</v>
      </c>
      <c r="H636" s="28">
        <v>0</v>
      </c>
      <c r="I636" s="30">
        <f>ROUND(G636*H636,P4)</f>
        <v>0</v>
      </c>
      <c r="L636" s="30">
        <v>0</v>
      </c>
      <c r="M636" s="24">
        <f>ROUND(G636*L636,P4)</f>
        <v>0</v>
      </c>
      <c r="N636" s="25" t="s">
        <v>103</v>
      </c>
      <c r="O636" s="31">
        <f>M636*AA636</f>
        <v>0</v>
      </c>
      <c r="P636" s="1">
        <v>3</v>
      </c>
      <c r="AA636" s="1">
        <f>IF(P636=1,$O$3,IF(P636=2,$O$4,$O$5))</f>
        <v>0</v>
      </c>
    </row>
    <row r="637">
      <c r="A637" s="1" t="s">
        <v>106</v>
      </c>
      <c r="E637" s="27" t="s">
        <v>103</v>
      </c>
    </row>
    <row r="638" ht="38.25">
      <c r="A638" s="1" t="s">
        <v>107</v>
      </c>
      <c r="E638" s="32" t="s">
        <v>4973</v>
      </c>
    </row>
    <row r="639">
      <c r="A639" s="1" t="s">
        <v>109</v>
      </c>
      <c r="E639" s="27" t="s">
        <v>103</v>
      </c>
    </row>
    <row r="640">
      <c r="A640" s="1" t="s">
        <v>101</v>
      </c>
      <c r="B640" s="1">
        <v>174</v>
      </c>
      <c r="C640" s="26" t="s">
        <v>4976</v>
      </c>
      <c r="D640" t="s">
        <v>103</v>
      </c>
      <c r="E640" s="27" t="s">
        <v>4977</v>
      </c>
      <c r="F640" s="28" t="s">
        <v>367</v>
      </c>
      <c r="G640" s="29">
        <v>10</v>
      </c>
      <c r="H640" s="28">
        <v>0</v>
      </c>
      <c r="I640" s="30">
        <f>ROUND(G640*H640,P4)</f>
        <v>0</v>
      </c>
      <c r="L640" s="30">
        <v>0</v>
      </c>
      <c r="M640" s="24">
        <f>ROUND(G640*L640,P4)</f>
        <v>0</v>
      </c>
      <c r="N640" s="25" t="s">
        <v>103</v>
      </c>
      <c r="O640" s="31">
        <f>M640*AA640</f>
        <v>0</v>
      </c>
      <c r="P640" s="1">
        <v>3</v>
      </c>
      <c r="AA640" s="1">
        <f>IF(P640=1,$O$3,IF(P640=2,$O$4,$O$5))</f>
        <v>0</v>
      </c>
    </row>
    <row r="641">
      <c r="A641" s="1" t="s">
        <v>106</v>
      </c>
      <c r="E641" s="27" t="s">
        <v>103</v>
      </c>
    </row>
    <row r="642" ht="63.75">
      <c r="A642" s="1" t="s">
        <v>107</v>
      </c>
      <c r="E642" s="32" t="s">
        <v>4961</v>
      </c>
    </row>
    <row r="643" ht="25.5">
      <c r="A643" s="1" t="s">
        <v>109</v>
      </c>
      <c r="E643" s="27" t="s">
        <v>4978</v>
      </c>
    </row>
    <row r="644">
      <c r="A644" s="1" t="s">
        <v>101</v>
      </c>
      <c r="B644" s="1">
        <v>175</v>
      </c>
      <c r="C644" s="26" t="s">
        <v>4979</v>
      </c>
      <c r="D644" t="s">
        <v>103</v>
      </c>
      <c r="E644" s="27" t="s">
        <v>4980</v>
      </c>
      <c r="F644" s="28" t="s">
        <v>367</v>
      </c>
      <c r="G644" s="29">
        <v>9</v>
      </c>
      <c r="H644" s="28">
        <v>0</v>
      </c>
      <c r="I644" s="30">
        <f>ROUND(G644*H644,P4)</f>
        <v>0</v>
      </c>
      <c r="L644" s="30">
        <v>0</v>
      </c>
      <c r="M644" s="24">
        <f>ROUND(G644*L644,P4)</f>
        <v>0</v>
      </c>
      <c r="N644" s="25" t="s">
        <v>103</v>
      </c>
      <c r="O644" s="31">
        <f>M644*AA644</f>
        <v>0</v>
      </c>
      <c r="P644" s="1">
        <v>3</v>
      </c>
      <c r="AA644" s="1">
        <f>IF(P644=1,$O$3,IF(P644=2,$O$4,$O$5))</f>
        <v>0</v>
      </c>
    </row>
    <row r="645">
      <c r="A645" s="1" t="s">
        <v>106</v>
      </c>
      <c r="E645" s="27" t="s">
        <v>103</v>
      </c>
    </row>
    <row r="646" ht="63.75">
      <c r="A646" s="1" t="s">
        <v>107</v>
      </c>
      <c r="E646" s="32" t="s">
        <v>4981</v>
      </c>
    </row>
    <row r="647">
      <c r="A647" s="1" t="s">
        <v>109</v>
      </c>
      <c r="E647" s="27" t="s">
        <v>103</v>
      </c>
    </row>
    <row r="648">
      <c r="A648" s="1" t="s">
        <v>101</v>
      </c>
      <c r="B648" s="1">
        <v>176</v>
      </c>
      <c r="C648" s="26" t="s">
        <v>4982</v>
      </c>
      <c r="D648" t="s">
        <v>103</v>
      </c>
      <c r="E648" s="27" t="s">
        <v>4983</v>
      </c>
      <c r="F648" s="28" t="s">
        <v>367</v>
      </c>
      <c r="G648" s="29">
        <v>26</v>
      </c>
      <c r="H648" s="28">
        <v>0</v>
      </c>
      <c r="I648" s="30">
        <f>ROUND(G648*H648,P4)</f>
        <v>0</v>
      </c>
      <c r="L648" s="30">
        <v>0</v>
      </c>
      <c r="M648" s="24">
        <f>ROUND(G648*L648,P4)</f>
        <v>0</v>
      </c>
      <c r="N648" s="25" t="s">
        <v>103</v>
      </c>
      <c r="O648" s="31">
        <f>M648*AA648</f>
        <v>0</v>
      </c>
      <c r="P648" s="1">
        <v>3</v>
      </c>
      <c r="AA648" s="1">
        <f>IF(P648=1,$O$3,IF(P648=2,$O$4,$O$5))</f>
        <v>0</v>
      </c>
    </row>
    <row r="649">
      <c r="A649" s="1" t="s">
        <v>106</v>
      </c>
      <c r="E649" s="27" t="s">
        <v>103</v>
      </c>
    </row>
    <row r="650" ht="63.75">
      <c r="A650" s="1" t="s">
        <v>107</v>
      </c>
      <c r="E650" s="32" t="s">
        <v>4984</v>
      </c>
    </row>
    <row r="651" ht="25.5">
      <c r="A651" s="1" t="s">
        <v>109</v>
      </c>
      <c r="E651" s="27" t="s">
        <v>4985</v>
      </c>
    </row>
    <row r="652">
      <c r="A652" s="1" t="s">
        <v>101</v>
      </c>
      <c r="B652" s="1">
        <v>177</v>
      </c>
      <c r="C652" s="26" t="s">
        <v>4986</v>
      </c>
      <c r="D652" t="s">
        <v>103</v>
      </c>
      <c r="E652" s="27" t="s">
        <v>4987</v>
      </c>
      <c r="F652" s="28" t="s">
        <v>105</v>
      </c>
      <c r="G652" s="29">
        <v>1</v>
      </c>
      <c r="H652" s="28">
        <v>0</v>
      </c>
      <c r="I652" s="30">
        <f>ROUND(G652*H652,P4)</f>
        <v>0</v>
      </c>
      <c r="L652" s="30">
        <v>0</v>
      </c>
      <c r="M652" s="24">
        <f>ROUND(G652*L652,P4)</f>
        <v>0</v>
      </c>
      <c r="N652" s="25" t="s">
        <v>103</v>
      </c>
      <c r="O652" s="31">
        <f>M652*AA652</f>
        <v>0</v>
      </c>
      <c r="P652" s="1">
        <v>3</v>
      </c>
      <c r="AA652" s="1">
        <f>IF(P652=1,$O$3,IF(P652=2,$O$4,$O$5))</f>
        <v>0</v>
      </c>
    </row>
    <row r="653">
      <c r="A653" s="1" t="s">
        <v>106</v>
      </c>
      <c r="E653" s="27" t="s">
        <v>103</v>
      </c>
    </row>
    <row r="654" ht="38.25">
      <c r="A654" s="1" t="s">
        <v>107</v>
      </c>
      <c r="E654" s="32" t="s">
        <v>4988</v>
      </c>
    </row>
    <row r="655">
      <c r="A655" s="1" t="s">
        <v>109</v>
      </c>
      <c r="E655" s="27" t="s">
        <v>103</v>
      </c>
    </row>
    <row r="656">
      <c r="A656" s="1" t="s">
        <v>101</v>
      </c>
      <c r="B656" s="1">
        <v>178</v>
      </c>
      <c r="C656" s="26" t="s">
        <v>4989</v>
      </c>
      <c r="D656" t="s">
        <v>103</v>
      </c>
      <c r="E656" s="27" t="s">
        <v>4990</v>
      </c>
      <c r="F656" s="28" t="s">
        <v>105</v>
      </c>
      <c r="G656" s="29">
        <v>1</v>
      </c>
      <c r="H656" s="28">
        <v>0</v>
      </c>
      <c r="I656" s="30">
        <f>ROUND(G656*H656,P4)</f>
        <v>0</v>
      </c>
      <c r="L656" s="30">
        <v>0</v>
      </c>
      <c r="M656" s="24">
        <f>ROUND(G656*L656,P4)</f>
        <v>0</v>
      </c>
      <c r="N656" s="25" t="s">
        <v>103</v>
      </c>
      <c r="O656" s="31">
        <f>M656*AA656</f>
        <v>0</v>
      </c>
      <c r="P656" s="1">
        <v>3</v>
      </c>
      <c r="AA656" s="1">
        <f>IF(P656=1,$O$3,IF(P656=2,$O$4,$O$5))</f>
        <v>0</v>
      </c>
    </row>
    <row r="657">
      <c r="A657" s="1" t="s">
        <v>106</v>
      </c>
      <c r="E657" s="27" t="s">
        <v>103</v>
      </c>
    </row>
    <row r="658" ht="38.25">
      <c r="A658" s="1" t="s">
        <v>107</v>
      </c>
      <c r="E658" s="32" t="s">
        <v>4988</v>
      </c>
    </row>
    <row r="659" ht="25.5">
      <c r="A659" s="1" t="s">
        <v>109</v>
      </c>
      <c r="E659" s="27" t="s">
        <v>4991</v>
      </c>
    </row>
    <row r="660">
      <c r="A660" s="1" t="s">
        <v>101</v>
      </c>
      <c r="B660" s="1">
        <v>179</v>
      </c>
      <c r="C660" s="26" t="s">
        <v>4992</v>
      </c>
      <c r="D660" t="s">
        <v>103</v>
      </c>
      <c r="E660" s="27" t="s">
        <v>4993</v>
      </c>
      <c r="F660" s="28" t="s">
        <v>105</v>
      </c>
      <c r="G660" s="29">
        <v>4</v>
      </c>
      <c r="H660" s="28">
        <v>0</v>
      </c>
      <c r="I660" s="30">
        <f>ROUND(G660*H660,P4)</f>
        <v>0</v>
      </c>
      <c r="L660" s="30">
        <v>0</v>
      </c>
      <c r="M660" s="24">
        <f>ROUND(G660*L660,P4)</f>
        <v>0</v>
      </c>
      <c r="N660" s="25" t="s">
        <v>103</v>
      </c>
      <c r="O660" s="31">
        <f>M660*AA660</f>
        <v>0</v>
      </c>
      <c r="P660" s="1">
        <v>3</v>
      </c>
      <c r="AA660" s="1">
        <f>IF(P660=1,$O$3,IF(P660=2,$O$4,$O$5))</f>
        <v>0</v>
      </c>
    </row>
    <row r="661">
      <c r="A661" s="1" t="s">
        <v>106</v>
      </c>
      <c r="E661" s="27" t="s">
        <v>103</v>
      </c>
    </row>
    <row r="662" ht="25.5">
      <c r="A662" s="1" t="s">
        <v>107</v>
      </c>
      <c r="E662" s="32" t="s">
        <v>4994</v>
      </c>
    </row>
    <row r="663">
      <c r="A663" s="1" t="s">
        <v>109</v>
      </c>
      <c r="E663" s="27" t="s">
        <v>103</v>
      </c>
    </row>
    <row r="664">
      <c r="A664" s="1" t="s">
        <v>101</v>
      </c>
      <c r="B664" s="1">
        <v>180</v>
      </c>
      <c r="C664" s="26" t="s">
        <v>4995</v>
      </c>
      <c r="D664" t="s">
        <v>103</v>
      </c>
      <c r="E664" s="27" t="s">
        <v>4996</v>
      </c>
      <c r="F664" s="28" t="s">
        <v>105</v>
      </c>
      <c r="G664" s="29">
        <v>4</v>
      </c>
      <c r="H664" s="28">
        <v>0</v>
      </c>
      <c r="I664" s="30">
        <f>ROUND(G664*H664,P4)</f>
        <v>0</v>
      </c>
      <c r="L664" s="30">
        <v>0</v>
      </c>
      <c r="M664" s="24">
        <f>ROUND(G664*L664,P4)</f>
        <v>0</v>
      </c>
      <c r="N664" s="25" t="s">
        <v>103</v>
      </c>
      <c r="O664" s="31">
        <f>M664*AA664</f>
        <v>0</v>
      </c>
      <c r="P664" s="1">
        <v>3</v>
      </c>
      <c r="AA664" s="1">
        <f>IF(P664=1,$O$3,IF(P664=2,$O$4,$O$5))</f>
        <v>0</v>
      </c>
    </row>
    <row r="665">
      <c r="A665" s="1" t="s">
        <v>106</v>
      </c>
      <c r="E665" s="27" t="s">
        <v>103</v>
      </c>
    </row>
    <row r="666">
      <c r="A666" s="1" t="s">
        <v>107</v>
      </c>
    </row>
    <row r="667" ht="25.5">
      <c r="A667" s="1" t="s">
        <v>109</v>
      </c>
      <c r="E667" s="27" t="s">
        <v>4997</v>
      </c>
    </row>
    <row r="668">
      <c r="A668" s="1" t="s">
        <v>101</v>
      </c>
      <c r="B668" s="1">
        <v>181</v>
      </c>
      <c r="C668" s="26" t="s">
        <v>4998</v>
      </c>
      <c r="D668" t="s">
        <v>103</v>
      </c>
      <c r="E668" s="27" t="s">
        <v>4999</v>
      </c>
      <c r="F668" s="28" t="s">
        <v>367</v>
      </c>
      <c r="G668" s="29">
        <v>1</v>
      </c>
      <c r="H668" s="28">
        <v>0</v>
      </c>
      <c r="I668" s="30">
        <f>ROUND(G668*H668,P4)</f>
        <v>0</v>
      </c>
      <c r="L668" s="30">
        <v>0</v>
      </c>
      <c r="M668" s="24">
        <f>ROUND(G668*L668,P4)</f>
        <v>0</v>
      </c>
      <c r="N668" s="25" t="s">
        <v>103</v>
      </c>
      <c r="O668" s="31">
        <f>M668*AA668</f>
        <v>0</v>
      </c>
      <c r="P668" s="1">
        <v>3</v>
      </c>
      <c r="AA668" s="1">
        <f>IF(P668=1,$O$3,IF(P668=2,$O$4,$O$5))</f>
        <v>0</v>
      </c>
    </row>
    <row r="669">
      <c r="A669" s="1" t="s">
        <v>106</v>
      </c>
      <c r="E669" s="27" t="s">
        <v>103</v>
      </c>
    </row>
    <row r="670" ht="38.25">
      <c r="A670" s="1" t="s">
        <v>107</v>
      </c>
      <c r="E670" s="32" t="s">
        <v>4917</v>
      </c>
    </row>
    <row r="671">
      <c r="A671" s="1" t="s">
        <v>109</v>
      </c>
      <c r="E671" s="27" t="s">
        <v>103</v>
      </c>
    </row>
    <row r="672" ht="38.25">
      <c r="A672" s="1" t="s">
        <v>101</v>
      </c>
      <c r="B672" s="1">
        <v>182</v>
      </c>
      <c r="C672" s="26" t="s">
        <v>5000</v>
      </c>
      <c r="D672" t="s">
        <v>103</v>
      </c>
      <c r="E672" s="27" t="s">
        <v>5001</v>
      </c>
      <c r="F672" s="28" t="s">
        <v>105</v>
      </c>
      <c r="G672" s="29">
        <v>1</v>
      </c>
      <c r="H672" s="28">
        <v>0</v>
      </c>
      <c r="I672" s="30">
        <f>ROUND(G672*H672,P4)</f>
        <v>0</v>
      </c>
      <c r="L672" s="30">
        <v>0</v>
      </c>
      <c r="M672" s="24">
        <f>ROUND(G672*L672,P4)</f>
        <v>0</v>
      </c>
      <c r="N672" s="25" t="s">
        <v>103</v>
      </c>
      <c r="O672" s="31">
        <f>M672*AA672</f>
        <v>0</v>
      </c>
      <c r="P672" s="1">
        <v>3</v>
      </c>
      <c r="AA672" s="1">
        <f>IF(P672=1,$O$3,IF(P672=2,$O$4,$O$5))</f>
        <v>0</v>
      </c>
    </row>
    <row r="673">
      <c r="A673" s="1" t="s">
        <v>106</v>
      </c>
      <c r="E673" s="27" t="s">
        <v>103</v>
      </c>
    </row>
    <row r="674">
      <c r="A674" s="1" t="s">
        <v>107</v>
      </c>
    </row>
    <row r="675" ht="25.5">
      <c r="A675" s="1" t="s">
        <v>109</v>
      </c>
      <c r="E675" s="27" t="s">
        <v>5002</v>
      </c>
    </row>
    <row r="676">
      <c r="A676" s="1" t="s">
        <v>101</v>
      </c>
      <c r="B676" s="1">
        <v>183</v>
      </c>
      <c r="C676" s="26" t="s">
        <v>5003</v>
      </c>
      <c r="D676" t="s">
        <v>103</v>
      </c>
      <c r="E676" s="27" t="s">
        <v>5004</v>
      </c>
      <c r="F676" s="28" t="s">
        <v>367</v>
      </c>
      <c r="G676" s="29">
        <v>5</v>
      </c>
      <c r="H676" s="28">
        <v>0</v>
      </c>
      <c r="I676" s="30">
        <f>ROUND(G676*H676,P4)</f>
        <v>0</v>
      </c>
      <c r="L676" s="30">
        <v>0</v>
      </c>
      <c r="M676" s="24">
        <f>ROUND(G676*L676,P4)</f>
        <v>0</v>
      </c>
      <c r="N676" s="25" t="s">
        <v>103</v>
      </c>
      <c r="O676" s="31">
        <f>M676*AA676</f>
        <v>0</v>
      </c>
      <c r="P676" s="1">
        <v>3</v>
      </c>
      <c r="AA676" s="1">
        <f>IF(P676=1,$O$3,IF(P676=2,$O$4,$O$5))</f>
        <v>0</v>
      </c>
    </row>
    <row r="677">
      <c r="A677" s="1" t="s">
        <v>106</v>
      </c>
      <c r="E677" s="27" t="s">
        <v>103</v>
      </c>
    </row>
    <row r="678" ht="51">
      <c r="A678" s="1" t="s">
        <v>107</v>
      </c>
      <c r="E678" s="32" t="s">
        <v>4676</v>
      </c>
    </row>
    <row r="679" ht="25.5">
      <c r="A679" s="1" t="s">
        <v>109</v>
      </c>
      <c r="E679" s="27" t="s">
        <v>5005</v>
      </c>
    </row>
    <row r="680">
      <c r="A680" s="1" t="s">
        <v>101</v>
      </c>
      <c r="B680" s="1">
        <v>184</v>
      </c>
      <c r="C680" s="26" t="s">
        <v>5006</v>
      </c>
      <c r="D680" t="s">
        <v>103</v>
      </c>
      <c r="E680" s="27" t="s">
        <v>5007</v>
      </c>
      <c r="F680" s="28" t="s">
        <v>105</v>
      </c>
      <c r="G680" s="29">
        <v>1</v>
      </c>
      <c r="H680" s="28">
        <v>0</v>
      </c>
      <c r="I680" s="30">
        <f>ROUND(G680*H680,P4)</f>
        <v>0</v>
      </c>
      <c r="L680" s="30">
        <v>0</v>
      </c>
      <c r="M680" s="24">
        <f>ROUND(G680*L680,P4)</f>
        <v>0</v>
      </c>
      <c r="N680" s="25" t="s">
        <v>103</v>
      </c>
      <c r="O680" s="31">
        <f>M680*AA680</f>
        <v>0</v>
      </c>
      <c r="P680" s="1">
        <v>3</v>
      </c>
      <c r="AA680" s="1">
        <f>IF(P680=1,$O$3,IF(P680=2,$O$4,$O$5))</f>
        <v>0</v>
      </c>
    </row>
    <row r="681">
      <c r="A681" s="1" t="s">
        <v>106</v>
      </c>
      <c r="E681" s="27" t="s">
        <v>103</v>
      </c>
    </row>
    <row r="682" ht="38.25">
      <c r="A682" s="1" t="s">
        <v>107</v>
      </c>
      <c r="E682" s="32" t="s">
        <v>4822</v>
      </c>
    </row>
    <row r="683">
      <c r="A683" s="1" t="s">
        <v>109</v>
      </c>
      <c r="E683" s="27" t="s">
        <v>103</v>
      </c>
    </row>
    <row r="684" ht="25.5">
      <c r="A684" s="1" t="s">
        <v>101</v>
      </c>
      <c r="B684" s="1">
        <v>185</v>
      </c>
      <c r="C684" s="26" t="s">
        <v>5008</v>
      </c>
      <c r="D684" t="s">
        <v>103</v>
      </c>
      <c r="E684" s="27" t="s">
        <v>5009</v>
      </c>
      <c r="F684" s="28" t="s">
        <v>105</v>
      </c>
      <c r="G684" s="29">
        <v>8</v>
      </c>
      <c r="H684" s="28">
        <v>0</v>
      </c>
      <c r="I684" s="30">
        <f>ROUND(G684*H684,P4)</f>
        <v>0</v>
      </c>
      <c r="L684" s="30">
        <v>0</v>
      </c>
      <c r="M684" s="24">
        <f>ROUND(G684*L684,P4)</f>
        <v>0</v>
      </c>
      <c r="N684" s="25" t="s">
        <v>103</v>
      </c>
      <c r="O684" s="31">
        <f>M684*AA684</f>
        <v>0</v>
      </c>
      <c r="P684" s="1">
        <v>3</v>
      </c>
      <c r="AA684" s="1">
        <f>IF(P684=1,$O$3,IF(P684=2,$O$4,$O$5))</f>
        <v>0</v>
      </c>
    </row>
    <row r="685">
      <c r="A685" s="1" t="s">
        <v>106</v>
      </c>
      <c r="E685" s="27" t="s">
        <v>103</v>
      </c>
    </row>
    <row r="686" ht="51">
      <c r="A686" s="1" t="s">
        <v>107</v>
      </c>
      <c r="E686" s="32" t="s">
        <v>5010</v>
      </c>
    </row>
    <row r="687">
      <c r="A687" s="1" t="s">
        <v>109</v>
      </c>
      <c r="E687" s="27" t="s">
        <v>103</v>
      </c>
    </row>
    <row r="688">
      <c r="A688" s="1" t="s">
        <v>101</v>
      </c>
      <c r="B688" s="1">
        <v>186</v>
      </c>
      <c r="C688" s="26" t="s">
        <v>5011</v>
      </c>
      <c r="D688" t="s">
        <v>103</v>
      </c>
      <c r="E688" s="27" t="s">
        <v>5012</v>
      </c>
      <c r="F688" s="28" t="s">
        <v>105</v>
      </c>
      <c r="G688" s="29">
        <v>36</v>
      </c>
      <c r="H688" s="28">
        <v>0</v>
      </c>
      <c r="I688" s="30">
        <f>ROUND(G688*H688,P4)</f>
        <v>0</v>
      </c>
      <c r="L688" s="30">
        <v>0</v>
      </c>
      <c r="M688" s="24">
        <f>ROUND(G688*L688,P4)</f>
        <v>0</v>
      </c>
      <c r="N688" s="25" t="s">
        <v>103</v>
      </c>
      <c r="O688" s="31">
        <f>M688*AA688</f>
        <v>0</v>
      </c>
      <c r="P688" s="1">
        <v>3</v>
      </c>
      <c r="AA688" s="1">
        <f>IF(P688=1,$O$3,IF(P688=2,$O$4,$O$5))</f>
        <v>0</v>
      </c>
    </row>
    <row r="689">
      <c r="A689" s="1" t="s">
        <v>106</v>
      </c>
      <c r="E689" s="27" t="s">
        <v>103</v>
      </c>
    </row>
    <row r="690" ht="51">
      <c r="A690" s="1" t="s">
        <v>107</v>
      </c>
      <c r="E690" s="32" t="s">
        <v>5013</v>
      </c>
    </row>
    <row r="691">
      <c r="A691" s="1" t="s">
        <v>109</v>
      </c>
      <c r="E691" s="27" t="s">
        <v>103</v>
      </c>
    </row>
    <row r="692" ht="25.5">
      <c r="A692" s="1" t="s">
        <v>101</v>
      </c>
      <c r="B692" s="1">
        <v>187</v>
      </c>
      <c r="C692" s="26" t="s">
        <v>5014</v>
      </c>
      <c r="D692" t="s">
        <v>103</v>
      </c>
      <c r="E692" s="27" t="s">
        <v>5015</v>
      </c>
      <c r="F692" s="28" t="s">
        <v>292</v>
      </c>
      <c r="G692" s="29">
        <v>1.5369999999999999</v>
      </c>
      <c r="H692" s="28">
        <v>0</v>
      </c>
      <c r="I692" s="30">
        <f>ROUND(G692*H692,P4)</f>
        <v>0</v>
      </c>
      <c r="L692" s="30">
        <v>0</v>
      </c>
      <c r="M692" s="24">
        <f>ROUND(G692*L692,P4)</f>
        <v>0</v>
      </c>
      <c r="N692" s="25" t="s">
        <v>103</v>
      </c>
      <c r="O692" s="31">
        <f>M692*AA692</f>
        <v>0</v>
      </c>
      <c r="P692" s="1">
        <v>3</v>
      </c>
      <c r="AA692" s="1">
        <f>IF(P692=1,$O$3,IF(P692=2,$O$4,$O$5))</f>
        <v>0</v>
      </c>
    </row>
    <row r="693">
      <c r="A693" s="1" t="s">
        <v>106</v>
      </c>
      <c r="E693" s="27" t="s">
        <v>103</v>
      </c>
    </row>
    <row r="694">
      <c r="A694" s="1" t="s">
        <v>107</v>
      </c>
    </row>
    <row r="695">
      <c r="A695" s="1" t="s">
        <v>109</v>
      </c>
      <c r="E695" s="27" t="s">
        <v>103</v>
      </c>
    </row>
    <row r="696">
      <c r="A696" s="1" t="s">
        <v>98</v>
      </c>
      <c r="C696" s="22" t="s">
        <v>5016</v>
      </c>
      <c r="E696" s="23" t="s">
        <v>5017</v>
      </c>
      <c r="L696" s="24">
        <f>SUMIFS(L697:L736,A697:A736,"P")</f>
        <v>0</v>
      </c>
      <c r="M696" s="24">
        <f>SUMIFS(M697:M736,A697:A736,"P")</f>
        <v>0</v>
      </c>
      <c r="N696" s="25"/>
    </row>
    <row r="697" ht="25.5">
      <c r="A697" s="1" t="s">
        <v>101</v>
      </c>
      <c r="B697" s="1">
        <v>188</v>
      </c>
      <c r="C697" s="26" t="s">
        <v>5018</v>
      </c>
      <c r="D697" t="s">
        <v>103</v>
      </c>
      <c r="E697" s="27" t="s">
        <v>5019</v>
      </c>
      <c r="F697" s="28" t="s">
        <v>367</v>
      </c>
      <c r="G697" s="29">
        <v>3</v>
      </c>
      <c r="H697" s="28">
        <v>0</v>
      </c>
      <c r="I697" s="30">
        <f>ROUND(G697*H697,P4)</f>
        <v>0</v>
      </c>
      <c r="L697" s="30">
        <v>0</v>
      </c>
      <c r="M697" s="24">
        <f>ROUND(G697*L697,P4)</f>
        <v>0</v>
      </c>
      <c r="N697" s="25" t="s">
        <v>103</v>
      </c>
      <c r="O697" s="31">
        <f>M697*AA697</f>
        <v>0</v>
      </c>
      <c r="P697" s="1">
        <v>3</v>
      </c>
      <c r="AA697" s="1">
        <f>IF(P697=1,$O$3,IF(P697=2,$O$4,$O$5))</f>
        <v>0</v>
      </c>
    </row>
    <row r="698">
      <c r="A698" s="1" t="s">
        <v>106</v>
      </c>
      <c r="E698" s="27" t="s">
        <v>103</v>
      </c>
    </row>
    <row r="699" ht="51">
      <c r="A699" s="1" t="s">
        <v>107</v>
      </c>
      <c r="E699" s="32" t="s">
        <v>5020</v>
      </c>
    </row>
    <row r="700">
      <c r="A700" s="1" t="s">
        <v>109</v>
      </c>
      <c r="E700" s="27" t="s">
        <v>103</v>
      </c>
    </row>
    <row r="701">
      <c r="A701" s="1" t="s">
        <v>101</v>
      </c>
      <c r="B701" s="1">
        <v>189</v>
      </c>
      <c r="C701" s="26" t="s">
        <v>5021</v>
      </c>
      <c r="D701" t="s">
        <v>103</v>
      </c>
      <c r="E701" s="27" t="s">
        <v>5022</v>
      </c>
      <c r="F701" s="28" t="s">
        <v>105</v>
      </c>
      <c r="G701" s="29">
        <v>3</v>
      </c>
      <c r="H701" s="28">
        <v>0</v>
      </c>
      <c r="I701" s="30">
        <f>ROUND(G701*H701,P4)</f>
        <v>0</v>
      </c>
      <c r="L701" s="30">
        <v>0</v>
      </c>
      <c r="M701" s="24">
        <f>ROUND(G701*L701,P4)</f>
        <v>0</v>
      </c>
      <c r="N701" s="25" t="s">
        <v>103</v>
      </c>
      <c r="O701" s="31">
        <f>M701*AA701</f>
        <v>0</v>
      </c>
      <c r="P701" s="1">
        <v>3</v>
      </c>
      <c r="AA701" s="1">
        <f>IF(P701=1,$O$3,IF(P701=2,$O$4,$O$5))</f>
        <v>0</v>
      </c>
    </row>
    <row r="702">
      <c r="A702" s="1" t="s">
        <v>106</v>
      </c>
      <c r="E702" s="27" t="s">
        <v>103</v>
      </c>
    </row>
    <row r="703" ht="51">
      <c r="A703" s="1" t="s">
        <v>107</v>
      </c>
      <c r="E703" s="32" t="s">
        <v>5023</v>
      </c>
    </row>
    <row r="704">
      <c r="A704" s="1" t="s">
        <v>109</v>
      </c>
      <c r="E704" s="27" t="s">
        <v>103</v>
      </c>
    </row>
    <row r="705" ht="25.5">
      <c r="A705" s="1" t="s">
        <v>101</v>
      </c>
      <c r="B705" s="1">
        <v>190</v>
      </c>
      <c r="C705" s="26" t="s">
        <v>5024</v>
      </c>
      <c r="D705" t="s">
        <v>103</v>
      </c>
      <c r="E705" s="27" t="s">
        <v>5025</v>
      </c>
      <c r="F705" s="28" t="s">
        <v>367</v>
      </c>
      <c r="G705" s="29">
        <v>1</v>
      </c>
      <c r="H705" s="28">
        <v>0</v>
      </c>
      <c r="I705" s="30">
        <f>ROUND(G705*H705,P4)</f>
        <v>0</v>
      </c>
      <c r="L705" s="30">
        <v>0</v>
      </c>
      <c r="M705" s="24">
        <f>ROUND(G705*L705,P4)</f>
        <v>0</v>
      </c>
      <c r="N705" s="25" t="s">
        <v>103</v>
      </c>
      <c r="O705" s="31">
        <f>M705*AA705</f>
        <v>0</v>
      </c>
      <c r="P705" s="1">
        <v>3</v>
      </c>
      <c r="AA705" s="1">
        <f>IF(P705=1,$O$3,IF(P705=2,$O$4,$O$5))</f>
        <v>0</v>
      </c>
    </row>
    <row r="706">
      <c r="A706" s="1" t="s">
        <v>106</v>
      </c>
      <c r="E706" s="27" t="s">
        <v>103</v>
      </c>
    </row>
    <row r="707" ht="25.5">
      <c r="A707" s="1" t="s">
        <v>107</v>
      </c>
      <c r="E707" s="32" t="s">
        <v>5026</v>
      </c>
    </row>
    <row r="708">
      <c r="A708" s="1" t="s">
        <v>109</v>
      </c>
      <c r="E708" s="27" t="s">
        <v>103</v>
      </c>
    </row>
    <row r="709" ht="25.5">
      <c r="A709" s="1" t="s">
        <v>101</v>
      </c>
      <c r="B709" s="1">
        <v>191</v>
      </c>
      <c r="C709" s="26" t="s">
        <v>5027</v>
      </c>
      <c r="D709" t="s">
        <v>103</v>
      </c>
      <c r="E709" s="27" t="s">
        <v>5028</v>
      </c>
      <c r="F709" s="28" t="s">
        <v>367</v>
      </c>
      <c r="G709" s="29">
        <v>21</v>
      </c>
      <c r="H709" s="28">
        <v>0</v>
      </c>
      <c r="I709" s="30">
        <f>ROUND(G709*H709,P4)</f>
        <v>0</v>
      </c>
      <c r="L709" s="30">
        <v>0</v>
      </c>
      <c r="M709" s="24">
        <f>ROUND(G709*L709,P4)</f>
        <v>0</v>
      </c>
      <c r="N709" s="25" t="s">
        <v>103</v>
      </c>
      <c r="O709" s="31">
        <f>M709*AA709</f>
        <v>0</v>
      </c>
      <c r="P709" s="1">
        <v>3</v>
      </c>
      <c r="AA709" s="1">
        <f>IF(P709=1,$O$3,IF(P709=2,$O$4,$O$5))</f>
        <v>0</v>
      </c>
    </row>
    <row r="710">
      <c r="A710" s="1" t="s">
        <v>106</v>
      </c>
      <c r="E710" s="27" t="s">
        <v>103</v>
      </c>
    </row>
    <row r="711" ht="63.75">
      <c r="A711" s="1" t="s">
        <v>107</v>
      </c>
      <c r="E711" s="32" t="s">
        <v>5029</v>
      </c>
    </row>
    <row r="712">
      <c r="A712" s="1" t="s">
        <v>109</v>
      </c>
      <c r="E712" s="27" t="s">
        <v>103</v>
      </c>
    </row>
    <row r="713" ht="25.5">
      <c r="A713" s="1" t="s">
        <v>101</v>
      </c>
      <c r="B713" s="1">
        <v>192</v>
      </c>
      <c r="C713" s="26" t="s">
        <v>5030</v>
      </c>
      <c r="D713" t="s">
        <v>103</v>
      </c>
      <c r="E713" s="27" t="s">
        <v>5031</v>
      </c>
      <c r="F713" s="28" t="s">
        <v>367</v>
      </c>
      <c r="G713" s="29">
        <v>1</v>
      </c>
      <c r="H713" s="28">
        <v>0</v>
      </c>
      <c r="I713" s="30">
        <f>ROUND(G713*H713,P4)</f>
        <v>0</v>
      </c>
      <c r="L713" s="30">
        <v>0</v>
      </c>
      <c r="M713" s="24">
        <f>ROUND(G713*L713,P4)</f>
        <v>0</v>
      </c>
      <c r="N713" s="25" t="s">
        <v>103</v>
      </c>
      <c r="O713" s="31">
        <f>M713*AA713</f>
        <v>0</v>
      </c>
      <c r="P713" s="1">
        <v>3</v>
      </c>
      <c r="AA713" s="1">
        <f>IF(P713=1,$O$3,IF(P713=2,$O$4,$O$5))</f>
        <v>0</v>
      </c>
    </row>
    <row r="714">
      <c r="A714" s="1" t="s">
        <v>106</v>
      </c>
      <c r="E714" s="27" t="s">
        <v>103</v>
      </c>
    </row>
    <row r="715" ht="25.5">
      <c r="A715" s="1" t="s">
        <v>107</v>
      </c>
      <c r="E715" s="32" t="s">
        <v>5032</v>
      </c>
    </row>
    <row r="716">
      <c r="A716" s="1" t="s">
        <v>109</v>
      </c>
      <c r="E716" s="27" t="s">
        <v>103</v>
      </c>
    </row>
    <row r="717" ht="25.5">
      <c r="A717" s="1" t="s">
        <v>101</v>
      </c>
      <c r="B717" s="1">
        <v>193</v>
      </c>
      <c r="C717" s="26" t="s">
        <v>5033</v>
      </c>
      <c r="D717" t="s">
        <v>103</v>
      </c>
      <c r="E717" s="27" t="s">
        <v>5034</v>
      </c>
      <c r="F717" s="28" t="s">
        <v>367</v>
      </c>
      <c r="G717" s="29">
        <v>7</v>
      </c>
      <c r="H717" s="28">
        <v>0</v>
      </c>
      <c r="I717" s="30">
        <f>ROUND(G717*H717,P4)</f>
        <v>0</v>
      </c>
      <c r="L717" s="30">
        <v>0</v>
      </c>
      <c r="M717" s="24">
        <f>ROUND(G717*L717,P4)</f>
        <v>0</v>
      </c>
      <c r="N717" s="25" t="s">
        <v>103</v>
      </c>
      <c r="O717" s="31">
        <f>M717*AA717</f>
        <v>0</v>
      </c>
      <c r="P717" s="1">
        <v>3</v>
      </c>
      <c r="AA717" s="1">
        <f>IF(P717=1,$O$3,IF(P717=2,$O$4,$O$5))</f>
        <v>0</v>
      </c>
    </row>
    <row r="718">
      <c r="A718" s="1" t="s">
        <v>106</v>
      </c>
      <c r="E718" s="27" t="s">
        <v>103</v>
      </c>
    </row>
    <row r="719" ht="63.75">
      <c r="A719" s="1" t="s">
        <v>107</v>
      </c>
      <c r="E719" s="32" t="s">
        <v>5035</v>
      </c>
    </row>
    <row r="720">
      <c r="A720" s="1" t="s">
        <v>109</v>
      </c>
      <c r="E720" s="27" t="s">
        <v>103</v>
      </c>
    </row>
    <row r="721">
      <c r="A721" s="1" t="s">
        <v>101</v>
      </c>
      <c r="B721" s="1">
        <v>194</v>
      </c>
      <c r="C721" s="26" t="s">
        <v>5021</v>
      </c>
      <c r="D721" t="s">
        <v>413</v>
      </c>
      <c r="E721" s="27" t="s">
        <v>5022</v>
      </c>
      <c r="F721" s="28" t="s">
        <v>105</v>
      </c>
      <c r="G721" s="29">
        <v>7</v>
      </c>
      <c r="H721" s="28">
        <v>0</v>
      </c>
      <c r="I721" s="30">
        <f>ROUND(G721*H721,P4)</f>
        <v>0</v>
      </c>
      <c r="L721" s="30">
        <v>0</v>
      </c>
      <c r="M721" s="24">
        <f>ROUND(G721*L721,P4)</f>
        <v>0</v>
      </c>
      <c r="N721" s="25" t="s">
        <v>103</v>
      </c>
      <c r="O721" s="31">
        <f>M721*AA721</f>
        <v>0</v>
      </c>
      <c r="P721" s="1">
        <v>3</v>
      </c>
      <c r="AA721" s="1">
        <f>IF(P721=1,$O$3,IF(P721=2,$O$4,$O$5))</f>
        <v>0</v>
      </c>
    </row>
    <row r="722">
      <c r="A722" s="1" t="s">
        <v>106</v>
      </c>
      <c r="E722" s="27" t="s">
        <v>103</v>
      </c>
    </row>
    <row r="723">
      <c r="A723" s="1" t="s">
        <v>107</v>
      </c>
    </row>
    <row r="724">
      <c r="A724" s="1" t="s">
        <v>109</v>
      </c>
      <c r="E724" s="27" t="s">
        <v>103</v>
      </c>
    </row>
    <row r="725">
      <c r="A725" s="1" t="s">
        <v>101</v>
      </c>
      <c r="B725" s="1">
        <v>195</v>
      </c>
      <c r="C725" s="26" t="s">
        <v>5036</v>
      </c>
      <c r="D725" t="s">
        <v>103</v>
      </c>
      <c r="E725" s="27" t="s">
        <v>5037</v>
      </c>
      <c r="F725" s="28" t="s">
        <v>367</v>
      </c>
      <c r="G725" s="29">
        <v>17</v>
      </c>
      <c r="H725" s="28">
        <v>0</v>
      </c>
      <c r="I725" s="30">
        <f>ROUND(G725*H725,P4)</f>
        <v>0</v>
      </c>
      <c r="L725" s="30">
        <v>0</v>
      </c>
      <c r="M725" s="24">
        <f>ROUND(G725*L725,P4)</f>
        <v>0</v>
      </c>
      <c r="N725" s="25" t="s">
        <v>103</v>
      </c>
      <c r="O725" s="31">
        <f>M725*AA725</f>
        <v>0</v>
      </c>
      <c r="P725" s="1">
        <v>3</v>
      </c>
      <c r="AA725" s="1">
        <f>IF(P725=1,$O$3,IF(P725=2,$O$4,$O$5))</f>
        <v>0</v>
      </c>
    </row>
    <row r="726">
      <c r="A726" s="1" t="s">
        <v>106</v>
      </c>
      <c r="E726" s="27" t="s">
        <v>103</v>
      </c>
    </row>
    <row r="727">
      <c r="A727" s="1" t="s">
        <v>107</v>
      </c>
    </row>
    <row r="728" ht="25.5">
      <c r="A728" s="1" t="s">
        <v>109</v>
      </c>
      <c r="E728" s="27" t="s">
        <v>4881</v>
      </c>
    </row>
    <row r="729">
      <c r="A729" s="1" t="s">
        <v>101</v>
      </c>
      <c r="B729" s="1">
        <v>196</v>
      </c>
      <c r="C729" s="26" t="s">
        <v>5038</v>
      </c>
      <c r="D729" t="s">
        <v>103</v>
      </c>
      <c r="E729" s="27" t="s">
        <v>5039</v>
      </c>
      <c r="F729" s="28" t="s">
        <v>105</v>
      </c>
      <c r="G729" s="29">
        <v>17</v>
      </c>
      <c r="H729" s="28">
        <v>0</v>
      </c>
      <c r="I729" s="30">
        <f>ROUND(G729*H729,P4)</f>
        <v>0</v>
      </c>
      <c r="L729" s="30">
        <v>0</v>
      </c>
      <c r="M729" s="24">
        <f>ROUND(G729*L729,P4)</f>
        <v>0</v>
      </c>
      <c r="N729" s="25" t="s">
        <v>103</v>
      </c>
      <c r="O729" s="31">
        <f>M729*AA729</f>
        <v>0</v>
      </c>
      <c r="P729" s="1">
        <v>3</v>
      </c>
      <c r="AA729" s="1">
        <f>IF(P729=1,$O$3,IF(P729=2,$O$4,$O$5))</f>
        <v>0</v>
      </c>
    </row>
    <row r="730">
      <c r="A730" s="1" t="s">
        <v>106</v>
      </c>
      <c r="E730" s="27" t="s">
        <v>103</v>
      </c>
    </row>
    <row r="731">
      <c r="A731" s="1" t="s">
        <v>107</v>
      </c>
    </row>
    <row r="732">
      <c r="A732" s="1" t="s">
        <v>109</v>
      </c>
      <c r="E732" s="27" t="s">
        <v>103</v>
      </c>
    </row>
    <row r="733" ht="25.5">
      <c r="A733" s="1" t="s">
        <v>101</v>
      </c>
      <c r="B733" s="1">
        <v>197</v>
      </c>
      <c r="C733" s="26" t="s">
        <v>5040</v>
      </c>
      <c r="D733" t="s">
        <v>103</v>
      </c>
      <c r="E733" s="27" t="s">
        <v>5041</v>
      </c>
      <c r="F733" s="28" t="s">
        <v>292</v>
      </c>
      <c r="G733" s="29">
        <v>0.54100000000000004</v>
      </c>
      <c r="H733" s="28">
        <v>0</v>
      </c>
      <c r="I733" s="30">
        <f>ROUND(G733*H733,P4)</f>
        <v>0</v>
      </c>
      <c r="L733" s="30">
        <v>0</v>
      </c>
      <c r="M733" s="24">
        <f>ROUND(G733*L733,P4)</f>
        <v>0</v>
      </c>
      <c r="N733" s="25" t="s">
        <v>103</v>
      </c>
      <c r="O733" s="31">
        <f>M733*AA733</f>
        <v>0</v>
      </c>
      <c r="P733" s="1">
        <v>3</v>
      </c>
      <c r="AA733" s="1">
        <f>IF(P733=1,$O$3,IF(P733=2,$O$4,$O$5))</f>
        <v>0</v>
      </c>
    </row>
    <row r="734">
      <c r="A734" s="1" t="s">
        <v>106</v>
      </c>
      <c r="E734" s="27" t="s">
        <v>103</v>
      </c>
    </row>
    <row r="735">
      <c r="A735" s="1" t="s">
        <v>107</v>
      </c>
    </row>
    <row r="736">
      <c r="A736" s="1" t="s">
        <v>109</v>
      </c>
      <c r="E736" s="27" t="s">
        <v>103</v>
      </c>
    </row>
    <row r="737">
      <c r="A737" s="1" t="s">
        <v>98</v>
      </c>
      <c r="C737" s="22" t="s">
        <v>5042</v>
      </c>
      <c r="E737" s="23" t="s">
        <v>5043</v>
      </c>
      <c r="L737" s="24">
        <f>SUMIFS(L738:L749,A738:A749,"P")</f>
        <v>0</v>
      </c>
      <c r="M737" s="24">
        <f>SUMIFS(M738:M749,A738:A749,"P")</f>
        <v>0</v>
      </c>
      <c r="N737" s="25"/>
    </row>
    <row r="738" ht="25.5">
      <c r="A738" s="1" t="s">
        <v>101</v>
      </c>
      <c r="B738" s="1">
        <v>198</v>
      </c>
      <c r="C738" s="26" t="s">
        <v>5044</v>
      </c>
      <c r="D738" t="s">
        <v>103</v>
      </c>
      <c r="E738" s="27" t="s">
        <v>5045</v>
      </c>
      <c r="F738" s="28" t="s">
        <v>105</v>
      </c>
      <c r="G738" s="29">
        <v>2</v>
      </c>
      <c r="H738" s="28">
        <v>0</v>
      </c>
      <c r="I738" s="30">
        <f>ROUND(G738*H738,P4)</f>
        <v>0</v>
      </c>
      <c r="L738" s="30">
        <v>0</v>
      </c>
      <c r="M738" s="24">
        <f>ROUND(G738*L738,P4)</f>
        <v>0</v>
      </c>
      <c r="N738" s="25" t="s">
        <v>103</v>
      </c>
      <c r="O738" s="31">
        <f>M738*AA738</f>
        <v>0</v>
      </c>
      <c r="P738" s="1">
        <v>3</v>
      </c>
      <c r="AA738" s="1">
        <f>IF(P738=1,$O$3,IF(P738=2,$O$4,$O$5))</f>
        <v>0</v>
      </c>
    </row>
    <row r="739">
      <c r="A739" s="1" t="s">
        <v>106</v>
      </c>
      <c r="E739" s="27" t="s">
        <v>103</v>
      </c>
    </row>
    <row r="740" ht="51">
      <c r="A740" s="1" t="s">
        <v>107</v>
      </c>
      <c r="E740" s="32" t="s">
        <v>5046</v>
      </c>
    </row>
    <row r="741">
      <c r="A741" s="1" t="s">
        <v>109</v>
      </c>
      <c r="E741" s="27" t="s">
        <v>103</v>
      </c>
    </row>
    <row r="742" ht="25.5">
      <c r="A742" s="1" t="s">
        <v>101</v>
      </c>
      <c r="B742" s="1">
        <v>199</v>
      </c>
      <c r="C742" s="26" t="s">
        <v>5047</v>
      </c>
      <c r="D742" t="s">
        <v>103</v>
      </c>
      <c r="E742" s="27" t="s">
        <v>5048</v>
      </c>
      <c r="F742" s="28" t="s">
        <v>105</v>
      </c>
      <c r="G742" s="29">
        <v>66</v>
      </c>
      <c r="H742" s="28">
        <v>0</v>
      </c>
      <c r="I742" s="30">
        <f>ROUND(G742*H742,P4)</f>
        <v>0</v>
      </c>
      <c r="L742" s="30">
        <v>0</v>
      </c>
      <c r="M742" s="24">
        <f>ROUND(G742*L742,P4)</f>
        <v>0</v>
      </c>
      <c r="N742" s="25" t="s">
        <v>103</v>
      </c>
      <c r="O742" s="31">
        <f>M742*AA742</f>
        <v>0</v>
      </c>
      <c r="P742" s="1">
        <v>3</v>
      </c>
      <c r="AA742" s="1">
        <f>IF(P742=1,$O$3,IF(P742=2,$O$4,$O$5))</f>
        <v>0</v>
      </c>
    </row>
    <row r="743">
      <c r="A743" s="1" t="s">
        <v>106</v>
      </c>
      <c r="E743" s="27" t="s">
        <v>103</v>
      </c>
    </row>
    <row r="744" ht="63.75">
      <c r="A744" s="1" t="s">
        <v>107</v>
      </c>
      <c r="E744" s="32" t="s">
        <v>5049</v>
      </c>
    </row>
    <row r="745">
      <c r="A745" s="1" t="s">
        <v>109</v>
      </c>
      <c r="E745" s="27" t="s">
        <v>103</v>
      </c>
    </row>
    <row r="746" ht="25.5">
      <c r="A746" s="1" t="s">
        <v>101</v>
      </c>
      <c r="B746" s="1">
        <v>200</v>
      </c>
      <c r="C746" s="26" t="s">
        <v>5050</v>
      </c>
      <c r="D746" t="s">
        <v>103</v>
      </c>
      <c r="E746" s="27" t="s">
        <v>5051</v>
      </c>
      <c r="F746" s="28" t="s">
        <v>292</v>
      </c>
      <c r="G746" s="29">
        <v>0.034000000000000002</v>
      </c>
      <c r="H746" s="28">
        <v>0</v>
      </c>
      <c r="I746" s="30">
        <f>ROUND(G746*H746,P4)</f>
        <v>0</v>
      </c>
      <c r="L746" s="30">
        <v>0</v>
      </c>
      <c r="M746" s="24">
        <f>ROUND(G746*L746,P4)</f>
        <v>0</v>
      </c>
      <c r="N746" s="25" t="s">
        <v>103</v>
      </c>
      <c r="O746" s="31">
        <f>M746*AA746</f>
        <v>0</v>
      </c>
      <c r="P746" s="1">
        <v>3</v>
      </c>
      <c r="AA746" s="1">
        <f>IF(P746=1,$O$3,IF(P746=2,$O$4,$O$5))</f>
        <v>0</v>
      </c>
    </row>
    <row r="747">
      <c r="A747" s="1" t="s">
        <v>106</v>
      </c>
      <c r="E747" s="27" t="s">
        <v>103</v>
      </c>
    </row>
    <row r="748">
      <c r="A748" s="1" t="s">
        <v>107</v>
      </c>
    </row>
    <row r="749">
      <c r="A749" s="1" t="s">
        <v>109</v>
      </c>
      <c r="E749" s="27" t="s">
        <v>103</v>
      </c>
    </row>
    <row r="750">
      <c r="A750" s="1" t="s">
        <v>98</v>
      </c>
      <c r="C750" s="22" t="s">
        <v>1507</v>
      </c>
      <c r="E750" s="23" t="s">
        <v>1508</v>
      </c>
      <c r="L750" s="24">
        <f>SUMIFS(L751:L758,A751:A758,"P")</f>
        <v>0</v>
      </c>
      <c r="M750" s="24">
        <f>SUMIFS(M751:M758,A751:A758,"P")</f>
        <v>0</v>
      </c>
      <c r="N750" s="25"/>
    </row>
    <row r="751" ht="25.5">
      <c r="A751" s="1" t="s">
        <v>101</v>
      </c>
      <c r="B751" s="1">
        <v>201</v>
      </c>
      <c r="C751" s="26" t="s">
        <v>5052</v>
      </c>
      <c r="D751" t="s">
        <v>103</v>
      </c>
      <c r="E751" s="27" t="s">
        <v>5053</v>
      </c>
      <c r="F751" s="28" t="s">
        <v>121</v>
      </c>
      <c r="G751" s="29">
        <v>150.5</v>
      </c>
      <c r="H751" s="28">
        <v>0</v>
      </c>
      <c r="I751" s="30">
        <f>ROUND(G751*H751,P4)</f>
        <v>0</v>
      </c>
      <c r="L751" s="30">
        <v>0</v>
      </c>
      <c r="M751" s="24">
        <f>ROUND(G751*L751,P4)</f>
        <v>0</v>
      </c>
      <c r="N751" s="25" t="s">
        <v>103</v>
      </c>
      <c r="O751" s="31">
        <f>M751*AA751</f>
        <v>0</v>
      </c>
      <c r="P751" s="1">
        <v>3</v>
      </c>
      <c r="AA751" s="1">
        <f>IF(P751=1,$O$3,IF(P751=2,$O$4,$O$5))</f>
        <v>0</v>
      </c>
    </row>
    <row r="752">
      <c r="A752" s="1" t="s">
        <v>106</v>
      </c>
      <c r="E752" s="27" t="s">
        <v>103</v>
      </c>
    </row>
    <row r="753" ht="76.5">
      <c r="A753" s="1" t="s">
        <v>107</v>
      </c>
      <c r="E753" s="32" t="s">
        <v>5054</v>
      </c>
    </row>
    <row r="754">
      <c r="A754" s="1" t="s">
        <v>109</v>
      </c>
      <c r="E754" s="27" t="s">
        <v>103</v>
      </c>
    </row>
    <row r="755" ht="25.5">
      <c r="A755" s="1" t="s">
        <v>101</v>
      </c>
      <c r="B755" s="1">
        <v>202</v>
      </c>
      <c r="C755" s="26" t="s">
        <v>5055</v>
      </c>
      <c r="D755" t="s">
        <v>103</v>
      </c>
      <c r="E755" s="27" t="s">
        <v>5056</v>
      </c>
      <c r="F755" s="28" t="s">
        <v>121</v>
      </c>
      <c r="G755" s="29">
        <v>150.5</v>
      </c>
      <c r="H755" s="28">
        <v>0</v>
      </c>
      <c r="I755" s="30">
        <f>ROUND(G755*H755,P4)</f>
        <v>0</v>
      </c>
      <c r="L755" s="30">
        <v>0</v>
      </c>
      <c r="M755" s="24">
        <f>ROUND(G755*L755,P4)</f>
        <v>0</v>
      </c>
      <c r="N755" s="25" t="s">
        <v>103</v>
      </c>
      <c r="O755" s="31">
        <f>M755*AA755</f>
        <v>0</v>
      </c>
      <c r="P755" s="1">
        <v>3</v>
      </c>
      <c r="AA755" s="1">
        <f>IF(P755=1,$O$3,IF(P755=2,$O$4,$O$5))</f>
        <v>0</v>
      </c>
    </row>
    <row r="756">
      <c r="A756" s="1" t="s">
        <v>106</v>
      </c>
      <c r="E756" s="27" t="s">
        <v>103</v>
      </c>
    </row>
    <row r="757" ht="76.5">
      <c r="A757" s="1" t="s">
        <v>107</v>
      </c>
      <c r="E757" s="32" t="s">
        <v>5054</v>
      </c>
    </row>
    <row r="758">
      <c r="A758" s="1" t="s">
        <v>109</v>
      </c>
      <c r="E758" s="27" t="s">
        <v>103</v>
      </c>
    </row>
    <row r="759">
      <c r="A759" s="1" t="s">
        <v>98</v>
      </c>
      <c r="C759" s="22" t="s">
        <v>1537</v>
      </c>
      <c r="E759" s="23" t="s">
        <v>1538</v>
      </c>
      <c r="L759" s="24">
        <f>SUMIFS(L760:L791,A760:A791,"P")</f>
        <v>0</v>
      </c>
      <c r="M759" s="24">
        <f>SUMIFS(M760:M791,A760:A791,"P")</f>
        <v>0</v>
      </c>
      <c r="N759" s="25"/>
    </row>
    <row r="760" ht="25.5">
      <c r="A760" s="1" t="s">
        <v>101</v>
      </c>
      <c r="B760" s="1">
        <v>11</v>
      </c>
      <c r="C760" s="26" t="s">
        <v>1679</v>
      </c>
      <c r="D760" t="s">
        <v>103</v>
      </c>
      <c r="E760" s="27" t="s">
        <v>1680</v>
      </c>
      <c r="F760" s="28" t="s">
        <v>105</v>
      </c>
      <c r="G760" s="29">
        <v>1</v>
      </c>
      <c r="H760" s="28">
        <v>0</v>
      </c>
      <c r="I760" s="30">
        <f>ROUND(G760*H760,P4)</f>
        <v>0</v>
      </c>
      <c r="L760" s="30">
        <v>0</v>
      </c>
      <c r="M760" s="24">
        <f>ROUND(G760*L760,P4)</f>
        <v>0</v>
      </c>
      <c r="N760" s="25" t="s">
        <v>103</v>
      </c>
      <c r="O760" s="31">
        <f>M760*AA760</f>
        <v>0</v>
      </c>
      <c r="P760" s="1">
        <v>3</v>
      </c>
      <c r="AA760" s="1">
        <f>IF(P760=1,$O$3,IF(P760=2,$O$4,$O$5))</f>
        <v>0</v>
      </c>
    </row>
    <row r="761">
      <c r="A761" s="1" t="s">
        <v>106</v>
      </c>
      <c r="E761" s="27" t="s">
        <v>103</v>
      </c>
    </row>
    <row r="762">
      <c r="A762" s="1" t="s">
        <v>107</v>
      </c>
    </row>
    <row r="763">
      <c r="A763" s="1" t="s">
        <v>109</v>
      </c>
      <c r="E763" s="27" t="s">
        <v>103</v>
      </c>
    </row>
    <row r="764" ht="25.5">
      <c r="A764" s="1" t="s">
        <v>101</v>
      </c>
      <c r="B764" s="1">
        <v>12</v>
      </c>
      <c r="C764" s="26" t="s">
        <v>1682</v>
      </c>
      <c r="D764" t="s">
        <v>103</v>
      </c>
      <c r="E764" s="27" t="s">
        <v>1683</v>
      </c>
      <c r="F764" s="28" t="s">
        <v>105</v>
      </c>
      <c r="G764" s="29">
        <v>1</v>
      </c>
      <c r="H764" s="28">
        <v>0</v>
      </c>
      <c r="I764" s="30">
        <f>ROUND(G764*H764,P4)</f>
        <v>0</v>
      </c>
      <c r="L764" s="30">
        <v>0</v>
      </c>
      <c r="M764" s="24">
        <f>ROUND(G764*L764,P4)</f>
        <v>0</v>
      </c>
      <c r="N764" s="25" t="s">
        <v>103</v>
      </c>
      <c r="O764" s="31">
        <f>M764*AA764</f>
        <v>0</v>
      </c>
      <c r="P764" s="1">
        <v>3</v>
      </c>
      <c r="AA764" s="1">
        <f>IF(P764=1,$O$3,IF(P764=2,$O$4,$O$5))</f>
        <v>0</v>
      </c>
    </row>
    <row r="765">
      <c r="A765" s="1" t="s">
        <v>106</v>
      </c>
      <c r="E765" s="27" t="s">
        <v>103</v>
      </c>
    </row>
    <row r="766">
      <c r="A766" s="1" t="s">
        <v>107</v>
      </c>
    </row>
    <row r="767">
      <c r="A767" s="1" t="s">
        <v>109</v>
      </c>
      <c r="E767" s="27" t="s">
        <v>103</v>
      </c>
    </row>
    <row r="768" ht="25.5">
      <c r="A768" s="1" t="s">
        <v>101</v>
      </c>
      <c r="B768" s="1">
        <v>13</v>
      </c>
      <c r="C768" s="26" t="s">
        <v>1685</v>
      </c>
      <c r="D768" t="s">
        <v>103</v>
      </c>
      <c r="E768" s="27" t="s">
        <v>1686</v>
      </c>
      <c r="F768" s="28" t="s">
        <v>105</v>
      </c>
      <c r="G768" s="29">
        <v>2</v>
      </c>
      <c r="H768" s="28">
        <v>0</v>
      </c>
      <c r="I768" s="30">
        <f>ROUND(G768*H768,P4)</f>
        <v>0</v>
      </c>
      <c r="L768" s="30">
        <v>0</v>
      </c>
      <c r="M768" s="24">
        <f>ROUND(G768*L768,P4)</f>
        <v>0</v>
      </c>
      <c r="N768" s="25" t="s">
        <v>103</v>
      </c>
      <c r="O768" s="31">
        <f>M768*AA768</f>
        <v>0</v>
      </c>
      <c r="P768" s="1">
        <v>3</v>
      </c>
      <c r="AA768" s="1">
        <f>IF(P768=1,$O$3,IF(P768=2,$O$4,$O$5))</f>
        <v>0</v>
      </c>
    </row>
    <row r="769">
      <c r="A769" s="1" t="s">
        <v>106</v>
      </c>
      <c r="E769" s="27" t="s">
        <v>103</v>
      </c>
    </row>
    <row r="770">
      <c r="A770" s="1" t="s">
        <v>107</v>
      </c>
    </row>
    <row r="771">
      <c r="A771" s="1" t="s">
        <v>109</v>
      </c>
      <c r="E771" s="27" t="s">
        <v>103</v>
      </c>
    </row>
    <row r="772" ht="25.5">
      <c r="A772" s="1" t="s">
        <v>101</v>
      </c>
      <c r="B772" s="1">
        <v>14</v>
      </c>
      <c r="C772" s="26" t="s">
        <v>1691</v>
      </c>
      <c r="D772" t="s">
        <v>103</v>
      </c>
      <c r="E772" s="27" t="s">
        <v>1692</v>
      </c>
      <c r="F772" s="28" t="s">
        <v>105</v>
      </c>
      <c r="G772" s="29">
        <v>2</v>
      </c>
      <c r="H772" s="28">
        <v>0</v>
      </c>
      <c r="I772" s="30">
        <f>ROUND(G772*H772,P4)</f>
        <v>0</v>
      </c>
      <c r="L772" s="30">
        <v>0</v>
      </c>
      <c r="M772" s="24">
        <f>ROUND(G772*L772,P4)</f>
        <v>0</v>
      </c>
      <c r="N772" s="25" t="s">
        <v>103</v>
      </c>
      <c r="O772" s="31">
        <f>M772*AA772</f>
        <v>0</v>
      </c>
      <c r="P772" s="1">
        <v>3</v>
      </c>
      <c r="AA772" s="1">
        <f>IF(P772=1,$O$3,IF(P772=2,$O$4,$O$5))</f>
        <v>0</v>
      </c>
    </row>
    <row r="773">
      <c r="A773" s="1" t="s">
        <v>106</v>
      </c>
      <c r="E773" s="27" t="s">
        <v>103</v>
      </c>
    </row>
    <row r="774">
      <c r="A774" s="1" t="s">
        <v>107</v>
      </c>
    </row>
    <row r="775">
      <c r="A775" s="1" t="s">
        <v>109</v>
      </c>
      <c r="E775" s="27" t="s">
        <v>103</v>
      </c>
    </row>
    <row r="776" ht="25.5">
      <c r="A776" s="1" t="s">
        <v>101</v>
      </c>
      <c r="B776" s="1">
        <v>15</v>
      </c>
      <c r="C776" s="26" t="s">
        <v>5057</v>
      </c>
      <c r="D776" t="s">
        <v>103</v>
      </c>
      <c r="E776" s="27" t="s">
        <v>5058</v>
      </c>
      <c r="F776" s="28" t="s">
        <v>105</v>
      </c>
      <c r="G776" s="29">
        <v>2</v>
      </c>
      <c r="H776" s="28">
        <v>0</v>
      </c>
      <c r="I776" s="30">
        <f>ROUND(G776*H776,P4)</f>
        <v>0</v>
      </c>
      <c r="L776" s="30">
        <v>0</v>
      </c>
      <c r="M776" s="24">
        <f>ROUND(G776*L776,P4)</f>
        <v>0</v>
      </c>
      <c r="N776" s="25" t="s">
        <v>103</v>
      </c>
      <c r="O776" s="31">
        <f>M776*AA776</f>
        <v>0</v>
      </c>
      <c r="P776" s="1">
        <v>3</v>
      </c>
      <c r="AA776" s="1">
        <f>IF(P776=1,$O$3,IF(P776=2,$O$4,$O$5))</f>
        <v>0</v>
      </c>
    </row>
    <row r="777">
      <c r="A777" s="1" t="s">
        <v>106</v>
      </c>
      <c r="E777" s="27" t="s">
        <v>103</v>
      </c>
    </row>
    <row r="778">
      <c r="A778" s="1" t="s">
        <v>107</v>
      </c>
    </row>
    <row r="779">
      <c r="A779" s="1" t="s">
        <v>109</v>
      </c>
      <c r="E779" s="27" t="s">
        <v>103</v>
      </c>
    </row>
    <row r="780" ht="25.5">
      <c r="A780" s="1" t="s">
        <v>101</v>
      </c>
      <c r="B780" s="1">
        <v>16</v>
      </c>
      <c r="C780" s="26" t="s">
        <v>5059</v>
      </c>
      <c r="D780" t="s">
        <v>103</v>
      </c>
      <c r="E780" s="27" t="s">
        <v>5060</v>
      </c>
      <c r="F780" s="28" t="s">
        <v>1217</v>
      </c>
      <c r="G780" s="29">
        <v>0.25</v>
      </c>
      <c r="H780" s="28">
        <v>0</v>
      </c>
      <c r="I780" s="30">
        <f>ROUND(G780*H780,P4)</f>
        <v>0</v>
      </c>
      <c r="L780" s="30">
        <v>0</v>
      </c>
      <c r="M780" s="24">
        <f>ROUND(G780*L780,P4)</f>
        <v>0</v>
      </c>
      <c r="N780" s="25" t="s">
        <v>103</v>
      </c>
      <c r="O780" s="31">
        <f>M780*AA780</f>
        <v>0</v>
      </c>
      <c r="P780" s="1">
        <v>3</v>
      </c>
      <c r="AA780" s="1">
        <f>IF(P780=1,$O$3,IF(P780=2,$O$4,$O$5))</f>
        <v>0</v>
      </c>
    </row>
    <row r="781">
      <c r="A781" s="1" t="s">
        <v>106</v>
      </c>
      <c r="E781" s="27" t="s">
        <v>103</v>
      </c>
    </row>
    <row r="782" ht="38.25">
      <c r="A782" s="1" t="s">
        <v>107</v>
      </c>
      <c r="E782" s="32" t="s">
        <v>5061</v>
      </c>
    </row>
    <row r="783">
      <c r="A783" s="1" t="s">
        <v>109</v>
      </c>
      <c r="E783" s="27" t="s">
        <v>103</v>
      </c>
    </row>
    <row r="784">
      <c r="A784" s="1" t="s">
        <v>101</v>
      </c>
      <c r="B784" s="1">
        <v>17</v>
      </c>
      <c r="C784" s="26" t="s">
        <v>5062</v>
      </c>
      <c r="D784" t="s">
        <v>103</v>
      </c>
      <c r="E784" s="27" t="s">
        <v>5063</v>
      </c>
      <c r="F784" s="28" t="s">
        <v>1188</v>
      </c>
      <c r="G784" s="29">
        <v>2.7000000000000002</v>
      </c>
      <c r="H784" s="28">
        <v>0</v>
      </c>
      <c r="I784" s="30">
        <f>ROUND(G784*H784,P4)</f>
        <v>0</v>
      </c>
      <c r="L784" s="30">
        <v>0</v>
      </c>
      <c r="M784" s="24">
        <f>ROUND(G784*L784,P4)</f>
        <v>0</v>
      </c>
      <c r="N784" s="25" t="s">
        <v>103</v>
      </c>
      <c r="O784" s="31">
        <f>M784*AA784</f>
        <v>0</v>
      </c>
      <c r="P784" s="1">
        <v>3</v>
      </c>
      <c r="AA784" s="1">
        <f>IF(P784=1,$O$3,IF(P784=2,$O$4,$O$5))</f>
        <v>0</v>
      </c>
    </row>
    <row r="785">
      <c r="A785" s="1" t="s">
        <v>106</v>
      </c>
      <c r="E785" s="27" t="s">
        <v>103</v>
      </c>
    </row>
    <row r="786" ht="38.25">
      <c r="A786" s="1" t="s">
        <v>107</v>
      </c>
      <c r="E786" s="32" t="s">
        <v>5064</v>
      </c>
    </row>
    <row r="787">
      <c r="A787" s="1" t="s">
        <v>109</v>
      </c>
      <c r="E787" s="27" t="s">
        <v>103</v>
      </c>
    </row>
    <row r="788">
      <c r="A788" s="1" t="s">
        <v>101</v>
      </c>
      <c r="B788" s="1">
        <v>18</v>
      </c>
      <c r="C788" s="26" t="s">
        <v>5065</v>
      </c>
      <c r="D788" t="s">
        <v>103</v>
      </c>
      <c r="E788" s="27" t="s">
        <v>5066</v>
      </c>
      <c r="F788" s="28" t="s">
        <v>1188</v>
      </c>
      <c r="G788" s="29">
        <v>2.7000000000000002</v>
      </c>
      <c r="H788" s="28">
        <v>0</v>
      </c>
      <c r="I788" s="30">
        <f>ROUND(G788*H788,P4)</f>
        <v>0</v>
      </c>
      <c r="L788" s="30">
        <v>0</v>
      </c>
      <c r="M788" s="24">
        <f>ROUND(G788*L788,P4)</f>
        <v>0</v>
      </c>
      <c r="N788" s="25" t="s">
        <v>103</v>
      </c>
      <c r="O788" s="31">
        <f>M788*AA788</f>
        <v>0</v>
      </c>
      <c r="P788" s="1">
        <v>3</v>
      </c>
      <c r="AA788" s="1">
        <f>IF(P788=1,$O$3,IF(P788=2,$O$4,$O$5))</f>
        <v>0</v>
      </c>
    </row>
    <row r="789">
      <c r="A789" s="1" t="s">
        <v>106</v>
      </c>
      <c r="E789" s="27" t="s">
        <v>103</v>
      </c>
    </row>
    <row r="790" ht="38.25">
      <c r="A790" s="1" t="s">
        <v>107</v>
      </c>
      <c r="E790" s="32" t="s">
        <v>5064</v>
      </c>
    </row>
    <row r="791">
      <c r="A791" s="1" t="s">
        <v>109</v>
      </c>
      <c r="E791" s="27" t="s">
        <v>103</v>
      </c>
    </row>
    <row r="792">
      <c r="A792" s="1" t="s">
        <v>98</v>
      </c>
      <c r="C792" s="22" t="s">
        <v>1544</v>
      </c>
      <c r="E792" s="23" t="s">
        <v>1545</v>
      </c>
      <c r="L792" s="24">
        <f>SUMIFS(L793:L800,A793:A800,"P")</f>
        <v>0</v>
      </c>
      <c r="M792" s="24">
        <f>SUMIFS(M793:M800,A793:A800,"P")</f>
        <v>0</v>
      </c>
      <c r="N792" s="25"/>
    </row>
    <row r="793">
      <c r="A793" s="1" t="s">
        <v>101</v>
      </c>
      <c r="B793" s="1">
        <v>19</v>
      </c>
      <c r="C793" s="26" t="s">
        <v>5067</v>
      </c>
      <c r="D793" t="s">
        <v>103</v>
      </c>
      <c r="E793" s="27" t="s">
        <v>5068</v>
      </c>
      <c r="F793" s="28" t="s">
        <v>121</v>
      </c>
      <c r="G793" s="29">
        <v>130</v>
      </c>
      <c r="H793" s="28">
        <v>0</v>
      </c>
      <c r="I793" s="30">
        <f>ROUND(G793*H793,P4)</f>
        <v>0</v>
      </c>
      <c r="L793" s="30">
        <v>0</v>
      </c>
      <c r="M793" s="24">
        <f>ROUND(G793*L793,P4)</f>
        <v>0</v>
      </c>
      <c r="N793" s="25" t="s">
        <v>103</v>
      </c>
      <c r="O793" s="31">
        <f>M793*AA793</f>
        <v>0</v>
      </c>
      <c r="P793" s="1">
        <v>3</v>
      </c>
      <c r="AA793" s="1">
        <f>IF(P793=1,$O$3,IF(P793=2,$O$4,$O$5))</f>
        <v>0</v>
      </c>
    </row>
    <row r="794">
      <c r="A794" s="1" t="s">
        <v>106</v>
      </c>
      <c r="E794" s="27" t="s">
        <v>103</v>
      </c>
    </row>
    <row r="795" ht="38.25">
      <c r="A795" s="1" t="s">
        <v>107</v>
      </c>
      <c r="E795" s="32" t="s">
        <v>5069</v>
      </c>
    </row>
    <row r="796">
      <c r="A796" s="1" t="s">
        <v>109</v>
      </c>
      <c r="E796" s="27" t="s">
        <v>103</v>
      </c>
    </row>
    <row r="797">
      <c r="A797" s="1" t="s">
        <v>101</v>
      </c>
      <c r="B797" s="1">
        <v>20</v>
      </c>
      <c r="C797" s="26" t="s">
        <v>5070</v>
      </c>
      <c r="D797" t="s">
        <v>103</v>
      </c>
      <c r="E797" s="27" t="s">
        <v>5071</v>
      </c>
      <c r="F797" s="28" t="s">
        <v>121</v>
      </c>
      <c r="G797" s="29">
        <v>130</v>
      </c>
      <c r="H797" s="28">
        <v>0</v>
      </c>
      <c r="I797" s="30">
        <f>ROUND(G797*H797,P4)</f>
        <v>0</v>
      </c>
      <c r="L797" s="30">
        <v>0</v>
      </c>
      <c r="M797" s="24">
        <f>ROUND(G797*L797,P4)</f>
        <v>0</v>
      </c>
      <c r="N797" s="25" t="s">
        <v>103</v>
      </c>
      <c r="O797" s="31">
        <f>M797*AA797</f>
        <v>0</v>
      </c>
      <c r="P797" s="1">
        <v>3</v>
      </c>
      <c r="AA797" s="1">
        <f>IF(P797=1,$O$3,IF(P797=2,$O$4,$O$5))</f>
        <v>0</v>
      </c>
    </row>
    <row r="798">
      <c r="A798" s="1" t="s">
        <v>106</v>
      </c>
      <c r="E798" s="27" t="s">
        <v>103</v>
      </c>
    </row>
    <row r="799" ht="38.25">
      <c r="A799" s="1" t="s">
        <v>107</v>
      </c>
      <c r="E799" s="32" t="s">
        <v>5069</v>
      </c>
    </row>
    <row r="800">
      <c r="A800" s="1" t="s">
        <v>109</v>
      </c>
      <c r="E800" s="27" t="s">
        <v>103</v>
      </c>
    </row>
    <row r="801">
      <c r="A801" s="1" t="s">
        <v>98</v>
      </c>
      <c r="C801" s="22" t="s">
        <v>288</v>
      </c>
      <c r="E801" s="23" t="s">
        <v>289</v>
      </c>
      <c r="L801" s="24">
        <f>SUMIFS(L802:L825,A802:A825,"P")</f>
        <v>0</v>
      </c>
      <c r="M801" s="24">
        <f>SUMIFS(M802:M825,A802:A825,"P")</f>
        <v>0</v>
      </c>
      <c r="N801" s="25"/>
    </row>
    <row r="802" ht="25.5">
      <c r="A802" s="1" t="s">
        <v>101</v>
      </c>
      <c r="B802" s="1">
        <v>21</v>
      </c>
      <c r="C802" s="26" t="s">
        <v>290</v>
      </c>
      <c r="D802" t="s">
        <v>103</v>
      </c>
      <c r="E802" s="27" t="s">
        <v>291</v>
      </c>
      <c r="F802" s="28" t="s">
        <v>292</v>
      </c>
      <c r="G802" s="29">
        <v>6.891</v>
      </c>
      <c r="H802" s="28">
        <v>0</v>
      </c>
      <c r="I802" s="30">
        <f>ROUND(G802*H802,P4)</f>
        <v>0</v>
      </c>
      <c r="L802" s="30">
        <v>0</v>
      </c>
      <c r="M802" s="24">
        <f>ROUND(G802*L802,P4)</f>
        <v>0</v>
      </c>
      <c r="N802" s="25" t="s">
        <v>103</v>
      </c>
      <c r="O802" s="31">
        <f>M802*AA802</f>
        <v>0</v>
      </c>
      <c r="P802" s="1">
        <v>3</v>
      </c>
      <c r="AA802" s="1">
        <f>IF(P802=1,$O$3,IF(P802=2,$O$4,$O$5))</f>
        <v>0</v>
      </c>
    </row>
    <row r="803">
      <c r="A803" s="1" t="s">
        <v>106</v>
      </c>
      <c r="E803" s="27" t="s">
        <v>103</v>
      </c>
    </row>
    <row r="804">
      <c r="A804" s="1" t="s">
        <v>107</v>
      </c>
    </row>
    <row r="805">
      <c r="A805" s="1" t="s">
        <v>109</v>
      </c>
      <c r="E805" s="27" t="s">
        <v>103</v>
      </c>
    </row>
    <row r="806">
      <c r="A806" s="1" t="s">
        <v>101</v>
      </c>
      <c r="B806" s="1">
        <v>22</v>
      </c>
      <c r="C806" s="26" t="s">
        <v>296</v>
      </c>
      <c r="D806" t="s">
        <v>103</v>
      </c>
      <c r="E806" s="27" t="s">
        <v>297</v>
      </c>
      <c r="F806" s="28" t="s">
        <v>292</v>
      </c>
      <c r="G806" s="29">
        <v>0.81799999999999995</v>
      </c>
      <c r="H806" s="28">
        <v>0</v>
      </c>
      <c r="I806" s="30">
        <f>ROUND(G806*H806,P4)</f>
        <v>0</v>
      </c>
      <c r="L806" s="30">
        <v>0</v>
      </c>
      <c r="M806" s="24">
        <f>ROUND(G806*L806,P4)</f>
        <v>0</v>
      </c>
      <c r="N806" s="25" t="s">
        <v>103</v>
      </c>
      <c r="O806" s="31">
        <f>M806*AA806</f>
        <v>0</v>
      </c>
      <c r="P806" s="1">
        <v>3</v>
      </c>
      <c r="AA806" s="1">
        <f>IF(P806=1,$O$3,IF(P806=2,$O$4,$O$5))</f>
        <v>0</v>
      </c>
    </row>
    <row r="807">
      <c r="A807" s="1" t="s">
        <v>106</v>
      </c>
      <c r="E807" s="27" t="s">
        <v>103</v>
      </c>
    </row>
    <row r="808">
      <c r="A808" s="1" t="s">
        <v>107</v>
      </c>
    </row>
    <row r="809" ht="140.25">
      <c r="A809" s="1" t="s">
        <v>109</v>
      </c>
      <c r="E809" s="27" t="s">
        <v>295</v>
      </c>
    </row>
    <row r="810">
      <c r="A810" s="1" t="s">
        <v>101</v>
      </c>
      <c r="B810" s="1">
        <v>23</v>
      </c>
      <c r="C810" s="26" t="s">
        <v>1572</v>
      </c>
      <c r="D810" t="s">
        <v>103</v>
      </c>
      <c r="E810" s="27" t="s">
        <v>1573</v>
      </c>
      <c r="F810" s="28" t="s">
        <v>292</v>
      </c>
      <c r="G810" s="29">
        <v>3.7959999999999998</v>
      </c>
      <c r="H810" s="28">
        <v>0</v>
      </c>
      <c r="I810" s="30">
        <f>ROUND(G810*H810,P4)</f>
        <v>0</v>
      </c>
      <c r="L810" s="30">
        <v>0</v>
      </c>
      <c r="M810" s="24">
        <f>ROUND(G810*L810,P4)</f>
        <v>0</v>
      </c>
      <c r="N810" s="25" t="s">
        <v>103</v>
      </c>
      <c r="O810" s="31">
        <f>M810*AA810</f>
        <v>0</v>
      </c>
      <c r="P810" s="1">
        <v>3</v>
      </c>
      <c r="AA810" s="1">
        <f>IF(P810=1,$O$3,IF(P810=2,$O$4,$O$5))</f>
        <v>0</v>
      </c>
    </row>
    <row r="811">
      <c r="A811" s="1" t="s">
        <v>106</v>
      </c>
      <c r="E811" s="27" t="s">
        <v>103</v>
      </c>
    </row>
    <row r="812">
      <c r="A812" s="1" t="s">
        <v>107</v>
      </c>
    </row>
    <row r="813" ht="140.25">
      <c r="A813" s="1" t="s">
        <v>109</v>
      </c>
      <c r="E813" s="27" t="s">
        <v>295</v>
      </c>
    </row>
    <row r="814">
      <c r="A814" s="1" t="s">
        <v>101</v>
      </c>
      <c r="B814" s="1">
        <v>24</v>
      </c>
      <c r="C814" s="26" t="s">
        <v>2018</v>
      </c>
      <c r="D814" t="s">
        <v>103</v>
      </c>
      <c r="E814" s="27" t="s">
        <v>2019</v>
      </c>
      <c r="F814" s="28" t="s">
        <v>292</v>
      </c>
      <c r="G814" s="29">
        <v>0.36299999999999999</v>
      </c>
      <c r="H814" s="28">
        <v>0</v>
      </c>
      <c r="I814" s="30">
        <f>ROUND(G814*H814,P4)</f>
        <v>0</v>
      </c>
      <c r="L814" s="30">
        <v>0</v>
      </c>
      <c r="M814" s="24">
        <f>ROUND(G814*L814,P4)</f>
        <v>0</v>
      </c>
      <c r="N814" s="25" t="s">
        <v>103</v>
      </c>
      <c r="O814" s="31">
        <f>M814*AA814</f>
        <v>0</v>
      </c>
      <c r="P814" s="1">
        <v>3</v>
      </c>
      <c r="AA814" s="1">
        <f>IF(P814=1,$O$3,IF(P814=2,$O$4,$O$5))</f>
        <v>0</v>
      </c>
    </row>
    <row r="815">
      <c r="A815" s="1" t="s">
        <v>106</v>
      </c>
      <c r="E815" s="27" t="s">
        <v>103</v>
      </c>
    </row>
    <row r="816">
      <c r="A816" s="1" t="s">
        <v>107</v>
      </c>
    </row>
    <row r="817" ht="165.75">
      <c r="A817" s="1" t="s">
        <v>109</v>
      </c>
      <c r="E817" s="27" t="s">
        <v>2020</v>
      </c>
    </row>
    <row r="818">
      <c r="A818" s="1" t="s">
        <v>101</v>
      </c>
      <c r="B818" s="1">
        <v>25</v>
      </c>
      <c r="C818" s="26" t="s">
        <v>2356</v>
      </c>
      <c r="D818" t="s">
        <v>103</v>
      </c>
      <c r="E818" s="27" t="s">
        <v>2357</v>
      </c>
      <c r="F818" s="28" t="s">
        <v>292</v>
      </c>
      <c r="G818" s="29">
        <v>0.23000000000000001</v>
      </c>
      <c r="H818" s="28">
        <v>0</v>
      </c>
      <c r="I818" s="30">
        <f>ROUND(G818*H818,P4)</f>
        <v>0</v>
      </c>
      <c r="L818" s="30">
        <v>0</v>
      </c>
      <c r="M818" s="24">
        <f>ROUND(G818*L818,P4)</f>
        <v>0</v>
      </c>
      <c r="N818" s="25" t="s">
        <v>103</v>
      </c>
      <c r="O818" s="31">
        <f>M818*AA818</f>
        <v>0</v>
      </c>
      <c r="P818" s="1">
        <v>3</v>
      </c>
      <c r="AA818" s="1">
        <f>IF(P818=1,$O$3,IF(P818=2,$O$4,$O$5))</f>
        <v>0</v>
      </c>
    </row>
    <row r="819">
      <c r="A819" s="1" t="s">
        <v>106</v>
      </c>
      <c r="E819" s="27" t="s">
        <v>103</v>
      </c>
    </row>
    <row r="820">
      <c r="A820" s="1" t="s">
        <v>107</v>
      </c>
    </row>
    <row r="821" ht="165.75">
      <c r="A821" s="1" t="s">
        <v>109</v>
      </c>
      <c r="E821" s="27" t="s">
        <v>2020</v>
      </c>
    </row>
    <row r="822" ht="25.5">
      <c r="A822" s="1" t="s">
        <v>101</v>
      </c>
      <c r="B822" s="1">
        <v>26</v>
      </c>
      <c r="C822" s="26" t="s">
        <v>2358</v>
      </c>
      <c r="D822" t="s">
        <v>103</v>
      </c>
      <c r="E822" s="27" t="s">
        <v>2359</v>
      </c>
      <c r="F822" s="28" t="s">
        <v>292</v>
      </c>
      <c r="G822" s="29">
        <v>1.6830000000000001</v>
      </c>
      <c r="H822" s="28">
        <v>0</v>
      </c>
      <c r="I822" s="30">
        <f>ROUND(G822*H822,P4)</f>
        <v>0</v>
      </c>
      <c r="L822" s="30">
        <v>0</v>
      </c>
      <c r="M822" s="24">
        <f>ROUND(G822*L822,P4)</f>
        <v>0</v>
      </c>
      <c r="N822" s="25" t="s">
        <v>103</v>
      </c>
      <c r="O822" s="31">
        <f>M822*AA822</f>
        <v>0</v>
      </c>
      <c r="P822" s="1">
        <v>3</v>
      </c>
      <c r="AA822" s="1">
        <f>IF(P822=1,$O$3,IF(P822=2,$O$4,$O$5))</f>
        <v>0</v>
      </c>
    </row>
    <row r="823">
      <c r="A823" s="1" t="s">
        <v>106</v>
      </c>
      <c r="E823" s="27" t="s">
        <v>103</v>
      </c>
    </row>
    <row r="824">
      <c r="A824" s="1" t="s">
        <v>107</v>
      </c>
    </row>
    <row r="825" ht="140.25">
      <c r="A825" s="1" t="s">
        <v>109</v>
      </c>
      <c r="E825" s="27" t="s">
        <v>295</v>
      </c>
    </row>
    <row r="826">
      <c r="A826" s="1" t="s">
        <v>98</v>
      </c>
      <c r="C826" s="22" t="s">
        <v>1574</v>
      </c>
      <c r="E826" s="23" t="s">
        <v>1575</v>
      </c>
      <c r="L826" s="24">
        <f>SUMIFS(L827:L830,A827:A830,"P")</f>
        <v>0</v>
      </c>
      <c r="M826" s="24">
        <f>SUMIFS(M827:M830,A827:A830,"P")</f>
        <v>0</v>
      </c>
      <c r="N826" s="25"/>
    </row>
    <row r="827" ht="38.25">
      <c r="A827" s="1" t="s">
        <v>101</v>
      </c>
      <c r="B827" s="1">
        <v>27</v>
      </c>
      <c r="C827" s="26" t="s">
        <v>1715</v>
      </c>
      <c r="D827" t="s">
        <v>103</v>
      </c>
      <c r="E827" s="27" t="s">
        <v>1716</v>
      </c>
      <c r="F827" s="28" t="s">
        <v>292</v>
      </c>
      <c r="G827" s="29">
        <v>372.87700000000001</v>
      </c>
      <c r="H827" s="28">
        <v>0</v>
      </c>
      <c r="I827" s="30">
        <f>ROUND(G827*H827,P4)</f>
        <v>0</v>
      </c>
      <c r="L827" s="30">
        <v>0</v>
      </c>
      <c r="M827" s="24">
        <f>ROUND(G827*L827,P4)</f>
        <v>0</v>
      </c>
      <c r="N827" s="25" t="s">
        <v>103</v>
      </c>
      <c r="O827" s="31">
        <f>M827*AA827</f>
        <v>0</v>
      </c>
      <c r="P827" s="1">
        <v>3</v>
      </c>
      <c r="AA827" s="1">
        <f>IF(P827=1,$O$3,IF(P827=2,$O$4,$O$5))</f>
        <v>0</v>
      </c>
    </row>
    <row r="828">
      <c r="A828" s="1" t="s">
        <v>106</v>
      </c>
      <c r="E828" s="27" t="s">
        <v>103</v>
      </c>
    </row>
    <row r="829">
      <c r="A829" s="1" t="s">
        <v>107</v>
      </c>
    </row>
    <row r="830">
      <c r="A830" s="1" t="s">
        <v>109</v>
      </c>
      <c r="E830" s="27" t="s">
        <v>103</v>
      </c>
    </row>
    <row r="831">
      <c r="A831" s="1" t="s">
        <v>98</v>
      </c>
      <c r="C831" s="22" t="s">
        <v>363</v>
      </c>
      <c r="E831" s="23" t="s">
        <v>364</v>
      </c>
      <c r="L831" s="24">
        <f>SUMIFS(L832:L835,A832:A835,"P")</f>
        <v>0</v>
      </c>
      <c r="M831" s="24">
        <f>SUMIFS(M832:M835,A832:A835,"P")</f>
        <v>0</v>
      </c>
      <c r="N831" s="25"/>
    </row>
    <row r="832">
      <c r="A832" s="1" t="s">
        <v>101</v>
      </c>
      <c r="B832" s="1">
        <v>203</v>
      </c>
      <c r="C832" s="26" t="s">
        <v>365</v>
      </c>
      <c r="D832" t="s">
        <v>103</v>
      </c>
      <c r="E832" s="27" t="s">
        <v>366</v>
      </c>
      <c r="F832" s="28" t="s">
        <v>367</v>
      </c>
      <c r="G832" s="29">
        <v>1</v>
      </c>
      <c r="H832" s="28">
        <v>0</v>
      </c>
      <c r="I832" s="30">
        <f>ROUND(G832*H832,P4)</f>
        <v>0</v>
      </c>
      <c r="L832" s="30">
        <v>0</v>
      </c>
      <c r="M832" s="24">
        <f>ROUND(G832*L832,P4)</f>
        <v>0</v>
      </c>
      <c r="N832" s="25" t="s">
        <v>103</v>
      </c>
      <c r="O832" s="31">
        <f>M832*AA832</f>
        <v>0</v>
      </c>
      <c r="P832" s="1">
        <v>3</v>
      </c>
      <c r="AA832" s="1">
        <f>IF(P832=1,$O$3,IF(P832=2,$O$4,$O$5))</f>
        <v>0</v>
      </c>
    </row>
    <row r="833">
      <c r="A833" s="1" t="s">
        <v>106</v>
      </c>
      <c r="E833" s="27" t="s">
        <v>103</v>
      </c>
    </row>
    <row r="834">
      <c r="A834" s="1" t="s">
        <v>107</v>
      </c>
    </row>
    <row r="835">
      <c r="A835" s="1" t="s">
        <v>109</v>
      </c>
      <c r="E835" s="27" t="s">
        <v>368</v>
      </c>
    </row>
    <row r="836">
      <c r="A836" s="1" t="s">
        <v>98</v>
      </c>
      <c r="C836" s="22" t="s">
        <v>281</v>
      </c>
      <c r="E836" s="23" t="s">
        <v>282</v>
      </c>
      <c r="L836" s="24">
        <f>SUMIFS(L837:L844,A837:A844,"P")</f>
        <v>0</v>
      </c>
      <c r="M836" s="24">
        <f>SUMIFS(M837:M844,A837:A844,"P")</f>
        <v>0</v>
      </c>
      <c r="N836" s="25"/>
    </row>
    <row r="837">
      <c r="A837" s="1" t="s">
        <v>101</v>
      </c>
      <c r="B837" s="1">
        <v>204</v>
      </c>
      <c r="C837" s="26" t="s">
        <v>5072</v>
      </c>
      <c r="D837" t="s">
        <v>103</v>
      </c>
      <c r="E837" s="27" t="s">
        <v>374</v>
      </c>
      <c r="F837" s="28" t="s">
        <v>105</v>
      </c>
      <c r="G837" s="29">
        <v>1</v>
      </c>
      <c r="H837" s="28">
        <v>0</v>
      </c>
      <c r="I837" s="30">
        <f>ROUND(G837*H837,P4)</f>
        <v>0</v>
      </c>
      <c r="L837" s="30">
        <v>0</v>
      </c>
      <c r="M837" s="24">
        <f>ROUND(G837*L837,P4)</f>
        <v>0</v>
      </c>
      <c r="N837" s="25" t="s">
        <v>103</v>
      </c>
      <c r="O837" s="31">
        <f>M837*AA837</f>
        <v>0</v>
      </c>
      <c r="P837" s="1">
        <v>3</v>
      </c>
      <c r="AA837" s="1">
        <f>IF(P837=1,$O$3,IF(P837=2,$O$4,$O$5))</f>
        <v>0</v>
      </c>
    </row>
    <row r="838">
      <c r="A838" s="1" t="s">
        <v>106</v>
      </c>
      <c r="E838" s="27" t="s">
        <v>103</v>
      </c>
    </row>
    <row r="839">
      <c r="A839" s="1" t="s">
        <v>107</v>
      </c>
    </row>
    <row r="840">
      <c r="A840" s="1" t="s">
        <v>109</v>
      </c>
      <c r="E840" s="27" t="s">
        <v>103</v>
      </c>
    </row>
    <row r="841">
      <c r="A841" s="1" t="s">
        <v>101</v>
      </c>
      <c r="B841" s="1">
        <v>205</v>
      </c>
      <c r="C841" s="26" t="s">
        <v>5073</v>
      </c>
      <c r="D841" t="s">
        <v>103</v>
      </c>
      <c r="E841" s="27" t="s">
        <v>1719</v>
      </c>
      <c r="F841" s="28" t="s">
        <v>105</v>
      </c>
      <c r="G841" s="29">
        <v>1</v>
      </c>
      <c r="H841" s="28">
        <v>0</v>
      </c>
      <c r="I841" s="30">
        <f>ROUND(G841*H841,P4)</f>
        <v>0</v>
      </c>
      <c r="L841" s="30">
        <v>0</v>
      </c>
      <c r="M841" s="24">
        <f>ROUND(G841*L841,P4)</f>
        <v>0</v>
      </c>
      <c r="N841" s="25" t="s">
        <v>103</v>
      </c>
      <c r="O841" s="31">
        <f>M841*AA841</f>
        <v>0</v>
      </c>
      <c r="P841" s="1">
        <v>3</v>
      </c>
      <c r="AA841" s="1">
        <f>IF(P841=1,$O$3,IF(P841=2,$O$4,$O$5))</f>
        <v>0</v>
      </c>
    </row>
    <row r="842">
      <c r="A842" s="1" t="s">
        <v>106</v>
      </c>
      <c r="E842" s="27" t="s">
        <v>103</v>
      </c>
    </row>
    <row r="843">
      <c r="A843" s="1" t="s">
        <v>107</v>
      </c>
    </row>
    <row r="844">
      <c r="A844" s="1" t="s">
        <v>109</v>
      </c>
      <c r="E844"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COUNTIFS(L8:L989,"=0",A8:A989,"P")+COUNTIFS(L8:L989,"",A8:A989,"P")+SUM(Q8:Q989)</f>
        <v>0</v>
      </c>
    </row>
    <row r="8">
      <c r="A8" s="1" t="s">
        <v>96</v>
      </c>
      <c r="C8" s="22" t="s">
        <v>5074</v>
      </c>
      <c r="E8" s="23" t="s">
        <v>59</v>
      </c>
      <c r="L8" s="24">
        <f>L9+L18+L23+L296+L729+L898+L927+L948</f>
        <v>0</v>
      </c>
      <c r="M8" s="24">
        <f>M9+M18+M23+M296+M729+M898+M927+M948</f>
        <v>0</v>
      </c>
      <c r="N8" s="25"/>
    </row>
    <row r="9">
      <c r="A9" s="1" t="s">
        <v>98</v>
      </c>
      <c r="C9" s="22" t="s">
        <v>5075</v>
      </c>
      <c r="E9" s="23" t="s">
        <v>5076</v>
      </c>
      <c r="L9" s="24">
        <f>SUMIFS(L10:L17,A10:A17,"P")</f>
        <v>0</v>
      </c>
      <c r="M9" s="24">
        <f>SUMIFS(M10:M17,A10:A17,"P")</f>
        <v>0</v>
      </c>
      <c r="N9" s="25"/>
    </row>
    <row r="10" ht="25.5">
      <c r="A10" s="1" t="s">
        <v>101</v>
      </c>
      <c r="B10" s="1">
        <v>74</v>
      </c>
      <c r="C10" s="26" t="s">
        <v>290</v>
      </c>
      <c r="D10" t="s">
        <v>103</v>
      </c>
      <c r="E10" s="27" t="s">
        <v>291</v>
      </c>
      <c r="F10" s="28" t="s">
        <v>292</v>
      </c>
      <c r="G10" s="29">
        <v>7.3979999999999997</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c r="A14" s="1" t="s">
        <v>101</v>
      </c>
      <c r="B14" s="1">
        <v>75</v>
      </c>
      <c r="C14" s="26" t="s">
        <v>1572</v>
      </c>
      <c r="D14" t="s">
        <v>103</v>
      </c>
      <c r="E14" s="27" t="s">
        <v>1573</v>
      </c>
      <c r="F14" s="28" t="s">
        <v>292</v>
      </c>
      <c r="G14" s="29">
        <v>7.3979999999999997</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98</v>
      </c>
      <c r="C18" s="22" t="s">
        <v>5077</v>
      </c>
      <c r="E18" s="23" t="s">
        <v>5078</v>
      </c>
      <c r="L18" s="24">
        <f>SUMIFS(L19:L22,A19:A22,"P")</f>
        <v>0</v>
      </c>
      <c r="M18" s="24">
        <f>SUMIFS(M19:M22,A19:A22,"P")</f>
        <v>0</v>
      </c>
      <c r="N18" s="25"/>
    </row>
    <row r="19" ht="25.5">
      <c r="A19" s="1" t="s">
        <v>101</v>
      </c>
      <c r="B19" s="1">
        <v>233</v>
      </c>
      <c r="C19" s="26" t="s">
        <v>5079</v>
      </c>
      <c r="D19" t="s">
        <v>103</v>
      </c>
      <c r="E19" s="27" t="s">
        <v>5080</v>
      </c>
      <c r="F19" s="28" t="s">
        <v>156</v>
      </c>
      <c r="G19" s="29">
        <v>10</v>
      </c>
      <c r="H19" s="28">
        <v>0</v>
      </c>
      <c r="I19" s="30">
        <f>ROUND(G19*H19,P4)</f>
        <v>0</v>
      </c>
      <c r="L19" s="30">
        <v>0</v>
      </c>
      <c r="M19" s="24">
        <f>ROUND(G19*L19,P4)</f>
        <v>0</v>
      </c>
      <c r="N19" s="25" t="s">
        <v>103</v>
      </c>
      <c r="O19" s="31">
        <f>M19*AA19</f>
        <v>0</v>
      </c>
      <c r="P19" s="1">
        <v>3</v>
      </c>
      <c r="AA19" s="1">
        <f>IF(P19=1,$O$3,IF(P19=2,$O$4,$O$5))</f>
        <v>0</v>
      </c>
    </row>
    <row r="20">
      <c r="A20" s="1" t="s">
        <v>106</v>
      </c>
      <c r="E20" s="27" t="s">
        <v>103</v>
      </c>
    </row>
    <row r="21">
      <c r="A21" s="1" t="s">
        <v>107</v>
      </c>
    </row>
    <row r="22">
      <c r="A22" s="1" t="s">
        <v>109</v>
      </c>
      <c r="E22" s="27" t="s">
        <v>5081</v>
      </c>
    </row>
    <row r="23">
      <c r="A23" s="1" t="s">
        <v>98</v>
      </c>
      <c r="C23" s="22" t="s">
        <v>5082</v>
      </c>
      <c r="E23" s="23" t="s">
        <v>5083</v>
      </c>
      <c r="L23" s="24">
        <f>SUMIFS(L24:L295,A24:A295,"P")</f>
        <v>0</v>
      </c>
      <c r="M23" s="24">
        <f>SUMIFS(M24:M295,A24:A295,"P")</f>
        <v>0</v>
      </c>
      <c r="N23" s="25"/>
    </row>
    <row r="24" ht="38.25">
      <c r="A24" s="1" t="s">
        <v>101</v>
      </c>
      <c r="B24" s="1">
        <v>1</v>
      </c>
      <c r="C24" s="26" t="s">
        <v>5084</v>
      </c>
      <c r="D24" t="s">
        <v>103</v>
      </c>
      <c r="E24" s="27" t="s">
        <v>5085</v>
      </c>
      <c r="F24" s="28" t="s">
        <v>1188</v>
      </c>
      <c r="G24" s="29">
        <v>60</v>
      </c>
      <c r="H24" s="28">
        <v>0</v>
      </c>
      <c r="I24" s="30">
        <f>ROUND(G24*H24,P4)</f>
        <v>0</v>
      </c>
      <c r="L24" s="30">
        <v>0</v>
      </c>
      <c r="M24" s="24">
        <f>ROUND(G24*L24,P4)</f>
        <v>0</v>
      </c>
      <c r="N24" s="25" t="s">
        <v>103</v>
      </c>
      <c r="O24" s="31">
        <f>M24*AA24</f>
        <v>0</v>
      </c>
      <c r="P24" s="1">
        <v>3</v>
      </c>
      <c r="AA24" s="1">
        <f>IF(P24=1,$O$3,IF(P24=2,$O$4,$O$5))</f>
        <v>0</v>
      </c>
    </row>
    <row r="25">
      <c r="A25" s="1" t="s">
        <v>106</v>
      </c>
      <c r="E25" s="27" t="s">
        <v>103</v>
      </c>
    </row>
    <row r="26" ht="38.25">
      <c r="A26" s="1" t="s">
        <v>107</v>
      </c>
      <c r="E26" s="32" t="s">
        <v>5086</v>
      </c>
    </row>
    <row r="27">
      <c r="A27" s="1" t="s">
        <v>109</v>
      </c>
      <c r="E27" s="27" t="s">
        <v>103</v>
      </c>
    </row>
    <row r="28">
      <c r="A28" s="1" t="s">
        <v>101</v>
      </c>
      <c r="B28" s="1">
        <v>2</v>
      </c>
      <c r="C28" s="26" t="s">
        <v>5087</v>
      </c>
      <c r="D28" t="s">
        <v>103</v>
      </c>
      <c r="E28" s="27" t="s">
        <v>5088</v>
      </c>
      <c r="F28" s="28" t="s">
        <v>1188</v>
      </c>
      <c r="G28" s="29">
        <v>63</v>
      </c>
      <c r="H28" s="28">
        <v>0</v>
      </c>
      <c r="I28" s="30">
        <f>ROUND(G28*H28,P4)</f>
        <v>0</v>
      </c>
      <c r="L28" s="30">
        <v>0</v>
      </c>
      <c r="M28" s="24">
        <f>ROUND(G28*L28,P4)</f>
        <v>0</v>
      </c>
      <c r="N28" s="25" t="s">
        <v>103</v>
      </c>
      <c r="O28" s="31">
        <f>M28*AA28</f>
        <v>0</v>
      </c>
      <c r="P28" s="1">
        <v>3</v>
      </c>
      <c r="AA28" s="1">
        <f>IF(P28=1,$O$3,IF(P28=2,$O$4,$O$5))</f>
        <v>0</v>
      </c>
    </row>
    <row r="29">
      <c r="A29" s="1" t="s">
        <v>106</v>
      </c>
      <c r="E29" s="27" t="s">
        <v>103</v>
      </c>
    </row>
    <row r="30" ht="38.25">
      <c r="A30" s="1" t="s">
        <v>107</v>
      </c>
      <c r="E30" s="32" t="s">
        <v>5089</v>
      </c>
    </row>
    <row r="31">
      <c r="A31" s="1" t="s">
        <v>109</v>
      </c>
      <c r="E31" s="27" t="s">
        <v>103</v>
      </c>
    </row>
    <row r="32" ht="38.25">
      <c r="A32" s="1" t="s">
        <v>101</v>
      </c>
      <c r="B32" s="1">
        <v>3</v>
      </c>
      <c r="C32" s="26" t="s">
        <v>2909</v>
      </c>
      <c r="D32" t="s">
        <v>103</v>
      </c>
      <c r="E32" s="27" t="s">
        <v>2910</v>
      </c>
      <c r="F32" s="28" t="s">
        <v>292</v>
      </c>
      <c r="G32" s="29">
        <v>0.33800000000000002</v>
      </c>
      <c r="H32" s="28">
        <v>0</v>
      </c>
      <c r="I32" s="30">
        <f>ROUND(G32*H32,P4)</f>
        <v>0</v>
      </c>
      <c r="L32" s="30">
        <v>0</v>
      </c>
      <c r="M32" s="24">
        <f>ROUND(G32*L32,P4)</f>
        <v>0</v>
      </c>
      <c r="N32" s="25" t="s">
        <v>103</v>
      </c>
      <c r="O32" s="31">
        <f>M32*AA32</f>
        <v>0</v>
      </c>
      <c r="P32" s="1">
        <v>3</v>
      </c>
      <c r="AA32" s="1">
        <f>IF(P32=1,$O$3,IF(P32=2,$O$4,$O$5))</f>
        <v>0</v>
      </c>
    </row>
    <row r="33">
      <c r="A33" s="1" t="s">
        <v>106</v>
      </c>
      <c r="E33" s="27" t="s">
        <v>103</v>
      </c>
    </row>
    <row r="34">
      <c r="A34" s="1" t="s">
        <v>107</v>
      </c>
    </row>
    <row r="35">
      <c r="A35" s="1" t="s">
        <v>109</v>
      </c>
      <c r="E35" s="27" t="s">
        <v>103</v>
      </c>
    </row>
    <row r="36">
      <c r="A36" s="1" t="s">
        <v>101</v>
      </c>
      <c r="B36" s="1">
        <v>4</v>
      </c>
      <c r="C36" s="26" t="s">
        <v>5090</v>
      </c>
      <c r="D36" t="s">
        <v>103</v>
      </c>
      <c r="E36" s="27" t="s">
        <v>5091</v>
      </c>
      <c r="F36" s="28" t="s">
        <v>105</v>
      </c>
      <c r="G36" s="29">
        <v>5</v>
      </c>
      <c r="H36" s="28">
        <v>0</v>
      </c>
      <c r="I36" s="30">
        <f>ROUND(G36*H36,P4)</f>
        <v>0</v>
      </c>
      <c r="L36" s="30">
        <v>0</v>
      </c>
      <c r="M36" s="24">
        <f>ROUND(G36*L36,P4)</f>
        <v>0</v>
      </c>
      <c r="N36" s="25" t="s">
        <v>103</v>
      </c>
      <c r="O36" s="31">
        <f>M36*AA36</f>
        <v>0</v>
      </c>
      <c r="P36" s="1">
        <v>3</v>
      </c>
      <c r="AA36" s="1">
        <f>IF(P36=1,$O$3,IF(P36=2,$O$4,$O$5))</f>
        <v>0</v>
      </c>
    </row>
    <row r="37">
      <c r="A37" s="1" t="s">
        <v>106</v>
      </c>
      <c r="E37" s="27" t="s">
        <v>103</v>
      </c>
    </row>
    <row r="38" ht="38.25">
      <c r="A38" s="1" t="s">
        <v>107</v>
      </c>
      <c r="E38" s="32" t="s">
        <v>5092</v>
      </c>
    </row>
    <row r="39">
      <c r="A39" s="1" t="s">
        <v>109</v>
      </c>
      <c r="E39" s="27" t="s">
        <v>103</v>
      </c>
    </row>
    <row r="40">
      <c r="A40" s="1" t="s">
        <v>101</v>
      </c>
      <c r="B40" s="1">
        <v>5</v>
      </c>
      <c r="C40" s="26" t="s">
        <v>5093</v>
      </c>
      <c r="D40" t="s">
        <v>103</v>
      </c>
      <c r="E40" s="27" t="s">
        <v>5094</v>
      </c>
      <c r="F40" s="28" t="s">
        <v>105</v>
      </c>
      <c r="G40" s="29">
        <v>5</v>
      </c>
      <c r="H40" s="28">
        <v>0</v>
      </c>
      <c r="I40" s="30">
        <f>ROUND(G40*H40,P4)</f>
        <v>0</v>
      </c>
      <c r="L40" s="30">
        <v>0</v>
      </c>
      <c r="M40" s="24">
        <f>ROUND(G40*L40,P4)</f>
        <v>0</v>
      </c>
      <c r="N40" s="25" t="s">
        <v>103</v>
      </c>
      <c r="O40" s="31">
        <f>M40*AA40</f>
        <v>0</v>
      </c>
      <c r="P40" s="1">
        <v>3</v>
      </c>
      <c r="AA40" s="1">
        <f>IF(P40=1,$O$3,IF(P40=2,$O$4,$O$5))</f>
        <v>0</v>
      </c>
    </row>
    <row r="41">
      <c r="A41" s="1" t="s">
        <v>106</v>
      </c>
      <c r="E41" s="27" t="s">
        <v>103</v>
      </c>
    </row>
    <row r="42">
      <c r="A42" s="1" t="s">
        <v>107</v>
      </c>
    </row>
    <row r="43">
      <c r="A43" s="1" t="s">
        <v>109</v>
      </c>
      <c r="E43" s="27" t="s">
        <v>103</v>
      </c>
    </row>
    <row r="44" ht="25.5">
      <c r="A44" s="1" t="s">
        <v>101</v>
      </c>
      <c r="B44" s="1">
        <v>6</v>
      </c>
      <c r="C44" s="26" t="s">
        <v>5095</v>
      </c>
      <c r="D44" t="s">
        <v>103</v>
      </c>
      <c r="E44" s="27" t="s">
        <v>5096</v>
      </c>
      <c r="F44" s="28" t="s">
        <v>105</v>
      </c>
      <c r="G44" s="29">
        <v>1</v>
      </c>
      <c r="H44" s="28">
        <v>0</v>
      </c>
      <c r="I44" s="30">
        <f>ROUND(G44*H44,P4)</f>
        <v>0</v>
      </c>
      <c r="L44" s="30">
        <v>0</v>
      </c>
      <c r="M44" s="24">
        <f>ROUND(G44*L44,P4)</f>
        <v>0</v>
      </c>
      <c r="N44" s="25" t="s">
        <v>103</v>
      </c>
      <c r="O44" s="31">
        <f>M44*AA44</f>
        <v>0</v>
      </c>
      <c r="P44" s="1">
        <v>3</v>
      </c>
      <c r="AA44" s="1">
        <f>IF(P44=1,$O$3,IF(P44=2,$O$4,$O$5))</f>
        <v>0</v>
      </c>
    </row>
    <row r="45">
      <c r="A45" s="1" t="s">
        <v>106</v>
      </c>
      <c r="E45" s="27" t="s">
        <v>103</v>
      </c>
    </row>
    <row r="46" ht="38.25">
      <c r="A46" s="1" t="s">
        <v>107</v>
      </c>
      <c r="E46" s="32" t="s">
        <v>5097</v>
      </c>
    </row>
    <row r="47">
      <c r="A47" s="1" t="s">
        <v>109</v>
      </c>
      <c r="E47" s="27" t="s">
        <v>103</v>
      </c>
    </row>
    <row r="48">
      <c r="A48" s="1" t="s">
        <v>101</v>
      </c>
      <c r="B48" s="1">
        <v>7</v>
      </c>
      <c r="C48" s="26" t="s">
        <v>5098</v>
      </c>
      <c r="D48" t="s">
        <v>103</v>
      </c>
      <c r="E48" s="27" t="s">
        <v>5099</v>
      </c>
      <c r="F48" s="28" t="s">
        <v>105</v>
      </c>
      <c r="G48" s="29">
        <v>1</v>
      </c>
      <c r="H48" s="28">
        <v>0</v>
      </c>
      <c r="I48" s="30">
        <f>ROUND(G48*H48,P4)</f>
        <v>0</v>
      </c>
      <c r="L48" s="30">
        <v>0</v>
      </c>
      <c r="M48" s="24">
        <f>ROUND(G48*L48,P4)</f>
        <v>0</v>
      </c>
      <c r="N48" s="25" t="s">
        <v>103</v>
      </c>
      <c r="O48" s="31">
        <f>M48*AA48</f>
        <v>0</v>
      </c>
      <c r="P48" s="1">
        <v>3</v>
      </c>
      <c r="AA48" s="1">
        <f>IF(P48=1,$O$3,IF(P48=2,$O$4,$O$5))</f>
        <v>0</v>
      </c>
    </row>
    <row r="49">
      <c r="A49" s="1" t="s">
        <v>106</v>
      </c>
      <c r="E49" s="27" t="s">
        <v>103</v>
      </c>
    </row>
    <row r="50">
      <c r="A50" s="1" t="s">
        <v>107</v>
      </c>
    </row>
    <row r="51">
      <c r="A51" s="1" t="s">
        <v>109</v>
      </c>
      <c r="E51" s="27" t="s">
        <v>103</v>
      </c>
    </row>
    <row r="52" ht="25.5">
      <c r="A52" s="1" t="s">
        <v>101</v>
      </c>
      <c r="B52" s="1">
        <v>8</v>
      </c>
      <c r="C52" s="26" t="s">
        <v>5100</v>
      </c>
      <c r="D52" t="s">
        <v>103</v>
      </c>
      <c r="E52" s="27" t="s">
        <v>5101</v>
      </c>
      <c r="F52" s="28" t="s">
        <v>105</v>
      </c>
      <c r="G52" s="29">
        <v>11</v>
      </c>
      <c r="H52" s="28">
        <v>0</v>
      </c>
      <c r="I52" s="30">
        <f>ROUND(G52*H52,P4)</f>
        <v>0</v>
      </c>
      <c r="L52" s="30">
        <v>0</v>
      </c>
      <c r="M52" s="24">
        <f>ROUND(G52*L52,P4)</f>
        <v>0</v>
      </c>
      <c r="N52" s="25" t="s">
        <v>103</v>
      </c>
      <c r="O52" s="31">
        <f>M52*AA52</f>
        <v>0</v>
      </c>
      <c r="P52" s="1">
        <v>3</v>
      </c>
      <c r="AA52" s="1">
        <f>IF(P52=1,$O$3,IF(P52=2,$O$4,$O$5))</f>
        <v>0</v>
      </c>
    </row>
    <row r="53">
      <c r="A53" s="1" t="s">
        <v>106</v>
      </c>
      <c r="E53" s="27" t="s">
        <v>103</v>
      </c>
    </row>
    <row r="54" ht="51">
      <c r="A54" s="1" t="s">
        <v>107</v>
      </c>
      <c r="E54" s="32" t="s">
        <v>5102</v>
      </c>
    </row>
    <row r="55">
      <c r="A55" s="1" t="s">
        <v>109</v>
      </c>
      <c r="E55" s="27" t="s">
        <v>103</v>
      </c>
    </row>
    <row r="56">
      <c r="A56" s="1" t="s">
        <v>101</v>
      </c>
      <c r="B56" s="1">
        <v>9</v>
      </c>
      <c r="C56" s="26" t="s">
        <v>5103</v>
      </c>
      <c r="D56" t="s">
        <v>103</v>
      </c>
      <c r="E56" s="27" t="s">
        <v>5104</v>
      </c>
      <c r="F56" s="28" t="s">
        <v>105</v>
      </c>
      <c r="G56" s="29">
        <v>10</v>
      </c>
      <c r="H56" s="28">
        <v>0</v>
      </c>
      <c r="I56" s="30">
        <f>ROUND(G56*H56,P4)</f>
        <v>0</v>
      </c>
      <c r="L56" s="30">
        <v>0</v>
      </c>
      <c r="M56" s="24">
        <f>ROUND(G56*L56,P4)</f>
        <v>0</v>
      </c>
      <c r="N56" s="25" t="s">
        <v>103</v>
      </c>
      <c r="O56" s="31">
        <f>M56*AA56</f>
        <v>0</v>
      </c>
      <c r="P56" s="1">
        <v>3</v>
      </c>
      <c r="AA56" s="1">
        <f>IF(P56=1,$O$3,IF(P56=2,$O$4,$O$5))</f>
        <v>0</v>
      </c>
    </row>
    <row r="57">
      <c r="A57" s="1" t="s">
        <v>106</v>
      </c>
      <c r="E57" s="27" t="s">
        <v>103</v>
      </c>
    </row>
    <row r="58" ht="38.25">
      <c r="A58" s="1" t="s">
        <v>107</v>
      </c>
      <c r="E58" s="32" t="s">
        <v>5105</v>
      </c>
    </row>
    <row r="59">
      <c r="A59" s="1" t="s">
        <v>109</v>
      </c>
      <c r="E59" s="27" t="s">
        <v>103</v>
      </c>
    </row>
    <row r="60">
      <c r="A60" s="1" t="s">
        <v>101</v>
      </c>
      <c r="B60" s="1">
        <v>10</v>
      </c>
      <c r="C60" s="26" t="s">
        <v>5106</v>
      </c>
      <c r="D60" t="s">
        <v>103</v>
      </c>
      <c r="E60" s="27" t="s">
        <v>5107</v>
      </c>
      <c r="F60" s="28" t="s">
        <v>105</v>
      </c>
      <c r="G60" s="29">
        <v>1</v>
      </c>
      <c r="H60" s="28">
        <v>0</v>
      </c>
      <c r="I60" s="30">
        <f>ROUND(G60*H60,P4)</f>
        <v>0</v>
      </c>
      <c r="L60" s="30">
        <v>0</v>
      </c>
      <c r="M60" s="24">
        <f>ROUND(G60*L60,P4)</f>
        <v>0</v>
      </c>
      <c r="N60" s="25" t="s">
        <v>103</v>
      </c>
      <c r="O60" s="31">
        <f>M60*AA60</f>
        <v>0</v>
      </c>
      <c r="P60" s="1">
        <v>3</v>
      </c>
      <c r="AA60" s="1">
        <f>IF(P60=1,$O$3,IF(P60=2,$O$4,$O$5))</f>
        <v>0</v>
      </c>
    </row>
    <row r="61">
      <c r="A61" s="1" t="s">
        <v>106</v>
      </c>
      <c r="E61" s="27" t="s">
        <v>103</v>
      </c>
    </row>
    <row r="62" ht="25.5">
      <c r="A62" s="1" t="s">
        <v>107</v>
      </c>
      <c r="E62" s="32" t="s">
        <v>5108</v>
      </c>
    </row>
    <row r="63">
      <c r="A63" s="1" t="s">
        <v>109</v>
      </c>
      <c r="E63" s="27" t="s">
        <v>103</v>
      </c>
    </row>
    <row r="64">
      <c r="A64" s="1" t="s">
        <v>101</v>
      </c>
      <c r="B64" s="1">
        <v>11</v>
      </c>
      <c r="C64" s="26" t="s">
        <v>5109</v>
      </c>
      <c r="D64" t="s">
        <v>103</v>
      </c>
      <c r="E64" s="27" t="s">
        <v>5110</v>
      </c>
      <c r="F64" s="28" t="s">
        <v>105</v>
      </c>
      <c r="G64" s="29">
        <v>1</v>
      </c>
      <c r="H64" s="28">
        <v>0</v>
      </c>
      <c r="I64" s="30">
        <f>ROUND(G64*H64,P4)</f>
        <v>0</v>
      </c>
      <c r="L64" s="30">
        <v>0</v>
      </c>
      <c r="M64" s="24">
        <f>ROUND(G64*L64,P4)</f>
        <v>0</v>
      </c>
      <c r="N64" s="25" t="s">
        <v>103</v>
      </c>
      <c r="O64" s="31">
        <f>M64*AA64</f>
        <v>0</v>
      </c>
      <c r="P64" s="1">
        <v>3</v>
      </c>
      <c r="AA64" s="1">
        <f>IF(P64=1,$O$3,IF(P64=2,$O$4,$O$5))</f>
        <v>0</v>
      </c>
    </row>
    <row r="65">
      <c r="A65" s="1" t="s">
        <v>106</v>
      </c>
      <c r="E65" s="27" t="s">
        <v>103</v>
      </c>
    </row>
    <row r="66" ht="38.25">
      <c r="A66" s="1" t="s">
        <v>107</v>
      </c>
      <c r="E66" s="32" t="s">
        <v>5111</v>
      </c>
    </row>
    <row r="67">
      <c r="A67" s="1" t="s">
        <v>109</v>
      </c>
      <c r="E67" s="27" t="s">
        <v>103</v>
      </c>
    </row>
    <row r="68">
      <c r="A68" s="1" t="s">
        <v>101</v>
      </c>
      <c r="B68" s="1">
        <v>12</v>
      </c>
      <c r="C68" s="26" t="s">
        <v>5112</v>
      </c>
      <c r="D68" t="s">
        <v>103</v>
      </c>
      <c r="E68" s="27" t="s">
        <v>5113</v>
      </c>
      <c r="F68" s="28" t="s">
        <v>105</v>
      </c>
      <c r="G68" s="29">
        <v>1</v>
      </c>
      <c r="H68" s="28">
        <v>0</v>
      </c>
      <c r="I68" s="30">
        <f>ROUND(G68*H68,P4)</f>
        <v>0</v>
      </c>
      <c r="L68" s="30">
        <v>0</v>
      </c>
      <c r="M68" s="24">
        <f>ROUND(G68*L68,P4)</f>
        <v>0</v>
      </c>
      <c r="N68" s="25" t="s">
        <v>103</v>
      </c>
      <c r="O68" s="31">
        <f>M68*AA68</f>
        <v>0</v>
      </c>
      <c r="P68" s="1">
        <v>3</v>
      </c>
      <c r="AA68" s="1">
        <f>IF(P68=1,$O$3,IF(P68=2,$O$4,$O$5))</f>
        <v>0</v>
      </c>
    </row>
    <row r="69">
      <c r="A69" s="1" t="s">
        <v>106</v>
      </c>
      <c r="E69" s="27" t="s">
        <v>103</v>
      </c>
    </row>
    <row r="70" ht="38.25">
      <c r="A70" s="1" t="s">
        <v>107</v>
      </c>
      <c r="E70" s="32" t="s">
        <v>5111</v>
      </c>
    </row>
    <row r="71">
      <c r="A71" s="1" t="s">
        <v>109</v>
      </c>
      <c r="E71" s="27" t="s">
        <v>103</v>
      </c>
    </row>
    <row r="72">
      <c r="A72" s="1" t="s">
        <v>101</v>
      </c>
      <c r="B72" s="1">
        <v>13</v>
      </c>
      <c r="C72" s="26" t="s">
        <v>5114</v>
      </c>
      <c r="D72" t="s">
        <v>103</v>
      </c>
      <c r="E72" s="27" t="s">
        <v>5115</v>
      </c>
      <c r="F72" s="28" t="s">
        <v>105</v>
      </c>
      <c r="G72" s="29">
        <v>3</v>
      </c>
      <c r="H72" s="28">
        <v>0</v>
      </c>
      <c r="I72" s="30">
        <f>ROUND(G72*H72,P4)</f>
        <v>0</v>
      </c>
      <c r="L72" s="30">
        <v>0</v>
      </c>
      <c r="M72" s="24">
        <f>ROUND(G72*L72,P4)</f>
        <v>0</v>
      </c>
      <c r="N72" s="25" t="s">
        <v>103</v>
      </c>
      <c r="O72" s="31">
        <f>M72*AA72</f>
        <v>0</v>
      </c>
      <c r="P72" s="1">
        <v>3</v>
      </c>
      <c r="AA72" s="1">
        <f>IF(P72=1,$O$3,IF(P72=2,$O$4,$O$5))</f>
        <v>0</v>
      </c>
    </row>
    <row r="73">
      <c r="A73" s="1" t="s">
        <v>106</v>
      </c>
      <c r="E73" s="27" t="s">
        <v>103</v>
      </c>
    </row>
    <row r="74" ht="51">
      <c r="A74" s="1" t="s">
        <v>107</v>
      </c>
      <c r="E74" s="32" t="s">
        <v>5116</v>
      </c>
    </row>
    <row r="75">
      <c r="A75" s="1" t="s">
        <v>109</v>
      </c>
      <c r="E75" s="27" t="s">
        <v>103</v>
      </c>
    </row>
    <row r="76">
      <c r="A76" s="1" t="s">
        <v>101</v>
      </c>
      <c r="B76" s="1">
        <v>14</v>
      </c>
      <c r="C76" s="26" t="s">
        <v>5117</v>
      </c>
      <c r="D76" t="s">
        <v>103</v>
      </c>
      <c r="E76" s="27" t="s">
        <v>5118</v>
      </c>
      <c r="F76" s="28" t="s">
        <v>105</v>
      </c>
      <c r="G76" s="29">
        <v>3</v>
      </c>
      <c r="H76" s="28">
        <v>0</v>
      </c>
      <c r="I76" s="30">
        <f>ROUND(G76*H76,P4)</f>
        <v>0</v>
      </c>
      <c r="L76" s="30">
        <v>0</v>
      </c>
      <c r="M76" s="24">
        <f>ROUND(G76*L76,P4)</f>
        <v>0</v>
      </c>
      <c r="N76" s="25" t="s">
        <v>103</v>
      </c>
      <c r="O76" s="31">
        <f>M76*AA76</f>
        <v>0</v>
      </c>
      <c r="P76" s="1">
        <v>3</v>
      </c>
      <c r="AA76" s="1">
        <f>IF(P76=1,$O$3,IF(P76=2,$O$4,$O$5))</f>
        <v>0</v>
      </c>
    </row>
    <row r="77">
      <c r="A77" s="1" t="s">
        <v>106</v>
      </c>
      <c r="E77" s="27" t="s">
        <v>103</v>
      </c>
    </row>
    <row r="78" ht="51">
      <c r="A78" s="1" t="s">
        <v>107</v>
      </c>
      <c r="E78" s="32" t="s">
        <v>5116</v>
      </c>
    </row>
    <row r="79">
      <c r="A79" s="1" t="s">
        <v>109</v>
      </c>
      <c r="E79" s="27" t="s">
        <v>103</v>
      </c>
    </row>
    <row r="80">
      <c r="A80" s="1" t="s">
        <v>101</v>
      </c>
      <c r="B80" s="1">
        <v>15</v>
      </c>
      <c r="C80" s="26" t="s">
        <v>5119</v>
      </c>
      <c r="D80" t="s">
        <v>103</v>
      </c>
      <c r="E80" s="27" t="s">
        <v>5120</v>
      </c>
      <c r="F80" s="28" t="s">
        <v>105</v>
      </c>
      <c r="G80" s="29">
        <v>1</v>
      </c>
      <c r="H80" s="28">
        <v>0</v>
      </c>
      <c r="I80" s="30">
        <f>ROUND(G80*H80,P4)</f>
        <v>0</v>
      </c>
      <c r="L80" s="30">
        <v>0</v>
      </c>
      <c r="M80" s="24">
        <f>ROUND(G80*L80,P4)</f>
        <v>0</v>
      </c>
      <c r="N80" s="25" t="s">
        <v>103</v>
      </c>
      <c r="O80" s="31">
        <f>M80*AA80</f>
        <v>0</v>
      </c>
      <c r="P80" s="1">
        <v>3</v>
      </c>
      <c r="AA80" s="1">
        <f>IF(P80=1,$O$3,IF(P80=2,$O$4,$O$5))</f>
        <v>0</v>
      </c>
    </row>
    <row r="81">
      <c r="A81" s="1" t="s">
        <v>106</v>
      </c>
      <c r="E81" s="27" t="s">
        <v>103</v>
      </c>
    </row>
    <row r="82" ht="38.25">
      <c r="A82" s="1" t="s">
        <v>107</v>
      </c>
      <c r="E82" s="32" t="s">
        <v>5121</v>
      </c>
    </row>
    <row r="83">
      <c r="A83" s="1" t="s">
        <v>109</v>
      </c>
      <c r="E83" s="27" t="s">
        <v>103</v>
      </c>
    </row>
    <row r="84">
      <c r="A84" s="1" t="s">
        <v>101</v>
      </c>
      <c r="B84" s="1">
        <v>16</v>
      </c>
      <c r="C84" s="26" t="s">
        <v>5122</v>
      </c>
      <c r="D84" t="s">
        <v>103</v>
      </c>
      <c r="E84" s="27" t="s">
        <v>5123</v>
      </c>
      <c r="F84" s="28" t="s">
        <v>105</v>
      </c>
      <c r="G84" s="29">
        <v>1</v>
      </c>
      <c r="H84" s="28">
        <v>0</v>
      </c>
      <c r="I84" s="30">
        <f>ROUND(G84*H84,P4)</f>
        <v>0</v>
      </c>
      <c r="L84" s="30">
        <v>0</v>
      </c>
      <c r="M84" s="24">
        <f>ROUND(G84*L84,P4)</f>
        <v>0</v>
      </c>
      <c r="N84" s="25" t="s">
        <v>103</v>
      </c>
      <c r="O84" s="31">
        <f>M84*AA84</f>
        <v>0</v>
      </c>
      <c r="P84" s="1">
        <v>3</v>
      </c>
      <c r="AA84" s="1">
        <f>IF(P84=1,$O$3,IF(P84=2,$O$4,$O$5))</f>
        <v>0</v>
      </c>
    </row>
    <row r="85">
      <c r="A85" s="1" t="s">
        <v>106</v>
      </c>
      <c r="E85" s="27" t="s">
        <v>103</v>
      </c>
    </row>
    <row r="86" ht="38.25">
      <c r="A86" s="1" t="s">
        <v>107</v>
      </c>
      <c r="E86" s="32" t="s">
        <v>5121</v>
      </c>
    </row>
    <row r="87">
      <c r="A87" s="1" t="s">
        <v>109</v>
      </c>
      <c r="E87" s="27" t="s">
        <v>103</v>
      </c>
    </row>
    <row r="88">
      <c r="A88" s="1" t="s">
        <v>101</v>
      </c>
      <c r="B88" s="1">
        <v>17</v>
      </c>
      <c r="C88" s="26" t="s">
        <v>5124</v>
      </c>
      <c r="D88" t="s">
        <v>103</v>
      </c>
      <c r="E88" s="27" t="s">
        <v>5125</v>
      </c>
      <c r="F88" s="28" t="s">
        <v>105</v>
      </c>
      <c r="G88" s="29">
        <v>12</v>
      </c>
      <c r="H88" s="28">
        <v>0</v>
      </c>
      <c r="I88" s="30">
        <f>ROUND(G88*H88,P4)</f>
        <v>0</v>
      </c>
      <c r="L88" s="30">
        <v>0</v>
      </c>
      <c r="M88" s="24">
        <f>ROUND(G88*L88,P4)</f>
        <v>0</v>
      </c>
      <c r="N88" s="25" t="s">
        <v>103</v>
      </c>
      <c r="O88" s="31">
        <f>M88*AA88</f>
        <v>0</v>
      </c>
      <c r="P88" s="1">
        <v>3</v>
      </c>
      <c r="AA88" s="1">
        <f>IF(P88=1,$O$3,IF(P88=2,$O$4,$O$5))</f>
        <v>0</v>
      </c>
    </row>
    <row r="89">
      <c r="A89" s="1" t="s">
        <v>106</v>
      </c>
      <c r="E89" s="27" t="s">
        <v>103</v>
      </c>
    </row>
    <row r="90" ht="63.75">
      <c r="A90" s="1" t="s">
        <v>107</v>
      </c>
      <c r="E90" s="32" t="s">
        <v>5126</v>
      </c>
    </row>
    <row r="91">
      <c r="A91" s="1" t="s">
        <v>109</v>
      </c>
      <c r="E91" s="27" t="s">
        <v>5127</v>
      </c>
    </row>
    <row r="92">
      <c r="A92" s="1" t="s">
        <v>101</v>
      </c>
      <c r="B92" s="1">
        <v>18</v>
      </c>
      <c r="C92" s="26" t="s">
        <v>5128</v>
      </c>
      <c r="D92" t="s">
        <v>103</v>
      </c>
      <c r="E92" s="27" t="s">
        <v>5129</v>
      </c>
      <c r="F92" s="28" t="s">
        <v>105</v>
      </c>
      <c r="G92" s="29">
        <v>8</v>
      </c>
      <c r="H92" s="28">
        <v>0</v>
      </c>
      <c r="I92" s="30">
        <f>ROUND(G92*H92,P4)</f>
        <v>0</v>
      </c>
      <c r="L92" s="30">
        <v>0</v>
      </c>
      <c r="M92" s="24">
        <f>ROUND(G92*L92,P4)</f>
        <v>0</v>
      </c>
      <c r="N92" s="25" t="s">
        <v>103</v>
      </c>
      <c r="O92" s="31">
        <f>M92*AA92</f>
        <v>0</v>
      </c>
      <c r="P92" s="1">
        <v>3</v>
      </c>
      <c r="AA92" s="1">
        <f>IF(P92=1,$O$3,IF(P92=2,$O$4,$O$5))</f>
        <v>0</v>
      </c>
    </row>
    <row r="93">
      <c r="A93" s="1" t="s">
        <v>106</v>
      </c>
      <c r="E93" s="27" t="s">
        <v>103</v>
      </c>
    </row>
    <row r="94" ht="51">
      <c r="A94" s="1" t="s">
        <v>107</v>
      </c>
      <c r="E94" s="32" t="s">
        <v>5130</v>
      </c>
    </row>
    <row r="95">
      <c r="A95" s="1" t="s">
        <v>109</v>
      </c>
      <c r="E95" s="27" t="s">
        <v>103</v>
      </c>
    </row>
    <row r="96">
      <c r="A96" s="1" t="s">
        <v>101</v>
      </c>
      <c r="B96" s="1">
        <v>19</v>
      </c>
      <c r="C96" s="26" t="s">
        <v>5131</v>
      </c>
      <c r="D96" t="s">
        <v>103</v>
      </c>
      <c r="E96" s="27" t="s">
        <v>5132</v>
      </c>
      <c r="F96" s="28" t="s">
        <v>105</v>
      </c>
      <c r="G96" s="29">
        <v>4</v>
      </c>
      <c r="H96" s="28">
        <v>0</v>
      </c>
      <c r="I96" s="30">
        <f>ROUND(G96*H96,P4)</f>
        <v>0</v>
      </c>
      <c r="L96" s="30">
        <v>0</v>
      </c>
      <c r="M96" s="24">
        <f>ROUND(G96*L96,P4)</f>
        <v>0</v>
      </c>
      <c r="N96" s="25" t="s">
        <v>103</v>
      </c>
      <c r="O96" s="31">
        <f>M96*AA96</f>
        <v>0</v>
      </c>
      <c r="P96" s="1">
        <v>3</v>
      </c>
      <c r="AA96" s="1">
        <f>IF(P96=1,$O$3,IF(P96=2,$O$4,$O$5))</f>
        <v>0</v>
      </c>
    </row>
    <row r="97">
      <c r="A97" s="1" t="s">
        <v>106</v>
      </c>
      <c r="E97" s="27" t="s">
        <v>103</v>
      </c>
    </row>
    <row r="98" ht="38.25">
      <c r="A98" s="1" t="s">
        <v>107</v>
      </c>
      <c r="E98" s="32" t="s">
        <v>5133</v>
      </c>
    </row>
    <row r="99">
      <c r="A99" s="1" t="s">
        <v>109</v>
      </c>
      <c r="E99" s="27" t="s">
        <v>103</v>
      </c>
    </row>
    <row r="100">
      <c r="A100" s="1" t="s">
        <v>101</v>
      </c>
      <c r="B100" s="1">
        <v>20</v>
      </c>
      <c r="C100" s="26" t="s">
        <v>5134</v>
      </c>
      <c r="D100" t="s">
        <v>103</v>
      </c>
      <c r="E100" s="27" t="s">
        <v>5135</v>
      </c>
      <c r="F100" s="28" t="s">
        <v>105</v>
      </c>
      <c r="G100" s="29">
        <v>6</v>
      </c>
      <c r="H100" s="28">
        <v>0</v>
      </c>
      <c r="I100" s="30">
        <f>ROUND(G100*H100,P4)</f>
        <v>0</v>
      </c>
      <c r="L100" s="30">
        <v>0</v>
      </c>
      <c r="M100" s="24">
        <f>ROUND(G100*L100,P4)</f>
        <v>0</v>
      </c>
      <c r="N100" s="25" t="s">
        <v>103</v>
      </c>
      <c r="O100" s="31">
        <f>M100*AA100</f>
        <v>0</v>
      </c>
      <c r="P100" s="1">
        <v>3</v>
      </c>
      <c r="AA100" s="1">
        <f>IF(P100=1,$O$3,IF(P100=2,$O$4,$O$5))</f>
        <v>0</v>
      </c>
    </row>
    <row r="101">
      <c r="A101" s="1" t="s">
        <v>106</v>
      </c>
      <c r="E101" s="27" t="s">
        <v>103</v>
      </c>
    </row>
    <row r="102" ht="38.25">
      <c r="A102" s="1" t="s">
        <v>107</v>
      </c>
      <c r="E102" s="32" t="s">
        <v>5136</v>
      </c>
    </row>
    <row r="103">
      <c r="A103" s="1" t="s">
        <v>109</v>
      </c>
      <c r="E103" s="27" t="s">
        <v>103</v>
      </c>
    </row>
    <row r="104">
      <c r="A104" s="1" t="s">
        <v>101</v>
      </c>
      <c r="B104" s="1">
        <v>21</v>
      </c>
      <c r="C104" s="26" t="s">
        <v>5137</v>
      </c>
      <c r="D104" t="s">
        <v>103</v>
      </c>
      <c r="E104" s="27" t="s">
        <v>5138</v>
      </c>
      <c r="F104" s="28" t="s">
        <v>105</v>
      </c>
      <c r="G104" s="29">
        <v>6</v>
      </c>
      <c r="H104" s="28">
        <v>0</v>
      </c>
      <c r="I104" s="30">
        <f>ROUND(G104*H104,P4)</f>
        <v>0</v>
      </c>
      <c r="L104" s="30">
        <v>0</v>
      </c>
      <c r="M104" s="24">
        <f>ROUND(G104*L104,P4)</f>
        <v>0</v>
      </c>
      <c r="N104" s="25" t="s">
        <v>103</v>
      </c>
      <c r="O104" s="31">
        <f>M104*AA104</f>
        <v>0</v>
      </c>
      <c r="P104" s="1">
        <v>3</v>
      </c>
      <c r="AA104" s="1">
        <f>IF(P104=1,$O$3,IF(P104=2,$O$4,$O$5))</f>
        <v>0</v>
      </c>
    </row>
    <row r="105">
      <c r="A105" s="1" t="s">
        <v>106</v>
      </c>
      <c r="E105" s="27" t="s">
        <v>103</v>
      </c>
    </row>
    <row r="106" ht="38.25">
      <c r="A106" s="1" t="s">
        <v>107</v>
      </c>
      <c r="E106" s="32" t="s">
        <v>5136</v>
      </c>
    </row>
    <row r="107">
      <c r="A107" s="1" t="s">
        <v>109</v>
      </c>
      <c r="E107" s="27" t="s">
        <v>103</v>
      </c>
    </row>
    <row r="108" ht="25.5">
      <c r="A108" s="1" t="s">
        <v>101</v>
      </c>
      <c r="B108" s="1">
        <v>22</v>
      </c>
      <c r="C108" s="26" t="s">
        <v>5139</v>
      </c>
      <c r="D108" t="s">
        <v>103</v>
      </c>
      <c r="E108" s="27" t="s">
        <v>5140</v>
      </c>
      <c r="F108" s="28" t="s">
        <v>105</v>
      </c>
      <c r="G108" s="29">
        <v>80</v>
      </c>
      <c r="H108" s="28">
        <v>0</v>
      </c>
      <c r="I108" s="30">
        <f>ROUND(G108*H108,P4)</f>
        <v>0</v>
      </c>
      <c r="L108" s="30">
        <v>0</v>
      </c>
      <c r="M108" s="24">
        <f>ROUND(G108*L108,P4)</f>
        <v>0</v>
      </c>
      <c r="N108" s="25" t="s">
        <v>103</v>
      </c>
      <c r="O108" s="31">
        <f>M108*AA108</f>
        <v>0</v>
      </c>
      <c r="P108" s="1">
        <v>3</v>
      </c>
      <c r="AA108" s="1">
        <f>IF(P108=1,$O$3,IF(P108=2,$O$4,$O$5))</f>
        <v>0</v>
      </c>
    </row>
    <row r="109">
      <c r="A109" s="1" t="s">
        <v>106</v>
      </c>
      <c r="E109" s="27" t="s">
        <v>103</v>
      </c>
    </row>
    <row r="110" ht="89.25">
      <c r="A110" s="1" t="s">
        <v>107</v>
      </c>
      <c r="E110" s="32" t="s">
        <v>5141</v>
      </c>
    </row>
    <row r="111">
      <c r="A111" s="1" t="s">
        <v>109</v>
      </c>
      <c r="E111" s="27" t="s">
        <v>103</v>
      </c>
    </row>
    <row r="112">
      <c r="A112" s="1" t="s">
        <v>101</v>
      </c>
      <c r="B112" s="1">
        <v>23</v>
      </c>
      <c r="C112" s="26" t="s">
        <v>5142</v>
      </c>
      <c r="D112" t="s">
        <v>103</v>
      </c>
      <c r="E112" s="27" t="s">
        <v>5143</v>
      </c>
      <c r="F112" s="28" t="s">
        <v>105</v>
      </c>
      <c r="G112" s="29">
        <v>6</v>
      </c>
      <c r="H112" s="28">
        <v>0</v>
      </c>
      <c r="I112" s="30">
        <f>ROUND(G112*H112,P4)</f>
        <v>0</v>
      </c>
      <c r="L112" s="30">
        <v>0</v>
      </c>
      <c r="M112" s="24">
        <f>ROUND(G112*L112,P4)</f>
        <v>0</v>
      </c>
      <c r="N112" s="25" t="s">
        <v>103</v>
      </c>
      <c r="O112" s="31">
        <f>M112*AA112</f>
        <v>0</v>
      </c>
      <c r="P112" s="1">
        <v>3</v>
      </c>
      <c r="AA112" s="1">
        <f>IF(P112=1,$O$3,IF(P112=2,$O$4,$O$5))</f>
        <v>0</v>
      </c>
    </row>
    <row r="113">
      <c r="A113" s="1" t="s">
        <v>106</v>
      </c>
      <c r="E113" s="27" t="s">
        <v>103</v>
      </c>
    </row>
    <row r="114" ht="38.25">
      <c r="A114" s="1" t="s">
        <v>107</v>
      </c>
      <c r="E114" s="32" t="s">
        <v>5144</v>
      </c>
    </row>
    <row r="115">
      <c r="A115" s="1" t="s">
        <v>109</v>
      </c>
      <c r="E115" s="27" t="s">
        <v>103</v>
      </c>
    </row>
    <row r="116">
      <c r="A116" s="1" t="s">
        <v>101</v>
      </c>
      <c r="B116" s="1">
        <v>24</v>
      </c>
      <c r="C116" s="26" t="s">
        <v>5145</v>
      </c>
      <c r="D116" t="s">
        <v>103</v>
      </c>
      <c r="E116" s="27" t="s">
        <v>5146</v>
      </c>
      <c r="F116" s="28" t="s">
        <v>105</v>
      </c>
      <c r="G116" s="29">
        <v>74</v>
      </c>
      <c r="H116" s="28">
        <v>0</v>
      </c>
      <c r="I116" s="30">
        <f>ROUND(G116*H116,P4)</f>
        <v>0</v>
      </c>
      <c r="L116" s="30">
        <v>0</v>
      </c>
      <c r="M116" s="24">
        <f>ROUND(G116*L116,P4)</f>
        <v>0</v>
      </c>
      <c r="N116" s="25" t="s">
        <v>103</v>
      </c>
      <c r="O116" s="31">
        <f>M116*AA116</f>
        <v>0</v>
      </c>
      <c r="P116" s="1">
        <v>3</v>
      </c>
      <c r="AA116" s="1">
        <f>IF(P116=1,$O$3,IF(P116=2,$O$4,$O$5))</f>
        <v>0</v>
      </c>
    </row>
    <row r="117">
      <c r="A117" s="1" t="s">
        <v>106</v>
      </c>
      <c r="E117" s="27" t="s">
        <v>103</v>
      </c>
    </row>
    <row r="118" ht="76.5">
      <c r="A118" s="1" t="s">
        <v>107</v>
      </c>
      <c r="E118" s="32" t="s">
        <v>5147</v>
      </c>
    </row>
    <row r="119">
      <c r="A119" s="1" t="s">
        <v>109</v>
      </c>
      <c r="E119" s="27" t="s">
        <v>103</v>
      </c>
    </row>
    <row r="120">
      <c r="A120" s="1" t="s">
        <v>101</v>
      </c>
      <c r="B120" s="1">
        <v>25</v>
      </c>
      <c r="C120" s="26" t="s">
        <v>5148</v>
      </c>
      <c r="D120" t="s">
        <v>103</v>
      </c>
      <c r="E120" s="27" t="s">
        <v>5149</v>
      </c>
      <c r="F120" s="28" t="s">
        <v>105</v>
      </c>
      <c r="G120" s="29">
        <v>4</v>
      </c>
      <c r="H120" s="28">
        <v>0</v>
      </c>
      <c r="I120" s="30">
        <f>ROUND(G120*H120,P4)</f>
        <v>0</v>
      </c>
      <c r="L120" s="30">
        <v>0</v>
      </c>
      <c r="M120" s="24">
        <f>ROUND(G120*L120,P4)</f>
        <v>0</v>
      </c>
      <c r="N120" s="25" t="s">
        <v>103</v>
      </c>
      <c r="O120" s="31">
        <f>M120*AA120</f>
        <v>0</v>
      </c>
      <c r="P120" s="1">
        <v>3</v>
      </c>
      <c r="AA120" s="1">
        <f>IF(P120=1,$O$3,IF(P120=2,$O$4,$O$5))</f>
        <v>0</v>
      </c>
    </row>
    <row r="121">
      <c r="A121" s="1" t="s">
        <v>106</v>
      </c>
      <c r="E121" s="27" t="s">
        <v>103</v>
      </c>
    </row>
    <row r="122" ht="38.25">
      <c r="A122" s="1" t="s">
        <v>107</v>
      </c>
      <c r="E122" s="32" t="s">
        <v>5150</v>
      </c>
    </row>
    <row r="123">
      <c r="A123" s="1" t="s">
        <v>109</v>
      </c>
      <c r="E123" s="27" t="s">
        <v>103</v>
      </c>
    </row>
    <row r="124">
      <c r="A124" s="1" t="s">
        <v>101</v>
      </c>
      <c r="B124" s="1">
        <v>26</v>
      </c>
      <c r="C124" s="26" t="s">
        <v>5151</v>
      </c>
      <c r="D124" t="s">
        <v>103</v>
      </c>
      <c r="E124" s="27" t="s">
        <v>5152</v>
      </c>
      <c r="F124" s="28" t="s">
        <v>105</v>
      </c>
      <c r="G124" s="29">
        <v>4</v>
      </c>
      <c r="H124" s="28">
        <v>0</v>
      </c>
      <c r="I124" s="30">
        <f>ROUND(G124*H124,P4)</f>
        <v>0</v>
      </c>
      <c r="L124" s="30">
        <v>0</v>
      </c>
      <c r="M124" s="24">
        <f>ROUND(G124*L124,P4)</f>
        <v>0</v>
      </c>
      <c r="N124" s="25" t="s">
        <v>103</v>
      </c>
      <c r="O124" s="31">
        <f>M124*AA124</f>
        <v>0</v>
      </c>
      <c r="P124" s="1">
        <v>3</v>
      </c>
      <c r="AA124" s="1">
        <f>IF(P124=1,$O$3,IF(P124=2,$O$4,$O$5))</f>
        <v>0</v>
      </c>
    </row>
    <row r="125">
      <c r="A125" s="1" t="s">
        <v>106</v>
      </c>
      <c r="E125" s="27" t="s">
        <v>103</v>
      </c>
    </row>
    <row r="126" ht="38.25">
      <c r="A126" s="1" t="s">
        <v>107</v>
      </c>
      <c r="E126" s="32" t="s">
        <v>5150</v>
      </c>
    </row>
    <row r="127">
      <c r="A127" s="1" t="s">
        <v>109</v>
      </c>
      <c r="E127" s="27" t="s">
        <v>103</v>
      </c>
    </row>
    <row r="128" ht="25.5">
      <c r="A128" s="1" t="s">
        <v>101</v>
      </c>
      <c r="B128" s="1">
        <v>27</v>
      </c>
      <c r="C128" s="26" t="s">
        <v>5153</v>
      </c>
      <c r="D128" t="s">
        <v>103</v>
      </c>
      <c r="E128" s="27" t="s">
        <v>5154</v>
      </c>
      <c r="F128" s="28" t="s">
        <v>105</v>
      </c>
      <c r="G128" s="29">
        <v>2</v>
      </c>
      <c r="H128" s="28">
        <v>0</v>
      </c>
      <c r="I128" s="30">
        <f>ROUND(G128*H128,P4)</f>
        <v>0</v>
      </c>
      <c r="L128" s="30">
        <v>0</v>
      </c>
      <c r="M128" s="24">
        <f>ROUND(G128*L128,P4)</f>
        <v>0</v>
      </c>
      <c r="N128" s="25" t="s">
        <v>103</v>
      </c>
      <c r="O128" s="31">
        <f>M128*AA128</f>
        <v>0</v>
      </c>
      <c r="P128" s="1">
        <v>3</v>
      </c>
      <c r="AA128" s="1">
        <f>IF(P128=1,$O$3,IF(P128=2,$O$4,$O$5))</f>
        <v>0</v>
      </c>
    </row>
    <row r="129">
      <c r="A129" s="1" t="s">
        <v>106</v>
      </c>
      <c r="E129" s="27" t="s">
        <v>103</v>
      </c>
    </row>
    <row r="130" ht="38.25">
      <c r="A130" s="1" t="s">
        <v>107</v>
      </c>
      <c r="E130" s="32" t="s">
        <v>5155</v>
      </c>
    </row>
    <row r="131">
      <c r="A131" s="1" t="s">
        <v>109</v>
      </c>
      <c r="E131" s="27" t="s">
        <v>103</v>
      </c>
    </row>
    <row r="132">
      <c r="A132" s="1" t="s">
        <v>101</v>
      </c>
      <c r="B132" s="1">
        <v>28</v>
      </c>
      <c r="C132" s="26" t="s">
        <v>5156</v>
      </c>
      <c r="D132" t="s">
        <v>103</v>
      </c>
      <c r="E132" s="27" t="s">
        <v>5157</v>
      </c>
      <c r="F132" s="28" t="s">
        <v>105</v>
      </c>
      <c r="G132" s="29">
        <v>2</v>
      </c>
      <c r="H132" s="28">
        <v>0</v>
      </c>
      <c r="I132" s="30">
        <f>ROUND(G132*H132,P4)</f>
        <v>0</v>
      </c>
      <c r="L132" s="30">
        <v>0</v>
      </c>
      <c r="M132" s="24">
        <f>ROUND(G132*L132,P4)</f>
        <v>0</v>
      </c>
      <c r="N132" s="25" t="s">
        <v>103</v>
      </c>
      <c r="O132" s="31">
        <f>M132*AA132</f>
        <v>0</v>
      </c>
      <c r="P132" s="1">
        <v>3</v>
      </c>
      <c r="AA132" s="1">
        <f>IF(P132=1,$O$3,IF(P132=2,$O$4,$O$5))</f>
        <v>0</v>
      </c>
    </row>
    <row r="133">
      <c r="A133" s="1" t="s">
        <v>106</v>
      </c>
      <c r="E133" s="27" t="s">
        <v>103</v>
      </c>
    </row>
    <row r="134" ht="38.25">
      <c r="A134" s="1" t="s">
        <v>107</v>
      </c>
      <c r="E134" s="32" t="s">
        <v>5155</v>
      </c>
    </row>
    <row r="135">
      <c r="A135" s="1" t="s">
        <v>109</v>
      </c>
      <c r="E135" s="27" t="s">
        <v>103</v>
      </c>
    </row>
    <row r="136" ht="25.5">
      <c r="A136" s="1" t="s">
        <v>101</v>
      </c>
      <c r="B136" s="1">
        <v>29</v>
      </c>
      <c r="C136" s="26" t="s">
        <v>5158</v>
      </c>
      <c r="D136" t="s">
        <v>103</v>
      </c>
      <c r="E136" s="27" t="s">
        <v>5159</v>
      </c>
      <c r="F136" s="28" t="s">
        <v>105</v>
      </c>
      <c r="G136" s="29">
        <v>2</v>
      </c>
      <c r="H136" s="28">
        <v>0</v>
      </c>
      <c r="I136" s="30">
        <f>ROUND(G136*H136,P4)</f>
        <v>0</v>
      </c>
      <c r="L136" s="30">
        <v>0</v>
      </c>
      <c r="M136" s="24">
        <f>ROUND(G136*L136,P4)</f>
        <v>0</v>
      </c>
      <c r="N136" s="25" t="s">
        <v>103</v>
      </c>
      <c r="O136" s="31">
        <f>M136*AA136</f>
        <v>0</v>
      </c>
      <c r="P136" s="1">
        <v>3</v>
      </c>
      <c r="AA136" s="1">
        <f>IF(P136=1,$O$3,IF(P136=2,$O$4,$O$5))</f>
        <v>0</v>
      </c>
    </row>
    <row r="137">
      <c r="A137" s="1" t="s">
        <v>106</v>
      </c>
      <c r="E137" s="27" t="s">
        <v>103</v>
      </c>
    </row>
    <row r="138" ht="38.25">
      <c r="A138" s="1" t="s">
        <v>107</v>
      </c>
      <c r="E138" s="32" t="s">
        <v>5160</v>
      </c>
    </row>
    <row r="139">
      <c r="A139" s="1" t="s">
        <v>109</v>
      </c>
      <c r="E139" s="27" t="s">
        <v>103</v>
      </c>
    </row>
    <row r="140">
      <c r="A140" s="1" t="s">
        <v>101</v>
      </c>
      <c r="B140" s="1">
        <v>30</v>
      </c>
      <c r="C140" s="26" t="s">
        <v>5161</v>
      </c>
      <c r="D140" t="s">
        <v>103</v>
      </c>
      <c r="E140" s="27" t="s">
        <v>5162</v>
      </c>
      <c r="F140" s="28" t="s">
        <v>105</v>
      </c>
      <c r="G140" s="29">
        <v>2</v>
      </c>
      <c r="H140" s="28">
        <v>0</v>
      </c>
      <c r="I140" s="30">
        <f>ROUND(G140*H140,P4)</f>
        <v>0</v>
      </c>
      <c r="L140" s="30">
        <v>0</v>
      </c>
      <c r="M140" s="24">
        <f>ROUND(G140*L140,P4)</f>
        <v>0</v>
      </c>
      <c r="N140" s="25" t="s">
        <v>103</v>
      </c>
      <c r="O140" s="31">
        <f>M140*AA140</f>
        <v>0</v>
      </c>
      <c r="P140" s="1">
        <v>3</v>
      </c>
      <c r="AA140" s="1">
        <f>IF(P140=1,$O$3,IF(P140=2,$O$4,$O$5))</f>
        <v>0</v>
      </c>
    </row>
    <row r="141">
      <c r="A141" s="1" t="s">
        <v>106</v>
      </c>
      <c r="E141" s="27" t="s">
        <v>103</v>
      </c>
    </row>
    <row r="142">
      <c r="A142" s="1" t="s">
        <v>107</v>
      </c>
    </row>
    <row r="143">
      <c r="A143" s="1" t="s">
        <v>109</v>
      </c>
      <c r="E143" s="27" t="s">
        <v>103</v>
      </c>
    </row>
    <row r="144" ht="25.5">
      <c r="A144" s="1" t="s">
        <v>101</v>
      </c>
      <c r="B144" s="1">
        <v>31</v>
      </c>
      <c r="C144" s="26" t="s">
        <v>5163</v>
      </c>
      <c r="D144" t="s">
        <v>103</v>
      </c>
      <c r="E144" s="27" t="s">
        <v>5164</v>
      </c>
      <c r="F144" s="28" t="s">
        <v>121</v>
      </c>
      <c r="G144" s="29">
        <v>15</v>
      </c>
      <c r="H144" s="28">
        <v>0</v>
      </c>
      <c r="I144" s="30">
        <f>ROUND(G144*H144,P4)</f>
        <v>0</v>
      </c>
      <c r="L144" s="30">
        <v>0</v>
      </c>
      <c r="M144" s="24">
        <f>ROUND(G144*L144,P4)</f>
        <v>0</v>
      </c>
      <c r="N144" s="25" t="s">
        <v>103</v>
      </c>
      <c r="O144" s="31">
        <f>M144*AA144</f>
        <v>0</v>
      </c>
      <c r="P144" s="1">
        <v>3</v>
      </c>
      <c r="AA144" s="1">
        <f>IF(P144=1,$O$3,IF(P144=2,$O$4,$O$5))</f>
        <v>0</v>
      </c>
    </row>
    <row r="145">
      <c r="A145" s="1" t="s">
        <v>106</v>
      </c>
      <c r="E145" s="27" t="s">
        <v>103</v>
      </c>
    </row>
    <row r="146" ht="38.25">
      <c r="A146" s="1" t="s">
        <v>107</v>
      </c>
      <c r="E146" s="32" t="s">
        <v>5165</v>
      </c>
    </row>
    <row r="147">
      <c r="A147" s="1" t="s">
        <v>109</v>
      </c>
      <c r="E147" s="27" t="s">
        <v>103</v>
      </c>
    </row>
    <row r="148" ht="25.5">
      <c r="A148" s="1" t="s">
        <v>101</v>
      </c>
      <c r="B148" s="1">
        <v>32</v>
      </c>
      <c r="C148" s="26" t="s">
        <v>5166</v>
      </c>
      <c r="D148" t="s">
        <v>103</v>
      </c>
      <c r="E148" s="27" t="s">
        <v>5167</v>
      </c>
      <c r="F148" s="28" t="s">
        <v>121</v>
      </c>
      <c r="G148" s="29">
        <v>741</v>
      </c>
      <c r="H148" s="28">
        <v>0</v>
      </c>
      <c r="I148" s="30">
        <f>ROUND(G148*H148,P4)</f>
        <v>0</v>
      </c>
      <c r="L148" s="30">
        <v>0</v>
      </c>
      <c r="M148" s="24">
        <f>ROUND(G148*L148,P4)</f>
        <v>0</v>
      </c>
      <c r="N148" s="25" t="s">
        <v>103</v>
      </c>
      <c r="O148" s="31">
        <f>M148*AA148</f>
        <v>0</v>
      </c>
      <c r="P148" s="1">
        <v>3</v>
      </c>
      <c r="AA148" s="1">
        <f>IF(P148=1,$O$3,IF(P148=2,$O$4,$O$5))</f>
        <v>0</v>
      </c>
    </row>
    <row r="149">
      <c r="A149" s="1" t="s">
        <v>106</v>
      </c>
      <c r="E149" s="27" t="s">
        <v>103</v>
      </c>
    </row>
    <row r="150" ht="153">
      <c r="A150" s="1" t="s">
        <v>107</v>
      </c>
      <c r="E150" s="32" t="s">
        <v>5168</v>
      </c>
    </row>
    <row r="151">
      <c r="A151" s="1" t="s">
        <v>109</v>
      </c>
      <c r="E151" s="27" t="s">
        <v>103</v>
      </c>
    </row>
    <row r="152" ht="25.5">
      <c r="A152" s="1" t="s">
        <v>101</v>
      </c>
      <c r="B152" s="1">
        <v>33</v>
      </c>
      <c r="C152" s="26" t="s">
        <v>5169</v>
      </c>
      <c r="D152" t="s">
        <v>103</v>
      </c>
      <c r="E152" s="27" t="s">
        <v>5170</v>
      </c>
      <c r="F152" s="28" t="s">
        <v>121</v>
      </c>
      <c r="G152" s="29">
        <v>51</v>
      </c>
      <c r="H152" s="28">
        <v>0</v>
      </c>
      <c r="I152" s="30">
        <f>ROUND(G152*H152,P4)</f>
        <v>0</v>
      </c>
      <c r="L152" s="30">
        <v>0</v>
      </c>
      <c r="M152" s="24">
        <f>ROUND(G152*L152,P4)</f>
        <v>0</v>
      </c>
      <c r="N152" s="25" t="s">
        <v>103</v>
      </c>
      <c r="O152" s="31">
        <f>M152*AA152</f>
        <v>0</v>
      </c>
      <c r="P152" s="1">
        <v>3</v>
      </c>
      <c r="AA152" s="1">
        <f>IF(P152=1,$O$3,IF(P152=2,$O$4,$O$5))</f>
        <v>0</v>
      </c>
    </row>
    <row r="153">
      <c r="A153" s="1" t="s">
        <v>106</v>
      </c>
      <c r="E153" s="27" t="s">
        <v>103</v>
      </c>
    </row>
    <row r="154" ht="51">
      <c r="A154" s="1" t="s">
        <v>107</v>
      </c>
      <c r="E154" s="32" t="s">
        <v>5171</v>
      </c>
    </row>
    <row r="155">
      <c r="A155" s="1" t="s">
        <v>109</v>
      </c>
      <c r="E155" s="27" t="s">
        <v>103</v>
      </c>
    </row>
    <row r="156" ht="25.5">
      <c r="A156" s="1" t="s">
        <v>101</v>
      </c>
      <c r="B156" s="1">
        <v>34</v>
      </c>
      <c r="C156" s="26" t="s">
        <v>5172</v>
      </c>
      <c r="D156" t="s">
        <v>103</v>
      </c>
      <c r="E156" s="27" t="s">
        <v>5173</v>
      </c>
      <c r="F156" s="28" t="s">
        <v>121</v>
      </c>
      <c r="G156" s="29">
        <v>49</v>
      </c>
      <c r="H156" s="28">
        <v>0</v>
      </c>
      <c r="I156" s="30">
        <f>ROUND(G156*H156,P4)</f>
        <v>0</v>
      </c>
      <c r="L156" s="30">
        <v>0</v>
      </c>
      <c r="M156" s="24">
        <f>ROUND(G156*L156,P4)</f>
        <v>0</v>
      </c>
      <c r="N156" s="25" t="s">
        <v>103</v>
      </c>
      <c r="O156" s="31">
        <f>M156*AA156</f>
        <v>0</v>
      </c>
      <c r="P156" s="1">
        <v>3</v>
      </c>
      <c r="AA156" s="1">
        <f>IF(P156=1,$O$3,IF(P156=2,$O$4,$O$5))</f>
        <v>0</v>
      </c>
    </row>
    <row r="157">
      <c r="A157" s="1" t="s">
        <v>106</v>
      </c>
      <c r="E157" s="27" t="s">
        <v>103</v>
      </c>
    </row>
    <row r="158" ht="51">
      <c r="A158" s="1" t="s">
        <v>107</v>
      </c>
      <c r="E158" s="32" t="s">
        <v>5174</v>
      </c>
    </row>
    <row r="159">
      <c r="A159" s="1" t="s">
        <v>109</v>
      </c>
      <c r="E159" s="27" t="s">
        <v>103</v>
      </c>
    </row>
    <row r="160" ht="25.5">
      <c r="A160" s="1" t="s">
        <v>101</v>
      </c>
      <c r="B160" s="1">
        <v>35</v>
      </c>
      <c r="C160" s="26" t="s">
        <v>5175</v>
      </c>
      <c r="D160" t="s">
        <v>103</v>
      </c>
      <c r="E160" s="27" t="s">
        <v>5176</v>
      </c>
      <c r="F160" s="28" t="s">
        <v>105</v>
      </c>
      <c r="G160" s="29">
        <v>4</v>
      </c>
      <c r="H160" s="28">
        <v>0</v>
      </c>
      <c r="I160" s="30">
        <f>ROUND(G160*H160,P4)</f>
        <v>0</v>
      </c>
      <c r="L160" s="30">
        <v>0</v>
      </c>
      <c r="M160" s="24">
        <f>ROUND(G160*L160,P4)</f>
        <v>0</v>
      </c>
      <c r="N160" s="25" t="s">
        <v>103</v>
      </c>
      <c r="O160" s="31">
        <f>M160*AA160</f>
        <v>0</v>
      </c>
      <c r="P160" s="1">
        <v>3</v>
      </c>
      <c r="AA160" s="1">
        <f>IF(P160=1,$O$3,IF(P160=2,$O$4,$O$5))</f>
        <v>0</v>
      </c>
    </row>
    <row r="161">
      <c r="A161" s="1" t="s">
        <v>106</v>
      </c>
      <c r="E161" s="27" t="s">
        <v>103</v>
      </c>
    </row>
    <row r="162" ht="51">
      <c r="A162" s="1" t="s">
        <v>107</v>
      </c>
      <c r="E162" s="32" t="s">
        <v>5177</v>
      </c>
    </row>
    <row r="163">
      <c r="A163" s="1" t="s">
        <v>109</v>
      </c>
      <c r="E163" s="27" t="s">
        <v>103</v>
      </c>
    </row>
    <row r="164">
      <c r="A164" s="1" t="s">
        <v>101</v>
      </c>
      <c r="B164" s="1">
        <v>36</v>
      </c>
      <c r="C164" s="26" t="s">
        <v>5178</v>
      </c>
      <c r="D164" t="s">
        <v>103</v>
      </c>
      <c r="E164" s="27" t="s">
        <v>5179</v>
      </c>
      <c r="F164" s="28" t="s">
        <v>105</v>
      </c>
      <c r="G164" s="29">
        <v>4</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51">
      <c r="A166" s="1" t="s">
        <v>107</v>
      </c>
      <c r="E166" s="32" t="s">
        <v>5177</v>
      </c>
    </row>
    <row r="167">
      <c r="A167" s="1" t="s">
        <v>109</v>
      </c>
      <c r="E167" s="27" t="s">
        <v>103</v>
      </c>
    </row>
    <row r="168" ht="25.5">
      <c r="A168" s="1" t="s">
        <v>101</v>
      </c>
      <c r="B168" s="1">
        <v>37</v>
      </c>
      <c r="C168" s="26" t="s">
        <v>5175</v>
      </c>
      <c r="D168" t="s">
        <v>413</v>
      </c>
      <c r="E168" s="27" t="s">
        <v>5176</v>
      </c>
      <c r="F168" s="28" t="s">
        <v>105</v>
      </c>
      <c r="G168" s="29">
        <v>11</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ht="51">
      <c r="A170" s="1" t="s">
        <v>107</v>
      </c>
      <c r="E170" s="32" t="s">
        <v>5180</v>
      </c>
    </row>
    <row r="171">
      <c r="A171" s="1" t="s">
        <v>109</v>
      </c>
      <c r="E171" s="27" t="s">
        <v>103</v>
      </c>
    </row>
    <row r="172">
      <c r="A172" s="1" t="s">
        <v>101</v>
      </c>
      <c r="B172" s="1">
        <v>38</v>
      </c>
      <c r="C172" s="26" t="s">
        <v>5181</v>
      </c>
      <c r="D172" t="s">
        <v>103</v>
      </c>
      <c r="E172" s="27" t="s">
        <v>5182</v>
      </c>
      <c r="F172" s="28" t="s">
        <v>105</v>
      </c>
      <c r="G172" s="29">
        <v>1</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ht="25.5">
      <c r="A174" s="1" t="s">
        <v>107</v>
      </c>
      <c r="E174" s="32" t="s">
        <v>5183</v>
      </c>
    </row>
    <row r="175">
      <c r="A175" s="1" t="s">
        <v>109</v>
      </c>
      <c r="E175" s="27" t="s">
        <v>103</v>
      </c>
    </row>
    <row r="176">
      <c r="A176" s="1" t="s">
        <v>101</v>
      </c>
      <c r="B176" s="1">
        <v>39</v>
      </c>
      <c r="C176" s="26" t="s">
        <v>5184</v>
      </c>
      <c r="D176" t="s">
        <v>103</v>
      </c>
      <c r="E176" s="27" t="s">
        <v>5185</v>
      </c>
      <c r="F176" s="28" t="s">
        <v>105</v>
      </c>
      <c r="G176" s="29">
        <v>10</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ht="38.25">
      <c r="A178" s="1" t="s">
        <v>107</v>
      </c>
      <c r="E178" s="32" t="s">
        <v>5105</v>
      </c>
    </row>
    <row r="179">
      <c r="A179" s="1" t="s">
        <v>109</v>
      </c>
      <c r="E179" s="27" t="s">
        <v>103</v>
      </c>
    </row>
    <row r="180" ht="25.5">
      <c r="A180" s="1" t="s">
        <v>101</v>
      </c>
      <c r="B180" s="1">
        <v>40</v>
      </c>
      <c r="C180" s="26" t="s">
        <v>5186</v>
      </c>
      <c r="D180" t="s">
        <v>103</v>
      </c>
      <c r="E180" s="27" t="s">
        <v>5187</v>
      </c>
      <c r="F180" s="28" t="s">
        <v>105</v>
      </c>
      <c r="G180" s="29">
        <v>2</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ht="38.25">
      <c r="A182" s="1" t="s">
        <v>107</v>
      </c>
      <c r="E182" s="32" t="s">
        <v>5155</v>
      </c>
    </row>
    <row r="183">
      <c r="A183" s="1" t="s">
        <v>109</v>
      </c>
      <c r="E183" s="27" t="s">
        <v>103</v>
      </c>
    </row>
    <row r="184">
      <c r="A184" s="1" t="s">
        <v>101</v>
      </c>
      <c r="B184" s="1">
        <v>41</v>
      </c>
      <c r="C184" s="26" t="s">
        <v>5188</v>
      </c>
      <c r="D184" t="s">
        <v>103</v>
      </c>
      <c r="E184" s="27" t="s">
        <v>5189</v>
      </c>
      <c r="F184" s="28" t="s">
        <v>105</v>
      </c>
      <c r="G184" s="29">
        <v>2</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ht="38.25">
      <c r="A186" s="1" t="s">
        <v>107</v>
      </c>
      <c r="E186" s="32" t="s">
        <v>5155</v>
      </c>
    </row>
    <row r="187">
      <c r="A187" s="1" t="s">
        <v>109</v>
      </c>
      <c r="E187" s="27" t="s">
        <v>103</v>
      </c>
    </row>
    <row r="188" ht="25.5">
      <c r="A188" s="1" t="s">
        <v>101</v>
      </c>
      <c r="B188" s="1">
        <v>42</v>
      </c>
      <c r="C188" s="26" t="s">
        <v>5190</v>
      </c>
      <c r="D188" t="s">
        <v>103</v>
      </c>
      <c r="E188" s="27" t="s">
        <v>5191</v>
      </c>
      <c r="F188" s="28" t="s">
        <v>105</v>
      </c>
      <c r="G188" s="29">
        <v>17</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ht="89.25">
      <c r="A190" s="1" t="s">
        <v>107</v>
      </c>
      <c r="E190" s="32" t="s">
        <v>5192</v>
      </c>
    </row>
    <row r="191">
      <c r="A191" s="1" t="s">
        <v>109</v>
      </c>
      <c r="E191" s="27" t="s">
        <v>103</v>
      </c>
    </row>
    <row r="192">
      <c r="A192" s="1" t="s">
        <v>101</v>
      </c>
      <c r="B192" s="1">
        <v>43</v>
      </c>
      <c r="C192" s="26" t="s">
        <v>5193</v>
      </c>
      <c r="D192" t="s">
        <v>103</v>
      </c>
      <c r="E192" s="27" t="s">
        <v>5194</v>
      </c>
      <c r="F192" s="28" t="s">
        <v>105</v>
      </c>
      <c r="G192" s="29">
        <v>10</v>
      </c>
      <c r="H192" s="28">
        <v>0</v>
      </c>
      <c r="I192" s="30">
        <f>ROUND(G192*H192,P4)</f>
        <v>0</v>
      </c>
      <c r="L192" s="30">
        <v>0</v>
      </c>
      <c r="M192" s="24">
        <f>ROUND(G192*L192,P4)</f>
        <v>0</v>
      </c>
      <c r="N192" s="25" t="s">
        <v>103</v>
      </c>
      <c r="O192" s="31">
        <f>M192*AA192</f>
        <v>0</v>
      </c>
      <c r="P192" s="1">
        <v>3</v>
      </c>
      <c r="AA192" s="1">
        <f>IF(P192=1,$O$3,IF(P192=2,$O$4,$O$5))</f>
        <v>0</v>
      </c>
    </row>
    <row r="193">
      <c r="A193" s="1" t="s">
        <v>106</v>
      </c>
      <c r="E193" s="27" t="s">
        <v>103</v>
      </c>
    </row>
    <row r="194" ht="63.75">
      <c r="A194" s="1" t="s">
        <v>107</v>
      </c>
      <c r="E194" s="32" t="s">
        <v>5195</v>
      </c>
    </row>
    <row r="195">
      <c r="A195" s="1" t="s">
        <v>109</v>
      </c>
      <c r="E195" s="27" t="s">
        <v>5196</v>
      </c>
    </row>
    <row r="196">
      <c r="A196" s="1" t="s">
        <v>101</v>
      </c>
      <c r="B196" s="1">
        <v>44</v>
      </c>
      <c r="C196" s="26" t="s">
        <v>5197</v>
      </c>
      <c r="D196" t="s">
        <v>103</v>
      </c>
      <c r="E196" s="27" t="s">
        <v>5198</v>
      </c>
      <c r="F196" s="28" t="s">
        <v>105</v>
      </c>
      <c r="G196" s="29">
        <v>6</v>
      </c>
      <c r="H196" s="28">
        <v>0</v>
      </c>
      <c r="I196" s="30">
        <f>ROUND(G196*H196,P4)</f>
        <v>0</v>
      </c>
      <c r="L196" s="30">
        <v>0</v>
      </c>
      <c r="M196" s="24">
        <f>ROUND(G196*L196,P4)</f>
        <v>0</v>
      </c>
      <c r="N196" s="25" t="s">
        <v>103</v>
      </c>
      <c r="O196" s="31">
        <f>M196*AA196</f>
        <v>0</v>
      </c>
      <c r="P196" s="1">
        <v>3</v>
      </c>
      <c r="AA196" s="1">
        <f>IF(P196=1,$O$3,IF(P196=2,$O$4,$O$5))</f>
        <v>0</v>
      </c>
    </row>
    <row r="197">
      <c r="A197" s="1" t="s">
        <v>106</v>
      </c>
      <c r="E197" s="27" t="s">
        <v>103</v>
      </c>
    </row>
    <row r="198" ht="38.25">
      <c r="A198" s="1" t="s">
        <v>107</v>
      </c>
      <c r="E198" s="32" t="s">
        <v>5199</v>
      </c>
    </row>
    <row r="199">
      <c r="A199" s="1" t="s">
        <v>109</v>
      </c>
      <c r="E199" s="27" t="s">
        <v>5200</v>
      </c>
    </row>
    <row r="200">
      <c r="A200" s="1" t="s">
        <v>101</v>
      </c>
      <c r="B200" s="1">
        <v>45</v>
      </c>
      <c r="C200" s="26" t="s">
        <v>5201</v>
      </c>
      <c r="D200" t="s">
        <v>103</v>
      </c>
      <c r="E200" s="27" t="s">
        <v>5202</v>
      </c>
      <c r="F200" s="28" t="s">
        <v>105</v>
      </c>
      <c r="G200" s="29">
        <v>1</v>
      </c>
      <c r="H200" s="28">
        <v>0</v>
      </c>
      <c r="I200" s="30">
        <f>ROUND(G200*H200,P4)</f>
        <v>0</v>
      </c>
      <c r="L200" s="30">
        <v>0</v>
      </c>
      <c r="M200" s="24">
        <f>ROUND(G200*L200,P4)</f>
        <v>0</v>
      </c>
      <c r="N200" s="25" t="s">
        <v>103</v>
      </c>
      <c r="O200" s="31">
        <f>M200*AA200</f>
        <v>0</v>
      </c>
      <c r="P200" s="1">
        <v>3</v>
      </c>
      <c r="AA200" s="1">
        <f>IF(P200=1,$O$3,IF(P200=2,$O$4,$O$5))</f>
        <v>0</v>
      </c>
    </row>
    <row r="201">
      <c r="A201" s="1" t="s">
        <v>106</v>
      </c>
      <c r="E201" s="27" t="s">
        <v>103</v>
      </c>
    </row>
    <row r="202" ht="25.5">
      <c r="A202" s="1" t="s">
        <v>107</v>
      </c>
      <c r="E202" s="32" t="s">
        <v>5203</v>
      </c>
    </row>
    <row r="203">
      <c r="A203" s="1" t="s">
        <v>109</v>
      </c>
      <c r="E203" s="27" t="s">
        <v>5204</v>
      </c>
    </row>
    <row r="204" ht="25.5">
      <c r="A204" s="1" t="s">
        <v>101</v>
      </c>
      <c r="B204" s="1">
        <v>46</v>
      </c>
      <c r="C204" s="26" t="s">
        <v>5205</v>
      </c>
      <c r="D204" t="s">
        <v>103</v>
      </c>
      <c r="E204" s="27" t="s">
        <v>5206</v>
      </c>
      <c r="F204" s="28" t="s">
        <v>105</v>
      </c>
      <c r="G204" s="29">
        <v>2</v>
      </c>
      <c r="H204" s="28">
        <v>0</v>
      </c>
      <c r="I204" s="30">
        <f>ROUND(G204*H204,P4)</f>
        <v>0</v>
      </c>
      <c r="L204" s="30">
        <v>0</v>
      </c>
      <c r="M204" s="24">
        <f>ROUND(G204*L204,P4)</f>
        <v>0</v>
      </c>
      <c r="N204" s="25" t="s">
        <v>103</v>
      </c>
      <c r="O204" s="31">
        <f>M204*AA204</f>
        <v>0</v>
      </c>
      <c r="P204" s="1">
        <v>3</v>
      </c>
      <c r="AA204" s="1">
        <f>IF(P204=1,$O$3,IF(P204=2,$O$4,$O$5))</f>
        <v>0</v>
      </c>
    </row>
    <row r="205">
      <c r="A205" s="1" t="s">
        <v>106</v>
      </c>
      <c r="E205" s="27" t="s">
        <v>103</v>
      </c>
    </row>
    <row r="206" ht="38.25">
      <c r="A206" s="1" t="s">
        <v>107</v>
      </c>
      <c r="E206" s="32" t="s">
        <v>5155</v>
      </c>
    </row>
    <row r="207">
      <c r="A207" s="1" t="s">
        <v>109</v>
      </c>
      <c r="E207" s="27" t="s">
        <v>103</v>
      </c>
    </row>
    <row r="208">
      <c r="A208" s="1" t="s">
        <v>101</v>
      </c>
      <c r="B208" s="1">
        <v>47</v>
      </c>
      <c r="C208" s="26" t="s">
        <v>5207</v>
      </c>
      <c r="D208" t="s">
        <v>103</v>
      </c>
      <c r="E208" s="27" t="s">
        <v>5208</v>
      </c>
      <c r="F208" s="28" t="s">
        <v>105</v>
      </c>
      <c r="G208" s="29">
        <v>2</v>
      </c>
      <c r="H208" s="28">
        <v>0</v>
      </c>
      <c r="I208" s="30">
        <f>ROUND(G208*H208,P4)</f>
        <v>0</v>
      </c>
      <c r="L208" s="30">
        <v>0</v>
      </c>
      <c r="M208" s="24">
        <f>ROUND(G208*L208,P4)</f>
        <v>0</v>
      </c>
      <c r="N208" s="25" t="s">
        <v>103</v>
      </c>
      <c r="O208" s="31">
        <f>M208*AA208</f>
        <v>0</v>
      </c>
      <c r="P208" s="1">
        <v>3</v>
      </c>
      <c r="AA208" s="1">
        <f>IF(P208=1,$O$3,IF(P208=2,$O$4,$O$5))</f>
        <v>0</v>
      </c>
    </row>
    <row r="209">
      <c r="A209" s="1" t="s">
        <v>106</v>
      </c>
      <c r="E209" s="27" t="s">
        <v>103</v>
      </c>
    </row>
    <row r="210" ht="38.25">
      <c r="A210" s="1" t="s">
        <v>107</v>
      </c>
      <c r="E210" s="32" t="s">
        <v>5155</v>
      </c>
    </row>
    <row r="211">
      <c r="A211" s="1" t="s">
        <v>109</v>
      </c>
      <c r="E211" s="27" t="s">
        <v>103</v>
      </c>
    </row>
    <row r="212" ht="25.5">
      <c r="A212" s="1" t="s">
        <v>101</v>
      </c>
      <c r="B212" s="1">
        <v>48</v>
      </c>
      <c r="C212" s="26" t="s">
        <v>5209</v>
      </c>
      <c r="D212" t="s">
        <v>103</v>
      </c>
      <c r="E212" s="27" t="s">
        <v>5210</v>
      </c>
      <c r="F212" s="28" t="s">
        <v>121</v>
      </c>
      <c r="G212" s="29">
        <v>15</v>
      </c>
      <c r="H212" s="28">
        <v>0</v>
      </c>
      <c r="I212" s="30">
        <f>ROUND(G212*H212,P4)</f>
        <v>0</v>
      </c>
      <c r="L212" s="30">
        <v>0</v>
      </c>
      <c r="M212" s="24">
        <f>ROUND(G212*L212,P4)</f>
        <v>0</v>
      </c>
      <c r="N212" s="25" t="s">
        <v>103</v>
      </c>
      <c r="O212" s="31">
        <f>M212*AA212</f>
        <v>0</v>
      </c>
      <c r="P212" s="1">
        <v>3</v>
      </c>
      <c r="AA212" s="1">
        <f>IF(P212=1,$O$3,IF(P212=2,$O$4,$O$5))</f>
        <v>0</v>
      </c>
    </row>
    <row r="213">
      <c r="A213" s="1" t="s">
        <v>106</v>
      </c>
      <c r="E213" s="27" t="s">
        <v>103</v>
      </c>
    </row>
    <row r="214" ht="38.25">
      <c r="A214" s="1" t="s">
        <v>107</v>
      </c>
      <c r="E214" s="32" t="s">
        <v>5165</v>
      </c>
    </row>
    <row r="215">
      <c r="A215" s="1" t="s">
        <v>109</v>
      </c>
      <c r="E215" s="27" t="s">
        <v>103</v>
      </c>
    </row>
    <row r="216" ht="25.5">
      <c r="A216" s="1" t="s">
        <v>101</v>
      </c>
      <c r="B216" s="1">
        <v>49</v>
      </c>
      <c r="C216" s="26" t="s">
        <v>5211</v>
      </c>
      <c r="D216" t="s">
        <v>103</v>
      </c>
      <c r="E216" s="27" t="s">
        <v>5212</v>
      </c>
      <c r="F216" s="28" t="s">
        <v>121</v>
      </c>
      <c r="G216" s="29">
        <v>741</v>
      </c>
      <c r="H216" s="28">
        <v>0</v>
      </c>
      <c r="I216" s="30">
        <f>ROUND(G216*H216,P4)</f>
        <v>0</v>
      </c>
      <c r="L216" s="30">
        <v>0</v>
      </c>
      <c r="M216" s="24">
        <f>ROUND(G216*L216,P4)</f>
        <v>0</v>
      </c>
      <c r="N216" s="25" t="s">
        <v>103</v>
      </c>
      <c r="O216" s="31">
        <f>M216*AA216</f>
        <v>0</v>
      </c>
      <c r="P216" s="1">
        <v>3</v>
      </c>
      <c r="AA216" s="1">
        <f>IF(P216=1,$O$3,IF(P216=2,$O$4,$O$5))</f>
        <v>0</v>
      </c>
    </row>
    <row r="217">
      <c r="A217" s="1" t="s">
        <v>106</v>
      </c>
      <c r="E217" s="27" t="s">
        <v>103</v>
      </c>
    </row>
    <row r="218" ht="153">
      <c r="A218" s="1" t="s">
        <v>107</v>
      </c>
      <c r="E218" s="32" t="s">
        <v>5168</v>
      </c>
    </row>
    <row r="219">
      <c r="A219" s="1" t="s">
        <v>109</v>
      </c>
      <c r="E219" s="27" t="s">
        <v>103</v>
      </c>
    </row>
    <row r="220" ht="25.5">
      <c r="A220" s="1" t="s">
        <v>101</v>
      </c>
      <c r="B220" s="1">
        <v>50</v>
      </c>
      <c r="C220" s="26" t="s">
        <v>5213</v>
      </c>
      <c r="D220" t="s">
        <v>103</v>
      </c>
      <c r="E220" s="27" t="s">
        <v>5214</v>
      </c>
      <c r="F220" s="28" t="s">
        <v>121</v>
      </c>
      <c r="G220" s="29">
        <v>51</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51">
      <c r="A222" s="1" t="s">
        <v>107</v>
      </c>
      <c r="E222" s="32" t="s">
        <v>5171</v>
      </c>
    </row>
    <row r="223">
      <c r="A223" s="1" t="s">
        <v>109</v>
      </c>
      <c r="E223" s="27" t="s">
        <v>103</v>
      </c>
    </row>
    <row r="224" ht="25.5">
      <c r="A224" s="1" t="s">
        <v>101</v>
      </c>
      <c r="B224" s="1">
        <v>51</v>
      </c>
      <c r="C224" s="26" t="s">
        <v>5215</v>
      </c>
      <c r="D224" t="s">
        <v>103</v>
      </c>
      <c r="E224" s="27" t="s">
        <v>5216</v>
      </c>
      <c r="F224" s="28" t="s">
        <v>121</v>
      </c>
      <c r="G224" s="29">
        <v>49</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ht="51">
      <c r="A226" s="1" t="s">
        <v>107</v>
      </c>
      <c r="E226" s="32" t="s">
        <v>5174</v>
      </c>
    </row>
    <row r="227">
      <c r="A227" s="1" t="s">
        <v>109</v>
      </c>
      <c r="E227" s="27" t="s">
        <v>103</v>
      </c>
    </row>
    <row r="228" ht="25.5">
      <c r="A228" s="1" t="s">
        <v>101</v>
      </c>
      <c r="B228" s="1">
        <v>52</v>
      </c>
      <c r="C228" s="26" t="s">
        <v>5217</v>
      </c>
      <c r="D228" t="s">
        <v>103</v>
      </c>
      <c r="E228" s="27" t="s">
        <v>5218</v>
      </c>
      <c r="F228" s="28" t="s">
        <v>105</v>
      </c>
      <c r="G228" s="29">
        <v>4</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ht="63.75">
      <c r="A230" s="1" t="s">
        <v>107</v>
      </c>
      <c r="E230" s="32" t="s">
        <v>5219</v>
      </c>
    </row>
    <row r="231">
      <c r="A231" s="1" t="s">
        <v>109</v>
      </c>
      <c r="E231" s="27" t="s">
        <v>103</v>
      </c>
    </row>
    <row r="232">
      <c r="A232" s="1" t="s">
        <v>101</v>
      </c>
      <c r="B232" s="1">
        <v>53</v>
      </c>
      <c r="C232" s="26" t="s">
        <v>5220</v>
      </c>
      <c r="D232" t="s">
        <v>103</v>
      </c>
      <c r="E232" s="27" t="s">
        <v>5221</v>
      </c>
      <c r="F232" s="28" t="s">
        <v>105</v>
      </c>
      <c r="G232" s="29">
        <v>1</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ht="38.25">
      <c r="A234" s="1" t="s">
        <v>107</v>
      </c>
      <c r="E234" s="32" t="s">
        <v>5111</v>
      </c>
    </row>
    <row r="235" ht="51">
      <c r="A235" s="1" t="s">
        <v>109</v>
      </c>
      <c r="E235" s="27" t="s">
        <v>5222</v>
      </c>
    </row>
    <row r="236">
      <c r="A236" s="1" t="s">
        <v>101</v>
      </c>
      <c r="B236" s="1">
        <v>54</v>
      </c>
      <c r="C236" s="26" t="s">
        <v>5223</v>
      </c>
      <c r="D236" t="s">
        <v>103</v>
      </c>
      <c r="E236" s="27" t="s">
        <v>5221</v>
      </c>
      <c r="F236" s="28" t="s">
        <v>105</v>
      </c>
      <c r="G236" s="29">
        <v>1</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ht="38.25">
      <c r="A238" s="1" t="s">
        <v>107</v>
      </c>
      <c r="E238" s="32" t="s">
        <v>5224</v>
      </c>
    </row>
    <row r="239" ht="51">
      <c r="A239" s="1" t="s">
        <v>109</v>
      </c>
      <c r="E239" s="27" t="s">
        <v>5225</v>
      </c>
    </row>
    <row r="240">
      <c r="A240" s="1" t="s">
        <v>101</v>
      </c>
      <c r="B240" s="1">
        <v>55</v>
      </c>
      <c r="C240" s="26" t="s">
        <v>5226</v>
      </c>
      <c r="D240" t="s">
        <v>103</v>
      </c>
      <c r="E240" s="27" t="s">
        <v>5221</v>
      </c>
      <c r="F240" s="28" t="s">
        <v>105</v>
      </c>
      <c r="G240" s="29">
        <v>2</v>
      </c>
      <c r="H240" s="28">
        <v>0</v>
      </c>
      <c r="I240" s="30">
        <f>ROUND(G240*H240,P4)</f>
        <v>0</v>
      </c>
      <c r="L240" s="30">
        <v>0</v>
      </c>
      <c r="M240" s="24">
        <f>ROUND(G240*L240,P4)</f>
        <v>0</v>
      </c>
      <c r="N240" s="25" t="s">
        <v>103</v>
      </c>
      <c r="O240" s="31">
        <f>M240*AA240</f>
        <v>0</v>
      </c>
      <c r="P240" s="1">
        <v>3</v>
      </c>
      <c r="AA240" s="1">
        <f>IF(P240=1,$O$3,IF(P240=2,$O$4,$O$5))</f>
        <v>0</v>
      </c>
    </row>
    <row r="241">
      <c r="A241" s="1" t="s">
        <v>106</v>
      </c>
      <c r="E241" s="27" t="s">
        <v>103</v>
      </c>
    </row>
    <row r="242" ht="38.25">
      <c r="A242" s="1" t="s">
        <v>107</v>
      </c>
      <c r="E242" s="32" t="s">
        <v>5227</v>
      </c>
    </row>
    <row r="243" ht="51">
      <c r="A243" s="1" t="s">
        <v>109</v>
      </c>
      <c r="E243" s="27" t="s">
        <v>5228</v>
      </c>
    </row>
    <row r="244" ht="25.5">
      <c r="A244" s="1" t="s">
        <v>101</v>
      </c>
      <c r="B244" s="1">
        <v>56</v>
      </c>
      <c r="C244" s="26" t="s">
        <v>5229</v>
      </c>
      <c r="D244" t="s">
        <v>103</v>
      </c>
      <c r="E244" s="27" t="s">
        <v>5230</v>
      </c>
      <c r="F244" s="28" t="s">
        <v>105</v>
      </c>
      <c r="G244" s="29">
        <v>1</v>
      </c>
      <c r="H244" s="28">
        <v>0</v>
      </c>
      <c r="I244" s="30">
        <f>ROUND(G244*H244,P4)</f>
        <v>0</v>
      </c>
      <c r="L244" s="30">
        <v>0</v>
      </c>
      <c r="M244" s="24">
        <f>ROUND(G244*L244,P4)</f>
        <v>0</v>
      </c>
      <c r="N244" s="25" t="s">
        <v>103</v>
      </c>
      <c r="O244" s="31">
        <f>M244*AA244</f>
        <v>0</v>
      </c>
      <c r="P244" s="1">
        <v>3</v>
      </c>
      <c r="AA244" s="1">
        <f>IF(P244=1,$O$3,IF(P244=2,$O$4,$O$5))</f>
        <v>0</v>
      </c>
    </row>
    <row r="245">
      <c r="A245" s="1" t="s">
        <v>106</v>
      </c>
      <c r="E245" s="27" t="s">
        <v>103</v>
      </c>
    </row>
    <row r="246" ht="38.25">
      <c r="A246" s="1" t="s">
        <v>107</v>
      </c>
      <c r="E246" s="32" t="s">
        <v>5231</v>
      </c>
    </row>
    <row r="247">
      <c r="A247" s="1" t="s">
        <v>109</v>
      </c>
      <c r="E247" s="27" t="s">
        <v>103</v>
      </c>
    </row>
    <row r="248">
      <c r="A248" s="1" t="s">
        <v>101</v>
      </c>
      <c r="B248" s="1">
        <v>57</v>
      </c>
      <c r="C248" s="26" t="s">
        <v>5232</v>
      </c>
      <c r="D248" t="s">
        <v>103</v>
      </c>
      <c r="E248" s="27" t="s">
        <v>5221</v>
      </c>
      <c r="F248" s="28" t="s">
        <v>105</v>
      </c>
      <c r="G248" s="29">
        <v>1</v>
      </c>
      <c r="H248" s="28">
        <v>0</v>
      </c>
      <c r="I248" s="30">
        <f>ROUND(G248*H248,P4)</f>
        <v>0</v>
      </c>
      <c r="L248" s="30">
        <v>0</v>
      </c>
      <c r="M248" s="24">
        <f>ROUND(G248*L248,P4)</f>
        <v>0</v>
      </c>
      <c r="N248" s="25" t="s">
        <v>103</v>
      </c>
      <c r="O248" s="31">
        <f>M248*AA248</f>
        <v>0</v>
      </c>
      <c r="P248" s="1">
        <v>3</v>
      </c>
      <c r="AA248" s="1">
        <f>IF(P248=1,$O$3,IF(P248=2,$O$4,$O$5))</f>
        <v>0</v>
      </c>
    </row>
    <row r="249">
      <c r="A249" s="1" t="s">
        <v>106</v>
      </c>
      <c r="E249" s="27" t="s">
        <v>103</v>
      </c>
    </row>
    <row r="250" ht="38.25">
      <c r="A250" s="1" t="s">
        <v>107</v>
      </c>
      <c r="E250" s="32" t="s">
        <v>5231</v>
      </c>
    </row>
    <row r="251" ht="51">
      <c r="A251" s="1" t="s">
        <v>109</v>
      </c>
      <c r="E251" s="27" t="s">
        <v>5233</v>
      </c>
    </row>
    <row r="252" ht="25.5">
      <c r="A252" s="1" t="s">
        <v>101</v>
      </c>
      <c r="B252" s="1">
        <v>58</v>
      </c>
      <c r="C252" s="26" t="s">
        <v>5234</v>
      </c>
      <c r="D252" t="s">
        <v>103</v>
      </c>
      <c r="E252" s="27" t="s">
        <v>5235</v>
      </c>
      <c r="F252" s="28" t="s">
        <v>105</v>
      </c>
      <c r="G252" s="29">
        <v>1</v>
      </c>
      <c r="H252" s="28">
        <v>0</v>
      </c>
      <c r="I252" s="30">
        <f>ROUND(G252*H252,P4)</f>
        <v>0</v>
      </c>
      <c r="L252" s="30">
        <v>0</v>
      </c>
      <c r="M252" s="24">
        <f>ROUND(G252*L252,P4)</f>
        <v>0</v>
      </c>
      <c r="N252" s="25" t="s">
        <v>103</v>
      </c>
      <c r="O252" s="31">
        <f>M252*AA252</f>
        <v>0</v>
      </c>
      <c r="P252" s="1">
        <v>3</v>
      </c>
      <c r="AA252" s="1">
        <f>IF(P252=1,$O$3,IF(P252=2,$O$4,$O$5))</f>
        <v>0</v>
      </c>
    </row>
    <row r="253">
      <c r="A253" s="1" t="s">
        <v>106</v>
      </c>
      <c r="E253" s="27" t="s">
        <v>103</v>
      </c>
    </row>
    <row r="254" ht="38.25">
      <c r="A254" s="1" t="s">
        <v>107</v>
      </c>
      <c r="E254" s="32" t="s">
        <v>5121</v>
      </c>
    </row>
    <row r="255">
      <c r="A255" s="1" t="s">
        <v>109</v>
      </c>
      <c r="E255" s="27" t="s">
        <v>103</v>
      </c>
    </row>
    <row r="256">
      <c r="A256" s="1" t="s">
        <v>101</v>
      </c>
      <c r="B256" s="1">
        <v>59</v>
      </c>
      <c r="C256" s="26" t="s">
        <v>5236</v>
      </c>
      <c r="D256" t="s">
        <v>103</v>
      </c>
      <c r="E256" s="27" t="s">
        <v>5237</v>
      </c>
      <c r="F256" s="28" t="s">
        <v>105</v>
      </c>
      <c r="G256" s="29">
        <v>1</v>
      </c>
      <c r="H256" s="28">
        <v>0</v>
      </c>
      <c r="I256" s="30">
        <f>ROUND(G256*H256,P4)</f>
        <v>0</v>
      </c>
      <c r="L256" s="30">
        <v>0</v>
      </c>
      <c r="M256" s="24">
        <f>ROUND(G256*L256,P4)</f>
        <v>0</v>
      </c>
      <c r="N256" s="25" t="s">
        <v>103</v>
      </c>
      <c r="O256" s="31">
        <f>M256*AA256</f>
        <v>0</v>
      </c>
      <c r="P256" s="1">
        <v>3</v>
      </c>
      <c r="AA256" s="1">
        <f>IF(P256=1,$O$3,IF(P256=2,$O$4,$O$5))</f>
        <v>0</v>
      </c>
    </row>
    <row r="257">
      <c r="A257" s="1" t="s">
        <v>106</v>
      </c>
      <c r="E257" s="27" t="s">
        <v>103</v>
      </c>
    </row>
    <row r="258" ht="38.25">
      <c r="A258" s="1" t="s">
        <v>107</v>
      </c>
      <c r="E258" s="32" t="s">
        <v>5121</v>
      </c>
    </row>
    <row r="259" ht="63.75">
      <c r="A259" s="1" t="s">
        <v>109</v>
      </c>
      <c r="E259" s="27" t="s">
        <v>5238</v>
      </c>
    </row>
    <row r="260">
      <c r="A260" s="1" t="s">
        <v>101</v>
      </c>
      <c r="B260" s="1">
        <v>60</v>
      </c>
      <c r="C260" s="26" t="s">
        <v>5239</v>
      </c>
      <c r="D260" t="s">
        <v>413</v>
      </c>
      <c r="E260" s="27" t="s">
        <v>5240</v>
      </c>
      <c r="F260" s="28" t="s">
        <v>1188</v>
      </c>
      <c r="G260" s="29">
        <v>206</v>
      </c>
      <c r="H260" s="28">
        <v>0</v>
      </c>
      <c r="I260" s="30">
        <f>ROUND(G260*H260,P4)</f>
        <v>0</v>
      </c>
      <c r="L260" s="30">
        <v>0</v>
      </c>
      <c r="M260" s="24">
        <f>ROUND(G260*L260,P4)</f>
        <v>0</v>
      </c>
      <c r="N260" s="25" t="s">
        <v>103</v>
      </c>
      <c r="O260" s="31">
        <f>M260*AA260</f>
        <v>0</v>
      </c>
      <c r="P260" s="1">
        <v>3</v>
      </c>
      <c r="AA260" s="1">
        <f>IF(P260=1,$O$3,IF(P260=2,$O$4,$O$5))</f>
        <v>0</v>
      </c>
    </row>
    <row r="261">
      <c r="A261" s="1" t="s">
        <v>106</v>
      </c>
      <c r="E261" s="27" t="s">
        <v>103</v>
      </c>
    </row>
    <row r="262" ht="102">
      <c r="A262" s="1" t="s">
        <v>107</v>
      </c>
      <c r="E262" s="32" t="s">
        <v>5241</v>
      </c>
    </row>
    <row r="263">
      <c r="A263" s="1" t="s">
        <v>109</v>
      </c>
      <c r="E263" s="27" t="s">
        <v>103</v>
      </c>
    </row>
    <row r="264">
      <c r="A264" s="1" t="s">
        <v>101</v>
      </c>
      <c r="B264" s="1">
        <v>61</v>
      </c>
      <c r="C264" s="26" t="s">
        <v>5242</v>
      </c>
      <c r="D264" t="s">
        <v>103</v>
      </c>
      <c r="E264" s="27" t="s">
        <v>5243</v>
      </c>
      <c r="F264" s="28" t="s">
        <v>1188</v>
      </c>
      <c r="G264" s="29">
        <v>54</v>
      </c>
      <c r="H264" s="28">
        <v>0</v>
      </c>
      <c r="I264" s="30">
        <f>ROUND(G264*H264,P4)</f>
        <v>0</v>
      </c>
      <c r="L264" s="30">
        <v>0</v>
      </c>
      <c r="M264" s="24">
        <f>ROUND(G264*L264,P4)</f>
        <v>0</v>
      </c>
      <c r="N264" s="25" t="s">
        <v>103</v>
      </c>
      <c r="O264" s="31">
        <f>M264*AA264</f>
        <v>0</v>
      </c>
      <c r="P264" s="1">
        <v>3</v>
      </c>
      <c r="AA264" s="1">
        <f>IF(P264=1,$O$3,IF(P264=2,$O$4,$O$5))</f>
        <v>0</v>
      </c>
    </row>
    <row r="265">
      <c r="A265" s="1" t="s">
        <v>106</v>
      </c>
      <c r="E265" s="27" t="s">
        <v>103</v>
      </c>
    </row>
    <row r="266" ht="51">
      <c r="A266" s="1" t="s">
        <v>107</v>
      </c>
      <c r="E266" s="32" t="s">
        <v>5244</v>
      </c>
    </row>
    <row r="267">
      <c r="A267" s="1" t="s">
        <v>109</v>
      </c>
      <c r="E267" s="27" t="s">
        <v>103</v>
      </c>
    </row>
    <row r="268">
      <c r="A268" s="1" t="s">
        <v>101</v>
      </c>
      <c r="B268" s="1">
        <v>62</v>
      </c>
      <c r="C268" s="26" t="s">
        <v>5245</v>
      </c>
      <c r="D268" t="s">
        <v>103</v>
      </c>
      <c r="E268" s="27" t="s">
        <v>5246</v>
      </c>
      <c r="F268" s="28" t="s">
        <v>1188</v>
      </c>
      <c r="G268" s="29">
        <v>152</v>
      </c>
      <c r="H268" s="28">
        <v>0</v>
      </c>
      <c r="I268" s="30">
        <f>ROUND(G268*H268,P4)</f>
        <v>0</v>
      </c>
      <c r="L268" s="30">
        <v>0</v>
      </c>
      <c r="M268" s="24">
        <f>ROUND(G268*L268,P4)</f>
        <v>0</v>
      </c>
      <c r="N268" s="25" t="s">
        <v>103</v>
      </c>
      <c r="O268" s="31">
        <f>M268*AA268</f>
        <v>0</v>
      </c>
      <c r="P268" s="1">
        <v>3</v>
      </c>
      <c r="AA268" s="1">
        <f>IF(P268=1,$O$3,IF(P268=2,$O$4,$O$5))</f>
        <v>0</v>
      </c>
    </row>
    <row r="269">
      <c r="A269" s="1" t="s">
        <v>106</v>
      </c>
      <c r="E269" s="27" t="s">
        <v>103</v>
      </c>
    </row>
    <row r="270" ht="76.5">
      <c r="A270" s="1" t="s">
        <v>107</v>
      </c>
      <c r="E270" s="32" t="s">
        <v>5247</v>
      </c>
    </row>
    <row r="271">
      <c r="A271" s="1" t="s">
        <v>109</v>
      </c>
      <c r="E271" s="27" t="s">
        <v>103</v>
      </c>
    </row>
    <row r="272">
      <c r="A272" s="1" t="s">
        <v>101</v>
      </c>
      <c r="B272" s="1">
        <v>63</v>
      </c>
      <c r="C272" s="26" t="s">
        <v>5248</v>
      </c>
      <c r="D272" t="s">
        <v>103</v>
      </c>
      <c r="E272" s="27" t="s">
        <v>5249</v>
      </c>
      <c r="F272" s="28" t="s">
        <v>105</v>
      </c>
      <c r="G272" s="29">
        <v>118</v>
      </c>
      <c r="H272" s="28">
        <v>0</v>
      </c>
      <c r="I272" s="30">
        <f>ROUND(G272*H272,P4)</f>
        <v>0</v>
      </c>
      <c r="L272" s="30">
        <v>0</v>
      </c>
      <c r="M272" s="24">
        <f>ROUND(G272*L272,P4)</f>
        <v>0</v>
      </c>
      <c r="N272" s="25" t="s">
        <v>103</v>
      </c>
      <c r="O272" s="31">
        <f>M272*AA272</f>
        <v>0</v>
      </c>
      <c r="P272" s="1">
        <v>3</v>
      </c>
      <c r="AA272" s="1">
        <f>IF(P272=1,$O$3,IF(P272=2,$O$4,$O$5))</f>
        <v>0</v>
      </c>
    </row>
    <row r="273">
      <c r="A273" s="1" t="s">
        <v>106</v>
      </c>
      <c r="E273" s="27" t="s">
        <v>103</v>
      </c>
    </row>
    <row r="274">
      <c r="A274" s="1" t="s">
        <v>107</v>
      </c>
    </row>
    <row r="275">
      <c r="A275" s="1" t="s">
        <v>109</v>
      </c>
      <c r="E275" s="27" t="s">
        <v>103</v>
      </c>
    </row>
    <row r="276">
      <c r="A276" s="1" t="s">
        <v>101</v>
      </c>
      <c r="B276" s="1">
        <v>64</v>
      </c>
      <c r="C276" s="26" t="s">
        <v>5250</v>
      </c>
      <c r="D276" t="s">
        <v>103</v>
      </c>
      <c r="E276" s="27" t="s">
        <v>5251</v>
      </c>
      <c r="F276" s="28" t="s">
        <v>105</v>
      </c>
      <c r="G276" s="29">
        <v>1</v>
      </c>
      <c r="H276" s="28">
        <v>0</v>
      </c>
      <c r="I276" s="30">
        <f>ROUND(G276*H276,P4)</f>
        <v>0</v>
      </c>
      <c r="L276" s="30">
        <v>0</v>
      </c>
      <c r="M276" s="24">
        <f>ROUND(G276*L276,P4)</f>
        <v>0</v>
      </c>
      <c r="N276" s="25" t="s">
        <v>103</v>
      </c>
      <c r="O276" s="31">
        <f>M276*AA276</f>
        <v>0</v>
      </c>
      <c r="P276" s="1">
        <v>3</v>
      </c>
      <c r="AA276" s="1">
        <f>IF(P276=1,$O$3,IF(P276=2,$O$4,$O$5))</f>
        <v>0</v>
      </c>
    </row>
    <row r="277">
      <c r="A277" s="1" t="s">
        <v>106</v>
      </c>
      <c r="E277" s="27" t="s">
        <v>103</v>
      </c>
    </row>
    <row r="278">
      <c r="A278" s="1" t="s">
        <v>107</v>
      </c>
    </row>
    <row r="279" ht="25.5">
      <c r="A279" s="1" t="s">
        <v>109</v>
      </c>
      <c r="E279" s="27" t="s">
        <v>5252</v>
      </c>
    </row>
    <row r="280" ht="25.5">
      <c r="A280" s="1" t="s">
        <v>101</v>
      </c>
      <c r="B280" s="1">
        <v>65</v>
      </c>
      <c r="C280" s="26" t="s">
        <v>5253</v>
      </c>
      <c r="D280" t="s">
        <v>103</v>
      </c>
      <c r="E280" s="27" t="s">
        <v>5254</v>
      </c>
      <c r="F280" s="28" t="s">
        <v>1188</v>
      </c>
      <c r="G280" s="29">
        <v>39</v>
      </c>
      <c r="H280" s="28">
        <v>0</v>
      </c>
      <c r="I280" s="30">
        <f>ROUND(G280*H280,P4)</f>
        <v>0</v>
      </c>
      <c r="L280" s="30">
        <v>0</v>
      </c>
      <c r="M280" s="24">
        <f>ROUND(G280*L280,P4)</f>
        <v>0</v>
      </c>
      <c r="N280" s="25" t="s">
        <v>103</v>
      </c>
      <c r="O280" s="31">
        <f>M280*AA280</f>
        <v>0</v>
      </c>
      <c r="P280" s="1">
        <v>3</v>
      </c>
      <c r="AA280" s="1">
        <f>IF(P280=1,$O$3,IF(P280=2,$O$4,$O$5))</f>
        <v>0</v>
      </c>
    </row>
    <row r="281">
      <c r="A281" s="1" t="s">
        <v>106</v>
      </c>
      <c r="E281" s="27" t="s">
        <v>103</v>
      </c>
    </row>
    <row r="282" ht="51">
      <c r="A282" s="1" t="s">
        <v>107</v>
      </c>
      <c r="E282" s="32" t="s">
        <v>5255</v>
      </c>
    </row>
    <row r="283" ht="25.5">
      <c r="A283" s="1" t="s">
        <v>109</v>
      </c>
      <c r="E283" s="27" t="s">
        <v>5252</v>
      </c>
    </row>
    <row r="284">
      <c r="A284" s="1" t="s">
        <v>101</v>
      </c>
      <c r="B284" s="1">
        <v>66</v>
      </c>
      <c r="C284" s="26" t="s">
        <v>5256</v>
      </c>
      <c r="D284" t="s">
        <v>103</v>
      </c>
      <c r="E284" s="27" t="s">
        <v>5257</v>
      </c>
      <c r="F284" s="28" t="s">
        <v>1188</v>
      </c>
      <c r="G284" s="29">
        <v>36</v>
      </c>
      <c r="H284" s="28">
        <v>0</v>
      </c>
      <c r="I284" s="30">
        <f>ROUND(G284*H284,P4)</f>
        <v>0</v>
      </c>
      <c r="L284" s="30">
        <v>0</v>
      </c>
      <c r="M284" s="24">
        <f>ROUND(G284*L284,P4)</f>
        <v>0</v>
      </c>
      <c r="N284" s="25" t="s">
        <v>103</v>
      </c>
      <c r="O284" s="31">
        <f>M284*AA284</f>
        <v>0</v>
      </c>
      <c r="P284" s="1">
        <v>3</v>
      </c>
      <c r="AA284" s="1">
        <f>IF(P284=1,$O$3,IF(P284=2,$O$4,$O$5))</f>
        <v>0</v>
      </c>
    </row>
    <row r="285">
      <c r="A285" s="1" t="s">
        <v>106</v>
      </c>
      <c r="E285" s="27" t="s">
        <v>103</v>
      </c>
    </row>
    <row r="286" ht="38.25">
      <c r="A286" s="1" t="s">
        <v>107</v>
      </c>
      <c r="E286" s="32" t="s">
        <v>5258</v>
      </c>
    </row>
    <row r="287" ht="25.5">
      <c r="A287" s="1" t="s">
        <v>109</v>
      </c>
      <c r="E287" s="27" t="s">
        <v>5252</v>
      </c>
    </row>
    <row r="288">
      <c r="A288" s="1" t="s">
        <v>101</v>
      </c>
      <c r="B288" s="1">
        <v>67</v>
      </c>
      <c r="C288" s="26" t="s">
        <v>5259</v>
      </c>
      <c r="D288" t="s">
        <v>103</v>
      </c>
      <c r="E288" s="27" t="s">
        <v>5260</v>
      </c>
      <c r="F288" s="28" t="s">
        <v>1188</v>
      </c>
      <c r="G288" s="29">
        <v>2</v>
      </c>
      <c r="H288" s="28">
        <v>0</v>
      </c>
      <c r="I288" s="30">
        <f>ROUND(G288*H288,P4)</f>
        <v>0</v>
      </c>
      <c r="L288" s="30">
        <v>0</v>
      </c>
      <c r="M288" s="24">
        <f>ROUND(G288*L288,P4)</f>
        <v>0</v>
      </c>
      <c r="N288" s="25" t="s">
        <v>103</v>
      </c>
      <c r="O288" s="31">
        <f>M288*AA288</f>
        <v>0</v>
      </c>
      <c r="P288" s="1">
        <v>3</v>
      </c>
      <c r="AA288" s="1">
        <f>IF(P288=1,$O$3,IF(P288=2,$O$4,$O$5))</f>
        <v>0</v>
      </c>
    </row>
    <row r="289">
      <c r="A289" s="1" t="s">
        <v>106</v>
      </c>
      <c r="E289" s="27" t="s">
        <v>103</v>
      </c>
    </row>
    <row r="290" ht="38.25">
      <c r="A290" s="1" t="s">
        <v>107</v>
      </c>
      <c r="E290" s="32" t="s">
        <v>5155</v>
      </c>
    </row>
    <row r="291" ht="25.5">
      <c r="A291" s="1" t="s">
        <v>109</v>
      </c>
      <c r="E291" s="27" t="s">
        <v>5252</v>
      </c>
    </row>
    <row r="292" ht="25.5">
      <c r="A292" s="1" t="s">
        <v>101</v>
      </c>
      <c r="B292" s="1">
        <v>68</v>
      </c>
      <c r="C292" s="26" t="s">
        <v>2914</v>
      </c>
      <c r="D292" t="s">
        <v>466</v>
      </c>
      <c r="E292" s="27" t="s">
        <v>2915</v>
      </c>
      <c r="F292" s="28" t="s">
        <v>292</v>
      </c>
      <c r="G292" s="29">
        <v>4.6619999999999999</v>
      </c>
      <c r="H292" s="28">
        <v>0</v>
      </c>
      <c r="I292" s="30">
        <f>ROUND(G292*H292,P4)</f>
        <v>0</v>
      </c>
      <c r="L292" s="30">
        <v>0</v>
      </c>
      <c r="M292" s="24">
        <f>ROUND(G292*L292,P4)</f>
        <v>0</v>
      </c>
      <c r="N292" s="25" t="s">
        <v>103</v>
      </c>
      <c r="O292" s="31">
        <f>M292*AA292</f>
        <v>0</v>
      </c>
      <c r="P292" s="1">
        <v>3</v>
      </c>
      <c r="AA292" s="1">
        <f>IF(P292=1,$O$3,IF(P292=2,$O$4,$O$5))</f>
        <v>0</v>
      </c>
    </row>
    <row r="293">
      <c r="A293" s="1" t="s">
        <v>106</v>
      </c>
      <c r="E293" s="27" t="s">
        <v>103</v>
      </c>
    </row>
    <row r="294">
      <c r="A294" s="1" t="s">
        <v>107</v>
      </c>
    </row>
    <row r="295">
      <c r="A295" s="1" t="s">
        <v>109</v>
      </c>
      <c r="E295" s="27" t="s">
        <v>103</v>
      </c>
    </row>
    <row r="296">
      <c r="A296" s="1" t="s">
        <v>98</v>
      </c>
      <c r="C296" s="22" t="s">
        <v>5261</v>
      </c>
      <c r="E296" s="23" t="s">
        <v>5083</v>
      </c>
      <c r="L296" s="24">
        <f>SUMIFS(L297:L728,A297:A728,"P")</f>
        <v>0</v>
      </c>
      <c r="M296" s="24">
        <f>SUMIFS(M297:M728,A297:A728,"P")</f>
        <v>0</v>
      </c>
      <c r="N296" s="25"/>
    </row>
    <row r="297" ht="38.25">
      <c r="A297" s="1" t="s">
        <v>101</v>
      </c>
      <c r="B297" s="1">
        <v>76</v>
      </c>
      <c r="C297" s="26" t="s">
        <v>5262</v>
      </c>
      <c r="D297" t="s">
        <v>103</v>
      </c>
      <c r="E297" s="27" t="s">
        <v>5263</v>
      </c>
      <c r="F297" s="28" t="s">
        <v>121</v>
      </c>
      <c r="G297" s="29">
        <v>777</v>
      </c>
      <c r="H297" s="28">
        <v>0</v>
      </c>
      <c r="I297" s="30">
        <f>ROUND(G297*H297,P4)</f>
        <v>0</v>
      </c>
      <c r="L297" s="30">
        <v>0</v>
      </c>
      <c r="M297" s="24">
        <f>ROUND(G297*L297,P4)</f>
        <v>0</v>
      </c>
      <c r="N297" s="25" t="s">
        <v>103</v>
      </c>
      <c r="O297" s="31">
        <f>M297*AA297</f>
        <v>0</v>
      </c>
      <c r="P297" s="1">
        <v>3</v>
      </c>
      <c r="AA297" s="1">
        <f>IF(P297=1,$O$3,IF(P297=2,$O$4,$O$5))</f>
        <v>0</v>
      </c>
    </row>
    <row r="298">
      <c r="A298" s="1" t="s">
        <v>106</v>
      </c>
      <c r="E298" s="27" t="s">
        <v>103</v>
      </c>
    </row>
    <row r="299" ht="102">
      <c r="A299" s="1" t="s">
        <v>107</v>
      </c>
      <c r="E299" s="32" t="s">
        <v>5264</v>
      </c>
    </row>
    <row r="300">
      <c r="A300" s="1" t="s">
        <v>109</v>
      </c>
      <c r="E300" s="27" t="s">
        <v>103</v>
      </c>
    </row>
    <row r="301">
      <c r="A301" s="1" t="s">
        <v>101</v>
      </c>
      <c r="B301" s="1">
        <v>77</v>
      </c>
      <c r="C301" s="26" t="s">
        <v>5265</v>
      </c>
      <c r="D301" t="s">
        <v>103</v>
      </c>
      <c r="E301" s="27" t="s">
        <v>5266</v>
      </c>
      <c r="F301" s="28" t="s">
        <v>121</v>
      </c>
      <c r="G301" s="29">
        <v>37.484999999999999</v>
      </c>
      <c r="H301" s="28">
        <v>0</v>
      </c>
      <c r="I301" s="30">
        <f>ROUND(G301*H301,P4)</f>
        <v>0</v>
      </c>
      <c r="L301" s="30">
        <v>0</v>
      </c>
      <c r="M301" s="24">
        <f>ROUND(G301*L301,P4)</f>
        <v>0</v>
      </c>
      <c r="N301" s="25" t="s">
        <v>103</v>
      </c>
      <c r="O301" s="31">
        <f>M301*AA301</f>
        <v>0</v>
      </c>
      <c r="P301" s="1">
        <v>3</v>
      </c>
      <c r="AA301" s="1">
        <f>IF(P301=1,$O$3,IF(P301=2,$O$4,$O$5))</f>
        <v>0</v>
      </c>
    </row>
    <row r="302">
      <c r="A302" s="1" t="s">
        <v>106</v>
      </c>
      <c r="E302" s="27" t="s">
        <v>103</v>
      </c>
    </row>
    <row r="303" ht="51">
      <c r="A303" s="1" t="s">
        <v>107</v>
      </c>
      <c r="E303" s="32" t="s">
        <v>5267</v>
      </c>
    </row>
    <row r="304">
      <c r="A304" s="1" t="s">
        <v>109</v>
      </c>
      <c r="E304" s="27" t="s">
        <v>103</v>
      </c>
    </row>
    <row r="305">
      <c r="A305" s="1" t="s">
        <v>101</v>
      </c>
      <c r="B305" s="1">
        <v>78</v>
      </c>
      <c r="C305" s="26" t="s">
        <v>5268</v>
      </c>
      <c r="D305" t="s">
        <v>103</v>
      </c>
      <c r="E305" s="27" t="s">
        <v>5269</v>
      </c>
      <c r="F305" s="28" t="s">
        <v>121</v>
      </c>
      <c r="G305" s="29">
        <v>204</v>
      </c>
      <c r="H305" s="28">
        <v>0</v>
      </c>
      <c r="I305" s="30">
        <f>ROUND(G305*H305,P4)</f>
        <v>0</v>
      </c>
      <c r="L305" s="30">
        <v>0</v>
      </c>
      <c r="M305" s="24">
        <f>ROUND(G305*L305,P4)</f>
        <v>0</v>
      </c>
      <c r="N305" s="25" t="s">
        <v>103</v>
      </c>
      <c r="O305" s="31">
        <f>M305*AA305</f>
        <v>0</v>
      </c>
      <c r="P305" s="1">
        <v>3</v>
      </c>
      <c r="AA305" s="1">
        <f>IF(P305=1,$O$3,IF(P305=2,$O$4,$O$5))</f>
        <v>0</v>
      </c>
    </row>
    <row r="306">
      <c r="A306" s="1" t="s">
        <v>106</v>
      </c>
      <c r="E306" s="27" t="s">
        <v>103</v>
      </c>
    </row>
    <row r="307" ht="38.25">
      <c r="A307" s="1" t="s">
        <v>107</v>
      </c>
      <c r="E307" s="32" t="s">
        <v>5270</v>
      </c>
    </row>
    <row r="308">
      <c r="A308" s="1" t="s">
        <v>109</v>
      </c>
      <c r="E308" s="27" t="s">
        <v>103</v>
      </c>
    </row>
    <row r="309">
      <c r="A309" s="1" t="s">
        <v>101</v>
      </c>
      <c r="B309" s="1">
        <v>79</v>
      </c>
      <c r="C309" s="26" t="s">
        <v>5271</v>
      </c>
      <c r="D309" t="s">
        <v>103</v>
      </c>
      <c r="E309" s="27" t="s">
        <v>5272</v>
      </c>
      <c r="F309" s="28" t="s">
        <v>121</v>
      </c>
      <c r="G309" s="29">
        <v>89.760000000000005</v>
      </c>
      <c r="H309" s="28">
        <v>0</v>
      </c>
      <c r="I309" s="30">
        <f>ROUND(G309*H309,P4)</f>
        <v>0</v>
      </c>
      <c r="L309" s="30">
        <v>0</v>
      </c>
      <c r="M309" s="24">
        <f>ROUND(G309*L309,P4)</f>
        <v>0</v>
      </c>
      <c r="N309" s="25" t="s">
        <v>103</v>
      </c>
      <c r="O309" s="31">
        <f>M309*AA309</f>
        <v>0</v>
      </c>
      <c r="P309" s="1">
        <v>3</v>
      </c>
      <c r="AA309" s="1">
        <f>IF(P309=1,$O$3,IF(P309=2,$O$4,$O$5))</f>
        <v>0</v>
      </c>
    </row>
    <row r="310">
      <c r="A310" s="1" t="s">
        <v>106</v>
      </c>
      <c r="E310" s="27" t="s">
        <v>103</v>
      </c>
    </row>
    <row r="311" ht="38.25">
      <c r="A311" s="1" t="s">
        <v>107</v>
      </c>
      <c r="E311" s="32" t="s">
        <v>5273</v>
      </c>
    </row>
    <row r="312">
      <c r="A312" s="1" t="s">
        <v>109</v>
      </c>
      <c r="E312" s="27" t="s">
        <v>103</v>
      </c>
    </row>
    <row r="313">
      <c r="A313" s="1" t="s">
        <v>101</v>
      </c>
      <c r="B313" s="1">
        <v>80</v>
      </c>
      <c r="C313" s="26" t="s">
        <v>5274</v>
      </c>
      <c r="D313" t="s">
        <v>103</v>
      </c>
      <c r="E313" s="27" t="s">
        <v>5275</v>
      </c>
      <c r="F313" s="28" t="s">
        <v>121</v>
      </c>
      <c r="G313" s="29">
        <v>91.799999999999997</v>
      </c>
      <c r="H313" s="28">
        <v>0</v>
      </c>
      <c r="I313" s="30">
        <f>ROUND(G313*H313,P4)</f>
        <v>0</v>
      </c>
      <c r="L313" s="30">
        <v>0</v>
      </c>
      <c r="M313" s="24">
        <f>ROUND(G313*L313,P4)</f>
        <v>0</v>
      </c>
      <c r="N313" s="25" t="s">
        <v>103</v>
      </c>
      <c r="O313" s="31">
        <f>M313*AA313</f>
        <v>0</v>
      </c>
      <c r="P313" s="1">
        <v>3</v>
      </c>
      <c r="AA313" s="1">
        <f>IF(P313=1,$O$3,IF(P313=2,$O$4,$O$5))</f>
        <v>0</v>
      </c>
    </row>
    <row r="314">
      <c r="A314" s="1" t="s">
        <v>106</v>
      </c>
      <c r="E314" s="27" t="s">
        <v>103</v>
      </c>
    </row>
    <row r="315" ht="38.25">
      <c r="A315" s="1" t="s">
        <v>107</v>
      </c>
      <c r="E315" s="32" t="s">
        <v>5276</v>
      </c>
    </row>
    <row r="316">
      <c r="A316" s="1" t="s">
        <v>109</v>
      </c>
      <c r="E316" s="27" t="s">
        <v>103</v>
      </c>
    </row>
    <row r="317">
      <c r="A317" s="1" t="s">
        <v>101</v>
      </c>
      <c r="B317" s="1">
        <v>81</v>
      </c>
      <c r="C317" s="26" t="s">
        <v>5277</v>
      </c>
      <c r="D317" t="s">
        <v>103</v>
      </c>
      <c r="E317" s="27" t="s">
        <v>5278</v>
      </c>
      <c r="F317" s="28" t="s">
        <v>121</v>
      </c>
      <c r="G317" s="29">
        <v>248.88</v>
      </c>
      <c r="H317" s="28">
        <v>0</v>
      </c>
      <c r="I317" s="30">
        <f>ROUND(G317*H317,P4)</f>
        <v>0</v>
      </c>
      <c r="L317" s="30">
        <v>0</v>
      </c>
      <c r="M317" s="24">
        <f>ROUND(G317*L317,P4)</f>
        <v>0</v>
      </c>
      <c r="N317" s="25" t="s">
        <v>103</v>
      </c>
      <c r="O317" s="31">
        <f>M317*AA317</f>
        <v>0</v>
      </c>
      <c r="P317" s="1">
        <v>3</v>
      </c>
      <c r="AA317" s="1">
        <f>IF(P317=1,$O$3,IF(P317=2,$O$4,$O$5))</f>
        <v>0</v>
      </c>
    </row>
    <row r="318">
      <c r="A318" s="1" t="s">
        <v>106</v>
      </c>
      <c r="E318" s="27" t="s">
        <v>103</v>
      </c>
    </row>
    <row r="319" ht="38.25">
      <c r="A319" s="1" t="s">
        <v>107</v>
      </c>
      <c r="E319" s="32" t="s">
        <v>5279</v>
      </c>
    </row>
    <row r="320">
      <c r="A320" s="1" t="s">
        <v>109</v>
      </c>
      <c r="E320" s="27" t="s">
        <v>103</v>
      </c>
    </row>
    <row r="321">
      <c r="A321" s="1" t="s">
        <v>101</v>
      </c>
      <c r="B321" s="1">
        <v>82</v>
      </c>
      <c r="C321" s="26" t="s">
        <v>5280</v>
      </c>
      <c r="D321" t="s">
        <v>103</v>
      </c>
      <c r="E321" s="27" t="s">
        <v>5281</v>
      </c>
      <c r="F321" s="28" t="s">
        <v>121</v>
      </c>
      <c r="G321" s="29">
        <v>122.40000000000001</v>
      </c>
      <c r="H321" s="28">
        <v>0</v>
      </c>
      <c r="I321" s="30">
        <f>ROUND(G321*H321,P4)</f>
        <v>0</v>
      </c>
      <c r="L321" s="30">
        <v>0</v>
      </c>
      <c r="M321" s="24">
        <f>ROUND(G321*L321,P4)</f>
        <v>0</v>
      </c>
      <c r="N321" s="25" t="s">
        <v>103</v>
      </c>
      <c r="O321" s="31">
        <f>M321*AA321</f>
        <v>0</v>
      </c>
      <c r="P321" s="1">
        <v>3</v>
      </c>
      <c r="AA321" s="1">
        <f>IF(P321=1,$O$3,IF(P321=2,$O$4,$O$5))</f>
        <v>0</v>
      </c>
    </row>
    <row r="322">
      <c r="A322" s="1" t="s">
        <v>106</v>
      </c>
      <c r="E322" s="27" t="s">
        <v>103</v>
      </c>
    </row>
    <row r="323" ht="38.25">
      <c r="A323" s="1" t="s">
        <v>107</v>
      </c>
      <c r="E323" s="32" t="s">
        <v>5282</v>
      </c>
    </row>
    <row r="324">
      <c r="A324" s="1" t="s">
        <v>109</v>
      </c>
      <c r="E324" s="27" t="s">
        <v>103</v>
      </c>
    </row>
    <row r="325" ht="38.25">
      <c r="A325" s="1" t="s">
        <v>101</v>
      </c>
      <c r="B325" s="1">
        <v>83</v>
      </c>
      <c r="C325" s="26" t="s">
        <v>2909</v>
      </c>
      <c r="D325" t="s">
        <v>413</v>
      </c>
      <c r="E325" s="27" t="s">
        <v>2910</v>
      </c>
      <c r="F325" s="28" t="s">
        <v>292</v>
      </c>
      <c r="G325" s="29">
        <v>0.104</v>
      </c>
      <c r="H325" s="28">
        <v>0</v>
      </c>
      <c r="I325" s="30">
        <f>ROUND(G325*H325,P4)</f>
        <v>0</v>
      </c>
      <c r="L325" s="30">
        <v>0</v>
      </c>
      <c r="M325" s="24">
        <f>ROUND(G325*L325,P4)</f>
        <v>0</v>
      </c>
      <c r="N325" s="25" t="s">
        <v>103</v>
      </c>
      <c r="O325" s="31">
        <f>M325*AA325</f>
        <v>0</v>
      </c>
      <c r="P325" s="1">
        <v>3</v>
      </c>
      <c r="AA325" s="1">
        <f>IF(P325=1,$O$3,IF(P325=2,$O$4,$O$5))</f>
        <v>0</v>
      </c>
    </row>
    <row r="326">
      <c r="A326" s="1" t="s">
        <v>106</v>
      </c>
      <c r="E326" s="27" t="s">
        <v>103</v>
      </c>
    </row>
    <row r="327">
      <c r="A327" s="1" t="s">
        <v>107</v>
      </c>
    </row>
    <row r="328">
      <c r="A328" s="1" t="s">
        <v>109</v>
      </c>
      <c r="E328" s="27" t="s">
        <v>103</v>
      </c>
    </row>
    <row r="329">
      <c r="A329" s="1" t="s">
        <v>101</v>
      </c>
      <c r="B329" s="1">
        <v>84</v>
      </c>
      <c r="C329" s="26" t="s">
        <v>5283</v>
      </c>
      <c r="D329" t="s">
        <v>103</v>
      </c>
      <c r="E329" s="27" t="s">
        <v>5284</v>
      </c>
      <c r="F329" s="28" t="s">
        <v>105</v>
      </c>
      <c r="G329" s="29">
        <v>1</v>
      </c>
      <c r="H329" s="28">
        <v>0</v>
      </c>
      <c r="I329" s="30">
        <f>ROUND(G329*H329,P4)</f>
        <v>0</v>
      </c>
      <c r="L329" s="30">
        <v>0</v>
      </c>
      <c r="M329" s="24">
        <f>ROUND(G329*L329,P4)</f>
        <v>0</v>
      </c>
      <c r="N329" s="25" t="s">
        <v>103</v>
      </c>
      <c r="O329" s="31">
        <f>M329*AA329</f>
        <v>0</v>
      </c>
      <c r="P329" s="1">
        <v>3</v>
      </c>
      <c r="AA329" s="1">
        <f>IF(P329=1,$O$3,IF(P329=2,$O$4,$O$5))</f>
        <v>0</v>
      </c>
    </row>
    <row r="330">
      <c r="A330" s="1" t="s">
        <v>106</v>
      </c>
      <c r="E330" s="27" t="s">
        <v>103</v>
      </c>
    </row>
    <row r="331">
      <c r="A331" s="1" t="s">
        <v>107</v>
      </c>
    </row>
    <row r="332">
      <c r="A332" s="1" t="s">
        <v>109</v>
      </c>
      <c r="E332" s="27" t="s">
        <v>5285</v>
      </c>
    </row>
    <row r="333">
      <c r="A333" s="1" t="s">
        <v>101</v>
      </c>
      <c r="B333" s="1">
        <v>85</v>
      </c>
      <c r="C333" s="26" t="s">
        <v>5286</v>
      </c>
      <c r="D333" t="s">
        <v>103</v>
      </c>
      <c r="E333" s="27" t="s">
        <v>5287</v>
      </c>
      <c r="F333" s="28" t="s">
        <v>105</v>
      </c>
      <c r="G333" s="29">
        <v>1</v>
      </c>
      <c r="H333" s="28">
        <v>0</v>
      </c>
      <c r="I333" s="30">
        <f>ROUND(G333*H333,P4)</f>
        <v>0</v>
      </c>
      <c r="L333" s="30">
        <v>0</v>
      </c>
      <c r="M333" s="24">
        <f>ROUND(G333*L333,P4)</f>
        <v>0</v>
      </c>
      <c r="N333" s="25" t="s">
        <v>103</v>
      </c>
      <c r="O333" s="31">
        <f>M333*AA333</f>
        <v>0</v>
      </c>
      <c r="P333" s="1">
        <v>3</v>
      </c>
      <c r="AA333" s="1">
        <f>IF(P333=1,$O$3,IF(P333=2,$O$4,$O$5))</f>
        <v>0</v>
      </c>
    </row>
    <row r="334">
      <c r="A334" s="1" t="s">
        <v>106</v>
      </c>
      <c r="E334" s="27" t="s">
        <v>103</v>
      </c>
    </row>
    <row r="335">
      <c r="A335" s="1" t="s">
        <v>107</v>
      </c>
    </row>
    <row r="336">
      <c r="A336" s="1" t="s">
        <v>109</v>
      </c>
      <c r="E336" s="27" t="s">
        <v>5288</v>
      </c>
    </row>
    <row r="337" ht="25.5">
      <c r="A337" s="1" t="s">
        <v>101</v>
      </c>
      <c r="B337" s="1">
        <v>86</v>
      </c>
      <c r="C337" s="26" t="s">
        <v>4856</v>
      </c>
      <c r="D337" t="s">
        <v>103</v>
      </c>
      <c r="E337" s="27" t="s">
        <v>4857</v>
      </c>
      <c r="F337" s="28" t="s">
        <v>292</v>
      </c>
      <c r="G337" s="29">
        <v>0.002</v>
      </c>
      <c r="H337" s="28">
        <v>0</v>
      </c>
      <c r="I337" s="30">
        <f>ROUND(G337*H337,P4)</f>
        <v>0</v>
      </c>
      <c r="L337" s="30">
        <v>0</v>
      </c>
      <c r="M337" s="24">
        <f>ROUND(G337*L337,P4)</f>
        <v>0</v>
      </c>
      <c r="N337" s="25" t="s">
        <v>103</v>
      </c>
      <c r="O337" s="31">
        <f>M337*AA337</f>
        <v>0</v>
      </c>
      <c r="P337" s="1">
        <v>3</v>
      </c>
      <c r="AA337" s="1">
        <f>IF(P337=1,$O$3,IF(P337=2,$O$4,$O$5))</f>
        <v>0</v>
      </c>
    </row>
    <row r="338">
      <c r="A338" s="1" t="s">
        <v>106</v>
      </c>
      <c r="E338" s="27" t="s">
        <v>103</v>
      </c>
    </row>
    <row r="339">
      <c r="A339" s="1" t="s">
        <v>107</v>
      </c>
    </row>
    <row r="340">
      <c r="A340" s="1" t="s">
        <v>109</v>
      </c>
      <c r="E340" s="27" t="s">
        <v>103</v>
      </c>
    </row>
    <row r="341" ht="38.25">
      <c r="A341" s="1" t="s">
        <v>101</v>
      </c>
      <c r="B341" s="1">
        <v>87</v>
      </c>
      <c r="C341" s="26" t="s">
        <v>5289</v>
      </c>
      <c r="D341" t="s">
        <v>103</v>
      </c>
      <c r="E341" s="27" t="s">
        <v>5290</v>
      </c>
      <c r="F341" s="28" t="s">
        <v>105</v>
      </c>
      <c r="G341" s="29">
        <v>1</v>
      </c>
      <c r="H341" s="28">
        <v>0</v>
      </c>
      <c r="I341" s="30">
        <f>ROUND(G341*H341,P4)</f>
        <v>0</v>
      </c>
      <c r="L341" s="30">
        <v>0</v>
      </c>
      <c r="M341" s="24">
        <f>ROUND(G341*L341,P4)</f>
        <v>0</v>
      </c>
      <c r="N341" s="25" t="s">
        <v>103</v>
      </c>
      <c r="O341" s="31">
        <f>M341*AA341</f>
        <v>0</v>
      </c>
      <c r="P341" s="1">
        <v>3</v>
      </c>
      <c r="AA341" s="1">
        <f>IF(P341=1,$O$3,IF(P341=2,$O$4,$O$5))</f>
        <v>0</v>
      </c>
    </row>
    <row r="342">
      <c r="A342" s="1" t="s">
        <v>106</v>
      </c>
      <c r="E342" s="27" t="s">
        <v>103</v>
      </c>
    </row>
    <row r="343">
      <c r="A343" s="1" t="s">
        <v>107</v>
      </c>
    </row>
    <row r="344" ht="25.5">
      <c r="A344" s="1" t="s">
        <v>109</v>
      </c>
      <c r="E344" s="27" t="s">
        <v>5252</v>
      </c>
    </row>
    <row r="345">
      <c r="A345" s="1" t="s">
        <v>101</v>
      </c>
      <c r="B345" s="1">
        <v>88</v>
      </c>
      <c r="C345" s="26" t="s">
        <v>5291</v>
      </c>
      <c r="D345" t="s">
        <v>103</v>
      </c>
      <c r="E345" s="27" t="s">
        <v>5292</v>
      </c>
      <c r="F345" s="28" t="s">
        <v>367</v>
      </c>
      <c r="G345" s="29">
        <v>160</v>
      </c>
      <c r="H345" s="28">
        <v>0</v>
      </c>
      <c r="I345" s="30">
        <f>ROUND(G345*H345,P4)</f>
        <v>0</v>
      </c>
      <c r="L345" s="30">
        <v>0</v>
      </c>
      <c r="M345" s="24">
        <f>ROUND(G345*L345,P4)</f>
        <v>0</v>
      </c>
      <c r="N345" s="25" t="s">
        <v>103</v>
      </c>
      <c r="O345" s="31">
        <f>M345*AA345</f>
        <v>0</v>
      </c>
      <c r="P345" s="1">
        <v>3</v>
      </c>
      <c r="AA345" s="1">
        <f>IF(P345=1,$O$3,IF(P345=2,$O$4,$O$5))</f>
        <v>0</v>
      </c>
    </row>
    <row r="346">
      <c r="A346" s="1" t="s">
        <v>106</v>
      </c>
      <c r="E346" s="27" t="s">
        <v>103</v>
      </c>
    </row>
    <row r="347">
      <c r="A347" s="1" t="s">
        <v>107</v>
      </c>
    </row>
    <row r="348">
      <c r="A348" s="1" t="s">
        <v>109</v>
      </c>
      <c r="E348" s="27" t="s">
        <v>103</v>
      </c>
    </row>
    <row r="349">
      <c r="A349" s="1" t="s">
        <v>101</v>
      </c>
      <c r="B349" s="1">
        <v>89</v>
      </c>
      <c r="C349" s="26" t="s">
        <v>5293</v>
      </c>
      <c r="D349" t="s">
        <v>103</v>
      </c>
      <c r="E349" s="27" t="s">
        <v>5294</v>
      </c>
      <c r="F349" s="28" t="s">
        <v>105</v>
      </c>
      <c r="G349" s="29">
        <v>160</v>
      </c>
      <c r="H349" s="28">
        <v>0</v>
      </c>
      <c r="I349" s="30">
        <f>ROUND(G349*H349,P4)</f>
        <v>0</v>
      </c>
      <c r="L349" s="30">
        <v>0</v>
      </c>
      <c r="M349" s="24">
        <f>ROUND(G349*L349,P4)</f>
        <v>0</v>
      </c>
      <c r="N349" s="25" t="s">
        <v>103</v>
      </c>
      <c r="O349" s="31">
        <f>M349*AA349</f>
        <v>0</v>
      </c>
      <c r="P349" s="1">
        <v>3</v>
      </c>
      <c r="AA349" s="1">
        <f>IF(P349=1,$O$3,IF(P349=2,$O$4,$O$5))</f>
        <v>0</v>
      </c>
    </row>
    <row r="350">
      <c r="A350" s="1" t="s">
        <v>106</v>
      </c>
      <c r="E350" s="27" t="s">
        <v>103</v>
      </c>
    </row>
    <row r="351">
      <c r="A351" s="1" t="s">
        <v>107</v>
      </c>
    </row>
    <row r="352">
      <c r="A352" s="1" t="s">
        <v>109</v>
      </c>
      <c r="E352" s="27" t="s">
        <v>103</v>
      </c>
    </row>
    <row r="353" ht="25.5">
      <c r="A353" s="1" t="s">
        <v>101</v>
      </c>
      <c r="B353" s="1">
        <v>90</v>
      </c>
      <c r="C353" s="26" t="s">
        <v>5295</v>
      </c>
      <c r="D353" t="s">
        <v>103</v>
      </c>
      <c r="E353" s="27" t="s">
        <v>5296</v>
      </c>
      <c r="F353" s="28" t="s">
        <v>367</v>
      </c>
      <c r="G353" s="29">
        <v>1</v>
      </c>
      <c r="H353" s="28">
        <v>0</v>
      </c>
      <c r="I353" s="30">
        <f>ROUND(G353*H353,P4)</f>
        <v>0</v>
      </c>
      <c r="L353" s="30">
        <v>0</v>
      </c>
      <c r="M353" s="24">
        <f>ROUND(G353*L353,P4)</f>
        <v>0</v>
      </c>
      <c r="N353" s="25" t="s">
        <v>103</v>
      </c>
      <c r="O353" s="31">
        <f>M353*AA353</f>
        <v>0</v>
      </c>
      <c r="P353" s="1">
        <v>3</v>
      </c>
      <c r="AA353" s="1">
        <f>IF(P353=1,$O$3,IF(P353=2,$O$4,$O$5))</f>
        <v>0</v>
      </c>
    </row>
    <row r="354">
      <c r="A354" s="1" t="s">
        <v>106</v>
      </c>
      <c r="E354" s="27" t="s">
        <v>103</v>
      </c>
    </row>
    <row r="355">
      <c r="A355" s="1" t="s">
        <v>107</v>
      </c>
    </row>
    <row r="356">
      <c r="A356" s="1" t="s">
        <v>109</v>
      </c>
      <c r="E356" s="27" t="s">
        <v>5297</v>
      </c>
    </row>
    <row r="357" ht="38.25">
      <c r="A357" s="1" t="s">
        <v>101</v>
      </c>
      <c r="B357" s="1">
        <v>91</v>
      </c>
      <c r="C357" s="26" t="s">
        <v>5298</v>
      </c>
      <c r="D357" t="s">
        <v>103</v>
      </c>
      <c r="E357" s="27" t="s">
        <v>5299</v>
      </c>
      <c r="F357" s="28" t="s">
        <v>367</v>
      </c>
      <c r="G357" s="29">
        <v>1</v>
      </c>
      <c r="H357" s="28">
        <v>0</v>
      </c>
      <c r="I357" s="30">
        <f>ROUND(G357*H357,P4)</f>
        <v>0</v>
      </c>
      <c r="L357" s="30">
        <v>0</v>
      </c>
      <c r="M357" s="24">
        <f>ROUND(G357*L357,P4)</f>
        <v>0</v>
      </c>
      <c r="N357" s="25" t="s">
        <v>103</v>
      </c>
      <c r="O357" s="31">
        <f>M357*AA357</f>
        <v>0</v>
      </c>
      <c r="P357" s="1">
        <v>3</v>
      </c>
      <c r="AA357" s="1">
        <f>IF(P357=1,$O$3,IF(P357=2,$O$4,$O$5))</f>
        <v>0</v>
      </c>
    </row>
    <row r="358">
      <c r="A358" s="1" t="s">
        <v>106</v>
      </c>
      <c r="E358" s="27" t="s">
        <v>103</v>
      </c>
    </row>
    <row r="359">
      <c r="A359" s="1" t="s">
        <v>107</v>
      </c>
    </row>
    <row r="360">
      <c r="A360" s="1" t="s">
        <v>109</v>
      </c>
      <c r="E360" s="27" t="s">
        <v>5300</v>
      </c>
    </row>
    <row r="361" ht="38.25">
      <c r="A361" s="1" t="s">
        <v>101</v>
      </c>
      <c r="B361" s="1">
        <v>92</v>
      </c>
      <c r="C361" s="26" t="s">
        <v>5301</v>
      </c>
      <c r="D361" t="s">
        <v>103</v>
      </c>
      <c r="E361" s="27" t="s">
        <v>5302</v>
      </c>
      <c r="F361" s="28" t="s">
        <v>367</v>
      </c>
      <c r="G361" s="29">
        <v>1</v>
      </c>
      <c r="H361" s="28">
        <v>0</v>
      </c>
      <c r="I361" s="30">
        <f>ROUND(G361*H361,P4)</f>
        <v>0</v>
      </c>
      <c r="L361" s="30">
        <v>0</v>
      </c>
      <c r="M361" s="24">
        <f>ROUND(G361*L361,P4)</f>
        <v>0</v>
      </c>
      <c r="N361" s="25" t="s">
        <v>103</v>
      </c>
      <c r="O361" s="31">
        <f>M361*AA361</f>
        <v>0</v>
      </c>
      <c r="P361" s="1">
        <v>3</v>
      </c>
      <c r="AA361" s="1">
        <f>IF(P361=1,$O$3,IF(P361=2,$O$4,$O$5))</f>
        <v>0</v>
      </c>
    </row>
    <row r="362">
      <c r="A362" s="1" t="s">
        <v>106</v>
      </c>
      <c r="E362" s="27" t="s">
        <v>103</v>
      </c>
    </row>
    <row r="363">
      <c r="A363" s="1" t="s">
        <v>107</v>
      </c>
    </row>
    <row r="364">
      <c r="A364" s="1" t="s">
        <v>109</v>
      </c>
      <c r="E364" s="27" t="s">
        <v>5303</v>
      </c>
    </row>
    <row r="365" ht="38.25">
      <c r="A365" s="1" t="s">
        <v>101</v>
      </c>
      <c r="B365" s="1">
        <v>93</v>
      </c>
      <c r="C365" s="26" t="s">
        <v>5304</v>
      </c>
      <c r="D365" t="s">
        <v>413</v>
      </c>
      <c r="E365" s="27" t="s">
        <v>5305</v>
      </c>
      <c r="F365" s="28" t="s">
        <v>367</v>
      </c>
      <c r="G365" s="29">
        <v>1</v>
      </c>
      <c r="H365" s="28">
        <v>0</v>
      </c>
      <c r="I365" s="30">
        <f>ROUND(G365*H365,P4)</f>
        <v>0</v>
      </c>
      <c r="L365" s="30">
        <v>0</v>
      </c>
      <c r="M365" s="24">
        <f>ROUND(G365*L365,P4)</f>
        <v>0</v>
      </c>
      <c r="N365" s="25" t="s">
        <v>103</v>
      </c>
      <c r="O365" s="31">
        <f>M365*AA365</f>
        <v>0</v>
      </c>
      <c r="P365" s="1">
        <v>3</v>
      </c>
      <c r="AA365" s="1">
        <f>IF(P365=1,$O$3,IF(P365=2,$O$4,$O$5))</f>
        <v>0</v>
      </c>
    </row>
    <row r="366">
      <c r="A366" s="1" t="s">
        <v>106</v>
      </c>
      <c r="E366" s="27" t="s">
        <v>103</v>
      </c>
    </row>
    <row r="367">
      <c r="A367" s="1" t="s">
        <v>107</v>
      </c>
    </row>
    <row r="368">
      <c r="A368" s="1" t="s">
        <v>109</v>
      </c>
      <c r="E368" s="27" t="s">
        <v>5306</v>
      </c>
    </row>
    <row r="369" ht="25.5">
      <c r="A369" s="1" t="s">
        <v>101</v>
      </c>
      <c r="B369" s="1">
        <v>94</v>
      </c>
      <c r="C369" s="26" t="s">
        <v>5307</v>
      </c>
      <c r="D369" t="s">
        <v>413</v>
      </c>
      <c r="E369" s="27" t="s">
        <v>5308</v>
      </c>
      <c r="F369" s="28" t="s">
        <v>292</v>
      </c>
      <c r="G369" s="29">
        <v>0.255</v>
      </c>
      <c r="H369" s="28">
        <v>0</v>
      </c>
      <c r="I369" s="30">
        <f>ROUND(G369*H369,P4)</f>
        <v>0</v>
      </c>
      <c r="L369" s="30">
        <v>0</v>
      </c>
      <c r="M369" s="24">
        <f>ROUND(G369*L369,P4)</f>
        <v>0</v>
      </c>
      <c r="N369" s="25" t="s">
        <v>103</v>
      </c>
      <c r="O369" s="31">
        <f>M369*AA369</f>
        <v>0</v>
      </c>
      <c r="P369" s="1">
        <v>3</v>
      </c>
      <c r="AA369" s="1">
        <f>IF(P369=1,$O$3,IF(P369=2,$O$4,$O$5))</f>
        <v>0</v>
      </c>
    </row>
    <row r="370">
      <c r="A370" s="1" t="s">
        <v>106</v>
      </c>
      <c r="E370" s="27" t="s">
        <v>103</v>
      </c>
    </row>
    <row r="371">
      <c r="A371" s="1" t="s">
        <v>107</v>
      </c>
    </row>
    <row r="372">
      <c r="A372" s="1" t="s">
        <v>109</v>
      </c>
      <c r="E372" s="27" t="s">
        <v>103</v>
      </c>
    </row>
    <row r="373">
      <c r="A373" s="1" t="s">
        <v>101</v>
      </c>
      <c r="B373" s="1">
        <v>95</v>
      </c>
      <c r="C373" s="26" t="s">
        <v>5309</v>
      </c>
      <c r="D373" t="s">
        <v>103</v>
      </c>
      <c r="E373" s="27" t="s">
        <v>5310</v>
      </c>
      <c r="F373" s="28" t="s">
        <v>121</v>
      </c>
      <c r="G373" s="29">
        <v>750</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c r="A375" s="1" t="s">
        <v>107</v>
      </c>
    </row>
    <row r="376">
      <c r="A376" s="1" t="s">
        <v>109</v>
      </c>
      <c r="E376" s="27" t="s">
        <v>103</v>
      </c>
    </row>
    <row r="377" ht="25.5">
      <c r="A377" s="1" t="s">
        <v>101</v>
      </c>
      <c r="B377" s="1">
        <v>96</v>
      </c>
      <c r="C377" s="26" t="s">
        <v>5311</v>
      </c>
      <c r="D377" t="s">
        <v>103</v>
      </c>
      <c r="E377" s="27" t="s">
        <v>5312</v>
      </c>
      <c r="F377" s="28" t="s">
        <v>121</v>
      </c>
      <c r="G377" s="29">
        <v>120</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c r="A379" s="1" t="s">
        <v>107</v>
      </c>
    </row>
    <row r="380">
      <c r="A380" s="1" t="s">
        <v>109</v>
      </c>
      <c r="E380" s="27" t="s">
        <v>5313</v>
      </c>
    </row>
    <row r="381" ht="25.5">
      <c r="A381" s="1" t="s">
        <v>101</v>
      </c>
      <c r="B381" s="1">
        <v>97</v>
      </c>
      <c r="C381" s="26" t="s">
        <v>5314</v>
      </c>
      <c r="D381" t="s">
        <v>103</v>
      </c>
      <c r="E381" s="27" t="s">
        <v>5315</v>
      </c>
      <c r="F381" s="28" t="s">
        <v>121</v>
      </c>
      <c r="G381" s="29">
        <v>244</v>
      </c>
      <c r="H381" s="28">
        <v>0</v>
      </c>
      <c r="I381" s="30">
        <f>ROUND(G381*H381,P4)</f>
        <v>0</v>
      </c>
      <c r="L381" s="30">
        <v>0</v>
      </c>
      <c r="M381" s="24">
        <f>ROUND(G381*L381,P4)</f>
        <v>0</v>
      </c>
      <c r="N381" s="25" t="s">
        <v>103</v>
      </c>
      <c r="O381" s="31">
        <f>M381*AA381</f>
        <v>0</v>
      </c>
      <c r="P381" s="1">
        <v>3</v>
      </c>
      <c r="AA381" s="1">
        <f>IF(P381=1,$O$3,IF(P381=2,$O$4,$O$5))</f>
        <v>0</v>
      </c>
    </row>
    <row r="382">
      <c r="A382" s="1" t="s">
        <v>106</v>
      </c>
      <c r="E382" s="27" t="s">
        <v>103</v>
      </c>
    </row>
    <row r="383">
      <c r="A383" s="1" t="s">
        <v>107</v>
      </c>
    </row>
    <row r="384">
      <c r="A384" s="1" t="s">
        <v>109</v>
      </c>
      <c r="E384" s="27" t="s">
        <v>5313</v>
      </c>
    </row>
    <row r="385" ht="25.5">
      <c r="A385" s="1" t="s">
        <v>101</v>
      </c>
      <c r="B385" s="1">
        <v>98</v>
      </c>
      <c r="C385" s="26" t="s">
        <v>5316</v>
      </c>
      <c r="D385" t="s">
        <v>103</v>
      </c>
      <c r="E385" s="27" t="s">
        <v>5317</v>
      </c>
      <c r="F385" s="28" t="s">
        <v>121</v>
      </c>
      <c r="G385" s="29">
        <v>90</v>
      </c>
      <c r="H385" s="28">
        <v>0</v>
      </c>
      <c r="I385" s="30">
        <f>ROUND(G385*H385,P4)</f>
        <v>0</v>
      </c>
      <c r="L385" s="30">
        <v>0</v>
      </c>
      <c r="M385" s="24">
        <f>ROUND(G385*L385,P4)</f>
        <v>0</v>
      </c>
      <c r="N385" s="25" t="s">
        <v>103</v>
      </c>
      <c r="O385" s="31">
        <f>M385*AA385</f>
        <v>0</v>
      </c>
      <c r="P385" s="1">
        <v>3</v>
      </c>
      <c r="AA385" s="1">
        <f>IF(P385=1,$O$3,IF(P385=2,$O$4,$O$5))</f>
        <v>0</v>
      </c>
    </row>
    <row r="386">
      <c r="A386" s="1" t="s">
        <v>106</v>
      </c>
      <c r="E386" s="27" t="s">
        <v>103</v>
      </c>
    </row>
    <row r="387">
      <c r="A387" s="1" t="s">
        <v>107</v>
      </c>
    </row>
    <row r="388">
      <c r="A388" s="1" t="s">
        <v>109</v>
      </c>
      <c r="E388" s="27" t="s">
        <v>5313</v>
      </c>
    </row>
    <row r="389" ht="25.5">
      <c r="A389" s="1" t="s">
        <v>101</v>
      </c>
      <c r="B389" s="1">
        <v>99</v>
      </c>
      <c r="C389" s="26" t="s">
        <v>5318</v>
      </c>
      <c r="D389" t="s">
        <v>103</v>
      </c>
      <c r="E389" s="27" t="s">
        <v>5319</v>
      </c>
      <c r="F389" s="28" t="s">
        <v>121</v>
      </c>
      <c r="G389" s="29">
        <v>88</v>
      </c>
      <c r="H389" s="28">
        <v>0</v>
      </c>
      <c r="I389" s="30">
        <f>ROUND(G389*H389,P4)</f>
        <v>0</v>
      </c>
      <c r="L389" s="30">
        <v>0</v>
      </c>
      <c r="M389" s="24">
        <f>ROUND(G389*L389,P4)</f>
        <v>0</v>
      </c>
      <c r="N389" s="25" t="s">
        <v>103</v>
      </c>
      <c r="O389" s="31">
        <f>M389*AA389</f>
        <v>0</v>
      </c>
      <c r="P389" s="1">
        <v>3</v>
      </c>
      <c r="AA389" s="1">
        <f>IF(P389=1,$O$3,IF(P389=2,$O$4,$O$5))</f>
        <v>0</v>
      </c>
    </row>
    <row r="390">
      <c r="A390" s="1" t="s">
        <v>106</v>
      </c>
      <c r="E390" s="27" t="s">
        <v>103</v>
      </c>
    </row>
    <row r="391">
      <c r="A391" s="1" t="s">
        <v>107</v>
      </c>
    </row>
    <row r="392">
      <c r="A392" s="1" t="s">
        <v>109</v>
      </c>
      <c r="E392" s="27" t="s">
        <v>5313</v>
      </c>
    </row>
    <row r="393" ht="25.5">
      <c r="A393" s="1" t="s">
        <v>101</v>
      </c>
      <c r="B393" s="1">
        <v>100</v>
      </c>
      <c r="C393" s="26" t="s">
        <v>5320</v>
      </c>
      <c r="D393" t="s">
        <v>103</v>
      </c>
      <c r="E393" s="27" t="s">
        <v>5321</v>
      </c>
      <c r="F393" s="28" t="s">
        <v>121</v>
      </c>
      <c r="G393" s="29">
        <v>200</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c r="A395" s="1" t="s">
        <v>107</v>
      </c>
    </row>
    <row r="396">
      <c r="A396" s="1" t="s">
        <v>109</v>
      </c>
      <c r="E396" s="27" t="s">
        <v>5313</v>
      </c>
    </row>
    <row r="397" ht="25.5">
      <c r="A397" s="1" t="s">
        <v>101</v>
      </c>
      <c r="B397" s="1">
        <v>101</v>
      </c>
      <c r="C397" s="26" t="s">
        <v>5322</v>
      </c>
      <c r="D397" t="s">
        <v>413</v>
      </c>
      <c r="E397" s="27" t="s">
        <v>5323</v>
      </c>
      <c r="F397" s="28" t="s">
        <v>121</v>
      </c>
      <c r="G397" s="29">
        <v>35</v>
      </c>
      <c r="H397" s="28">
        <v>0</v>
      </c>
      <c r="I397" s="30">
        <f>ROUND(G397*H397,P4)</f>
        <v>0</v>
      </c>
      <c r="L397" s="30">
        <v>0</v>
      </c>
      <c r="M397" s="24">
        <f>ROUND(G397*L397,P4)</f>
        <v>0</v>
      </c>
      <c r="N397" s="25" t="s">
        <v>103</v>
      </c>
      <c r="O397" s="31">
        <f>M397*AA397</f>
        <v>0</v>
      </c>
      <c r="P397" s="1">
        <v>3</v>
      </c>
      <c r="AA397" s="1">
        <f>IF(P397=1,$O$3,IF(P397=2,$O$4,$O$5))</f>
        <v>0</v>
      </c>
    </row>
    <row r="398">
      <c r="A398" s="1" t="s">
        <v>106</v>
      </c>
      <c r="E398" s="27" t="s">
        <v>103</v>
      </c>
    </row>
    <row r="399">
      <c r="A399" s="1" t="s">
        <v>107</v>
      </c>
    </row>
    <row r="400">
      <c r="A400" s="1" t="s">
        <v>109</v>
      </c>
      <c r="E400" s="27" t="s">
        <v>5313</v>
      </c>
    </row>
    <row r="401" ht="25.5">
      <c r="A401" s="1" t="s">
        <v>101</v>
      </c>
      <c r="B401" s="1">
        <v>102</v>
      </c>
      <c r="C401" s="26" t="s">
        <v>5324</v>
      </c>
      <c r="D401" t="s">
        <v>103</v>
      </c>
      <c r="E401" s="27" t="s">
        <v>5325</v>
      </c>
      <c r="F401" s="28" t="s">
        <v>292</v>
      </c>
      <c r="G401" s="29">
        <v>1.25</v>
      </c>
      <c r="H401" s="28">
        <v>0</v>
      </c>
      <c r="I401" s="30">
        <f>ROUND(G401*H401,P4)</f>
        <v>0</v>
      </c>
      <c r="L401" s="30">
        <v>0</v>
      </c>
      <c r="M401" s="24">
        <f>ROUND(G401*L401,P4)</f>
        <v>0</v>
      </c>
      <c r="N401" s="25" t="s">
        <v>103</v>
      </c>
      <c r="O401" s="31">
        <f>M401*AA401</f>
        <v>0</v>
      </c>
      <c r="P401" s="1">
        <v>3</v>
      </c>
      <c r="AA401" s="1">
        <f>IF(P401=1,$O$3,IF(P401=2,$O$4,$O$5))</f>
        <v>0</v>
      </c>
    </row>
    <row r="402">
      <c r="A402" s="1" t="s">
        <v>106</v>
      </c>
      <c r="E402" s="27" t="s">
        <v>103</v>
      </c>
    </row>
    <row r="403">
      <c r="A403" s="1" t="s">
        <v>107</v>
      </c>
    </row>
    <row r="404">
      <c r="A404" s="1" t="s">
        <v>109</v>
      </c>
      <c r="E404" s="27" t="s">
        <v>103</v>
      </c>
    </row>
    <row r="405" ht="25.5">
      <c r="A405" s="1" t="s">
        <v>101</v>
      </c>
      <c r="B405" s="1">
        <v>103</v>
      </c>
      <c r="C405" s="26" t="s">
        <v>5326</v>
      </c>
      <c r="D405" t="s">
        <v>103</v>
      </c>
      <c r="E405" s="27" t="s">
        <v>5327</v>
      </c>
      <c r="F405" s="28" t="s">
        <v>105</v>
      </c>
      <c r="G405" s="29">
        <v>58</v>
      </c>
      <c r="H405" s="28">
        <v>0</v>
      </c>
      <c r="I405" s="30">
        <f>ROUND(G405*H405,P4)</f>
        <v>0</v>
      </c>
      <c r="L405" s="30">
        <v>0</v>
      </c>
      <c r="M405" s="24">
        <f>ROUND(G405*L405,P4)</f>
        <v>0</v>
      </c>
      <c r="N405" s="25" t="s">
        <v>103</v>
      </c>
      <c r="O405" s="31">
        <f>M405*AA405</f>
        <v>0</v>
      </c>
      <c r="P405" s="1">
        <v>3</v>
      </c>
      <c r="AA405" s="1">
        <f>IF(P405=1,$O$3,IF(P405=2,$O$4,$O$5))</f>
        <v>0</v>
      </c>
    </row>
    <row r="406">
      <c r="A406" s="1" t="s">
        <v>106</v>
      </c>
      <c r="E406" s="27" t="s">
        <v>103</v>
      </c>
    </row>
    <row r="407">
      <c r="A407" s="1" t="s">
        <v>107</v>
      </c>
    </row>
    <row r="408">
      <c r="A408" s="1" t="s">
        <v>109</v>
      </c>
      <c r="E408" s="27" t="s">
        <v>103</v>
      </c>
    </row>
    <row r="409" ht="25.5">
      <c r="A409" s="1" t="s">
        <v>101</v>
      </c>
      <c r="B409" s="1">
        <v>104</v>
      </c>
      <c r="C409" s="26" t="s">
        <v>5328</v>
      </c>
      <c r="D409" t="s">
        <v>103</v>
      </c>
      <c r="E409" s="27" t="s">
        <v>5329</v>
      </c>
      <c r="F409" s="28" t="s">
        <v>105</v>
      </c>
      <c r="G409" s="29">
        <v>164</v>
      </c>
      <c r="H409" s="28">
        <v>0</v>
      </c>
      <c r="I409" s="30">
        <f>ROUND(G409*H409,P4)</f>
        <v>0</v>
      </c>
      <c r="L409" s="30">
        <v>0</v>
      </c>
      <c r="M409" s="24">
        <f>ROUND(G409*L409,P4)</f>
        <v>0</v>
      </c>
      <c r="N409" s="25" t="s">
        <v>103</v>
      </c>
      <c r="O409" s="31">
        <f>M409*AA409</f>
        <v>0</v>
      </c>
      <c r="P409" s="1">
        <v>3</v>
      </c>
      <c r="AA409" s="1">
        <f>IF(P409=1,$O$3,IF(P409=2,$O$4,$O$5))</f>
        <v>0</v>
      </c>
    </row>
    <row r="410">
      <c r="A410" s="1" t="s">
        <v>106</v>
      </c>
      <c r="E410" s="27" t="s">
        <v>103</v>
      </c>
    </row>
    <row r="411" ht="25.5">
      <c r="A411" s="1" t="s">
        <v>107</v>
      </c>
      <c r="E411" s="32" t="s">
        <v>5330</v>
      </c>
    </row>
    <row r="412">
      <c r="A412" s="1" t="s">
        <v>109</v>
      </c>
      <c r="E412" s="27" t="s">
        <v>103</v>
      </c>
    </row>
    <row r="413">
      <c r="A413" s="1" t="s">
        <v>101</v>
      </c>
      <c r="B413" s="1">
        <v>105</v>
      </c>
      <c r="C413" s="26" t="s">
        <v>5331</v>
      </c>
      <c r="D413" t="s">
        <v>103</v>
      </c>
      <c r="E413" s="27" t="s">
        <v>5332</v>
      </c>
      <c r="F413" s="28" t="s">
        <v>105</v>
      </c>
      <c r="G413" s="29">
        <v>7</v>
      </c>
      <c r="H413" s="28">
        <v>0</v>
      </c>
      <c r="I413" s="30">
        <f>ROUND(G413*H413,P4)</f>
        <v>0</v>
      </c>
      <c r="L413" s="30">
        <v>0</v>
      </c>
      <c r="M413" s="24">
        <f>ROUND(G413*L413,P4)</f>
        <v>0</v>
      </c>
      <c r="N413" s="25" t="s">
        <v>103</v>
      </c>
      <c r="O413" s="31">
        <f>M413*AA413</f>
        <v>0</v>
      </c>
      <c r="P413" s="1">
        <v>3</v>
      </c>
      <c r="AA413" s="1">
        <f>IF(P413=1,$O$3,IF(P413=2,$O$4,$O$5))</f>
        <v>0</v>
      </c>
    </row>
    <row r="414">
      <c r="A414" s="1" t="s">
        <v>106</v>
      </c>
      <c r="E414" s="27" t="s">
        <v>103</v>
      </c>
    </row>
    <row r="415">
      <c r="A415" s="1" t="s">
        <v>107</v>
      </c>
    </row>
    <row r="416">
      <c r="A416" s="1" t="s">
        <v>109</v>
      </c>
      <c r="E416" s="27" t="s">
        <v>5333</v>
      </c>
    </row>
    <row r="417" ht="25.5">
      <c r="A417" s="1" t="s">
        <v>101</v>
      </c>
      <c r="B417" s="1">
        <v>106</v>
      </c>
      <c r="C417" s="26" t="s">
        <v>5334</v>
      </c>
      <c r="D417" t="s">
        <v>103</v>
      </c>
      <c r="E417" s="27" t="s">
        <v>5335</v>
      </c>
      <c r="F417" s="28" t="s">
        <v>105</v>
      </c>
      <c r="G417" s="29">
        <v>1</v>
      </c>
      <c r="H417" s="28">
        <v>0</v>
      </c>
      <c r="I417" s="30">
        <f>ROUND(G417*H417,P4)</f>
        <v>0</v>
      </c>
      <c r="L417" s="30">
        <v>0</v>
      </c>
      <c r="M417" s="24">
        <f>ROUND(G417*L417,P4)</f>
        <v>0</v>
      </c>
      <c r="N417" s="25" t="s">
        <v>103</v>
      </c>
      <c r="O417" s="31">
        <f>M417*AA417</f>
        <v>0</v>
      </c>
      <c r="P417" s="1">
        <v>3</v>
      </c>
      <c r="AA417" s="1">
        <f>IF(P417=1,$O$3,IF(P417=2,$O$4,$O$5))</f>
        <v>0</v>
      </c>
    </row>
    <row r="418">
      <c r="A418" s="1" t="s">
        <v>106</v>
      </c>
      <c r="E418" s="27" t="s">
        <v>103</v>
      </c>
    </row>
    <row r="419">
      <c r="A419" s="1" t="s">
        <v>107</v>
      </c>
    </row>
    <row r="420">
      <c r="A420" s="1" t="s">
        <v>109</v>
      </c>
      <c r="E420" s="27" t="s">
        <v>5336</v>
      </c>
    </row>
    <row r="421" ht="25.5">
      <c r="A421" s="1" t="s">
        <v>101</v>
      </c>
      <c r="B421" s="1">
        <v>107</v>
      </c>
      <c r="C421" s="26" t="s">
        <v>5337</v>
      </c>
      <c r="D421" t="s">
        <v>103</v>
      </c>
      <c r="E421" s="27" t="s">
        <v>5338</v>
      </c>
      <c r="F421" s="28" t="s">
        <v>105</v>
      </c>
      <c r="G421" s="29">
        <v>1</v>
      </c>
      <c r="H421" s="28">
        <v>0</v>
      </c>
      <c r="I421" s="30">
        <f>ROUND(G421*H421,P4)</f>
        <v>0</v>
      </c>
      <c r="L421" s="30">
        <v>0</v>
      </c>
      <c r="M421" s="24">
        <f>ROUND(G421*L421,P4)</f>
        <v>0</v>
      </c>
      <c r="N421" s="25" t="s">
        <v>103</v>
      </c>
      <c r="O421" s="31">
        <f>M421*AA421</f>
        <v>0</v>
      </c>
      <c r="P421" s="1">
        <v>3</v>
      </c>
      <c r="AA421" s="1">
        <f>IF(P421=1,$O$3,IF(P421=2,$O$4,$O$5))</f>
        <v>0</v>
      </c>
    </row>
    <row r="422">
      <c r="A422" s="1" t="s">
        <v>106</v>
      </c>
      <c r="E422" s="27" t="s">
        <v>103</v>
      </c>
    </row>
    <row r="423">
      <c r="A423" s="1" t="s">
        <v>107</v>
      </c>
    </row>
    <row r="424">
      <c r="A424" s="1" t="s">
        <v>109</v>
      </c>
      <c r="E424" s="27" t="s">
        <v>5339</v>
      </c>
    </row>
    <row r="425">
      <c r="A425" s="1" t="s">
        <v>101</v>
      </c>
      <c r="B425" s="1">
        <v>108</v>
      </c>
      <c r="C425" s="26" t="s">
        <v>5340</v>
      </c>
      <c r="D425" t="s">
        <v>103</v>
      </c>
      <c r="E425" s="27" t="s">
        <v>5341</v>
      </c>
      <c r="F425" s="28" t="s">
        <v>105</v>
      </c>
      <c r="G425" s="29">
        <v>2</v>
      </c>
      <c r="H425" s="28">
        <v>0</v>
      </c>
      <c r="I425" s="30">
        <f>ROUND(G425*H425,P4)</f>
        <v>0</v>
      </c>
      <c r="L425" s="30">
        <v>0</v>
      </c>
      <c r="M425" s="24">
        <f>ROUND(G425*L425,P4)</f>
        <v>0</v>
      </c>
      <c r="N425" s="25" t="s">
        <v>103</v>
      </c>
      <c r="O425" s="31">
        <f>M425*AA425</f>
        <v>0</v>
      </c>
      <c r="P425" s="1">
        <v>3</v>
      </c>
      <c r="AA425" s="1">
        <f>IF(P425=1,$O$3,IF(P425=2,$O$4,$O$5))</f>
        <v>0</v>
      </c>
    </row>
    <row r="426">
      <c r="A426" s="1" t="s">
        <v>106</v>
      </c>
      <c r="E426" s="27" t="s">
        <v>103</v>
      </c>
    </row>
    <row r="427">
      <c r="A427" s="1" t="s">
        <v>107</v>
      </c>
    </row>
    <row r="428">
      <c r="A428" s="1" t="s">
        <v>109</v>
      </c>
      <c r="E428" s="27" t="s">
        <v>5342</v>
      </c>
    </row>
    <row r="429">
      <c r="A429" s="1" t="s">
        <v>101</v>
      </c>
      <c r="B429" s="1">
        <v>109</v>
      </c>
      <c r="C429" s="26" t="s">
        <v>5343</v>
      </c>
      <c r="D429" t="s">
        <v>103</v>
      </c>
      <c r="E429" s="27" t="s">
        <v>5344</v>
      </c>
      <c r="F429" s="28" t="s">
        <v>105</v>
      </c>
      <c r="G429" s="29">
        <v>18</v>
      </c>
      <c r="H429" s="28">
        <v>0</v>
      </c>
      <c r="I429" s="30">
        <f>ROUND(G429*H429,P4)</f>
        <v>0</v>
      </c>
      <c r="L429" s="30">
        <v>0</v>
      </c>
      <c r="M429" s="24">
        <f>ROUND(G429*L429,P4)</f>
        <v>0</v>
      </c>
      <c r="N429" s="25" t="s">
        <v>103</v>
      </c>
      <c r="O429" s="31">
        <f>M429*AA429</f>
        <v>0</v>
      </c>
      <c r="P429" s="1">
        <v>3</v>
      </c>
      <c r="AA429" s="1">
        <f>IF(P429=1,$O$3,IF(P429=2,$O$4,$O$5))</f>
        <v>0</v>
      </c>
    </row>
    <row r="430">
      <c r="A430" s="1" t="s">
        <v>106</v>
      </c>
      <c r="E430" s="27" t="s">
        <v>103</v>
      </c>
    </row>
    <row r="431">
      <c r="A431" s="1" t="s">
        <v>107</v>
      </c>
    </row>
    <row r="432">
      <c r="A432" s="1" t="s">
        <v>109</v>
      </c>
      <c r="E432" s="27" t="s">
        <v>5345</v>
      </c>
    </row>
    <row r="433">
      <c r="A433" s="1" t="s">
        <v>101</v>
      </c>
      <c r="B433" s="1">
        <v>110</v>
      </c>
      <c r="C433" s="26" t="s">
        <v>5346</v>
      </c>
      <c r="D433" t="s">
        <v>103</v>
      </c>
      <c r="E433" s="27" t="s">
        <v>5347</v>
      </c>
      <c r="F433" s="28" t="s">
        <v>105</v>
      </c>
      <c r="G433" s="29">
        <v>10</v>
      </c>
      <c r="H433" s="28">
        <v>0</v>
      </c>
      <c r="I433" s="30">
        <f>ROUND(G433*H433,P4)</f>
        <v>0</v>
      </c>
      <c r="L433" s="30">
        <v>0</v>
      </c>
      <c r="M433" s="24">
        <f>ROUND(G433*L433,P4)</f>
        <v>0</v>
      </c>
      <c r="N433" s="25" t="s">
        <v>103</v>
      </c>
      <c r="O433" s="31">
        <f>M433*AA433</f>
        <v>0</v>
      </c>
      <c r="P433" s="1">
        <v>3</v>
      </c>
      <c r="AA433" s="1">
        <f>IF(P433=1,$O$3,IF(P433=2,$O$4,$O$5))</f>
        <v>0</v>
      </c>
    </row>
    <row r="434">
      <c r="A434" s="1" t="s">
        <v>106</v>
      </c>
      <c r="E434" s="27" t="s">
        <v>103</v>
      </c>
    </row>
    <row r="435">
      <c r="A435" s="1" t="s">
        <v>107</v>
      </c>
    </row>
    <row r="436">
      <c r="A436" s="1" t="s">
        <v>109</v>
      </c>
      <c r="E436" s="27" t="s">
        <v>5348</v>
      </c>
    </row>
    <row r="437">
      <c r="A437" s="1" t="s">
        <v>101</v>
      </c>
      <c r="B437" s="1">
        <v>111</v>
      </c>
      <c r="C437" s="26" t="s">
        <v>5349</v>
      </c>
      <c r="D437" t="s">
        <v>413</v>
      </c>
      <c r="E437" s="27" t="s">
        <v>5350</v>
      </c>
      <c r="F437" s="28" t="s">
        <v>105</v>
      </c>
      <c r="G437" s="29">
        <v>4</v>
      </c>
      <c r="H437" s="28">
        <v>0</v>
      </c>
      <c r="I437" s="30">
        <f>ROUND(G437*H437,P4)</f>
        <v>0</v>
      </c>
      <c r="L437" s="30">
        <v>0</v>
      </c>
      <c r="M437" s="24">
        <f>ROUND(G437*L437,P4)</f>
        <v>0</v>
      </c>
      <c r="N437" s="25" t="s">
        <v>103</v>
      </c>
      <c r="O437" s="31">
        <f>M437*AA437</f>
        <v>0</v>
      </c>
      <c r="P437" s="1">
        <v>3</v>
      </c>
      <c r="AA437" s="1">
        <f>IF(P437=1,$O$3,IF(P437=2,$O$4,$O$5))</f>
        <v>0</v>
      </c>
    </row>
    <row r="438">
      <c r="A438" s="1" t="s">
        <v>106</v>
      </c>
      <c r="E438" s="27" t="s">
        <v>103</v>
      </c>
    </row>
    <row r="439">
      <c r="A439" s="1" t="s">
        <v>107</v>
      </c>
    </row>
    <row r="440">
      <c r="A440" s="1" t="s">
        <v>109</v>
      </c>
      <c r="E440" s="27" t="s">
        <v>5351</v>
      </c>
    </row>
    <row r="441">
      <c r="A441" s="1" t="s">
        <v>101</v>
      </c>
      <c r="B441" s="1">
        <v>112</v>
      </c>
      <c r="C441" s="26" t="s">
        <v>5352</v>
      </c>
      <c r="D441" t="s">
        <v>103</v>
      </c>
      <c r="E441" s="27" t="s">
        <v>5353</v>
      </c>
      <c r="F441" s="28" t="s">
        <v>105</v>
      </c>
      <c r="G441" s="29">
        <v>4</v>
      </c>
      <c r="H441" s="28">
        <v>0</v>
      </c>
      <c r="I441" s="30">
        <f>ROUND(G441*H441,P4)</f>
        <v>0</v>
      </c>
      <c r="L441" s="30">
        <v>0</v>
      </c>
      <c r="M441" s="24">
        <f>ROUND(G441*L441,P4)</f>
        <v>0</v>
      </c>
      <c r="N441" s="25" t="s">
        <v>103</v>
      </c>
      <c r="O441" s="31">
        <f>M441*AA441</f>
        <v>0</v>
      </c>
      <c r="P441" s="1">
        <v>3</v>
      </c>
      <c r="AA441" s="1">
        <f>IF(P441=1,$O$3,IF(P441=2,$O$4,$O$5))</f>
        <v>0</v>
      </c>
    </row>
    <row r="442">
      <c r="A442" s="1" t="s">
        <v>106</v>
      </c>
      <c r="E442" s="27" t="s">
        <v>103</v>
      </c>
    </row>
    <row r="443">
      <c r="A443" s="1" t="s">
        <v>107</v>
      </c>
    </row>
    <row r="444">
      <c r="A444" s="1" t="s">
        <v>109</v>
      </c>
      <c r="E444" s="27" t="s">
        <v>5354</v>
      </c>
    </row>
    <row r="445" ht="25.5">
      <c r="A445" s="1" t="s">
        <v>101</v>
      </c>
      <c r="B445" s="1">
        <v>113</v>
      </c>
      <c r="C445" s="26" t="s">
        <v>5355</v>
      </c>
      <c r="D445" t="s">
        <v>413</v>
      </c>
      <c r="E445" s="27" t="s">
        <v>5356</v>
      </c>
      <c r="F445" s="28" t="s">
        <v>105</v>
      </c>
      <c r="G445" s="29">
        <v>6</v>
      </c>
      <c r="H445" s="28">
        <v>0</v>
      </c>
      <c r="I445" s="30">
        <f>ROUND(G445*H445,P4)</f>
        <v>0</v>
      </c>
      <c r="L445" s="30">
        <v>0</v>
      </c>
      <c r="M445" s="24">
        <f>ROUND(G445*L445,P4)</f>
        <v>0</v>
      </c>
      <c r="N445" s="25" t="s">
        <v>103</v>
      </c>
      <c r="O445" s="31">
        <f>M445*AA445</f>
        <v>0</v>
      </c>
      <c r="P445" s="1">
        <v>3</v>
      </c>
      <c r="AA445" s="1">
        <f>IF(P445=1,$O$3,IF(P445=2,$O$4,$O$5))</f>
        <v>0</v>
      </c>
    </row>
    <row r="446">
      <c r="A446" s="1" t="s">
        <v>106</v>
      </c>
      <c r="E446" s="27" t="s">
        <v>103</v>
      </c>
    </row>
    <row r="447">
      <c r="A447" s="1" t="s">
        <v>107</v>
      </c>
    </row>
    <row r="448">
      <c r="A448" s="1" t="s">
        <v>109</v>
      </c>
      <c r="E448" s="27" t="s">
        <v>5357</v>
      </c>
    </row>
    <row r="449" ht="25.5">
      <c r="A449" s="1" t="s">
        <v>101</v>
      </c>
      <c r="B449" s="1">
        <v>114</v>
      </c>
      <c r="C449" s="26" t="s">
        <v>5358</v>
      </c>
      <c r="D449" t="s">
        <v>103</v>
      </c>
      <c r="E449" s="27" t="s">
        <v>5359</v>
      </c>
      <c r="F449" s="28" t="s">
        <v>292</v>
      </c>
      <c r="G449" s="29">
        <v>0.16800000000000001</v>
      </c>
      <c r="H449" s="28">
        <v>0</v>
      </c>
      <c r="I449" s="30">
        <f>ROUND(G449*H449,P4)</f>
        <v>0</v>
      </c>
      <c r="L449" s="30">
        <v>0</v>
      </c>
      <c r="M449" s="24">
        <f>ROUND(G449*L449,P4)</f>
        <v>0</v>
      </c>
      <c r="N449" s="25" t="s">
        <v>103</v>
      </c>
      <c r="O449" s="31">
        <f>M449*AA449</f>
        <v>0</v>
      </c>
      <c r="P449" s="1">
        <v>3</v>
      </c>
      <c r="AA449" s="1">
        <f>IF(P449=1,$O$3,IF(P449=2,$O$4,$O$5))</f>
        <v>0</v>
      </c>
    </row>
    <row r="450">
      <c r="A450" s="1" t="s">
        <v>106</v>
      </c>
      <c r="E450" s="27" t="s">
        <v>103</v>
      </c>
    </row>
    <row r="451">
      <c r="A451" s="1" t="s">
        <v>107</v>
      </c>
    </row>
    <row r="452">
      <c r="A452" s="1" t="s">
        <v>109</v>
      </c>
      <c r="E452" s="27" t="s">
        <v>103</v>
      </c>
    </row>
    <row r="453">
      <c r="A453" s="1" t="s">
        <v>101</v>
      </c>
      <c r="B453" s="1">
        <v>115</v>
      </c>
      <c r="C453" s="26" t="s">
        <v>5360</v>
      </c>
      <c r="D453" t="s">
        <v>103</v>
      </c>
      <c r="E453" s="27" t="s">
        <v>5361</v>
      </c>
      <c r="F453" s="28" t="s">
        <v>105</v>
      </c>
      <c r="G453" s="29">
        <v>1</v>
      </c>
      <c r="H453" s="28">
        <v>0</v>
      </c>
      <c r="I453" s="30">
        <f>ROUND(G453*H453,P4)</f>
        <v>0</v>
      </c>
      <c r="L453" s="30">
        <v>0</v>
      </c>
      <c r="M453" s="24">
        <f>ROUND(G453*L453,P4)</f>
        <v>0</v>
      </c>
      <c r="N453" s="25" t="s">
        <v>103</v>
      </c>
      <c r="O453" s="31">
        <f>M453*AA453</f>
        <v>0</v>
      </c>
      <c r="P453" s="1">
        <v>3</v>
      </c>
      <c r="AA453" s="1">
        <f>IF(P453=1,$O$3,IF(P453=2,$O$4,$O$5))</f>
        <v>0</v>
      </c>
    </row>
    <row r="454">
      <c r="A454" s="1" t="s">
        <v>106</v>
      </c>
      <c r="E454" s="27" t="s">
        <v>103</v>
      </c>
    </row>
    <row r="455">
      <c r="A455" s="1" t="s">
        <v>107</v>
      </c>
    </row>
    <row r="456" ht="25.5">
      <c r="A456" s="1" t="s">
        <v>109</v>
      </c>
      <c r="E456" s="27" t="s">
        <v>5252</v>
      </c>
    </row>
    <row r="457">
      <c r="A457" s="1" t="s">
        <v>101</v>
      </c>
      <c r="B457" s="1">
        <v>116</v>
      </c>
      <c r="C457" s="26" t="s">
        <v>5362</v>
      </c>
      <c r="D457" t="s">
        <v>103</v>
      </c>
      <c r="E457" s="27" t="s">
        <v>5363</v>
      </c>
      <c r="F457" s="28" t="s">
        <v>105</v>
      </c>
      <c r="G457" s="29">
        <v>1</v>
      </c>
      <c r="H457" s="28">
        <v>0</v>
      </c>
      <c r="I457" s="30">
        <f>ROUND(G457*H457,P4)</f>
        <v>0</v>
      </c>
      <c r="L457" s="30">
        <v>0</v>
      </c>
      <c r="M457" s="24">
        <f>ROUND(G457*L457,P4)</f>
        <v>0</v>
      </c>
      <c r="N457" s="25" t="s">
        <v>103</v>
      </c>
      <c r="O457" s="31">
        <f>M457*AA457</f>
        <v>0</v>
      </c>
      <c r="P457" s="1">
        <v>3</v>
      </c>
      <c r="AA457" s="1">
        <f>IF(P457=1,$O$3,IF(P457=2,$O$4,$O$5))</f>
        <v>0</v>
      </c>
    </row>
    <row r="458">
      <c r="A458" s="1" t="s">
        <v>106</v>
      </c>
      <c r="E458" s="27" t="s">
        <v>103</v>
      </c>
    </row>
    <row r="459">
      <c r="A459" s="1" t="s">
        <v>107</v>
      </c>
    </row>
    <row r="460" ht="25.5">
      <c r="A460" s="1" t="s">
        <v>109</v>
      </c>
      <c r="E460" s="27" t="s">
        <v>5252</v>
      </c>
    </row>
    <row r="461">
      <c r="A461" s="1" t="s">
        <v>101</v>
      </c>
      <c r="B461" s="1">
        <v>117</v>
      </c>
      <c r="C461" s="26" t="s">
        <v>5364</v>
      </c>
      <c r="D461" t="s">
        <v>103</v>
      </c>
      <c r="E461" s="27" t="s">
        <v>5365</v>
      </c>
      <c r="F461" s="28" t="s">
        <v>105</v>
      </c>
      <c r="G461" s="29">
        <v>4</v>
      </c>
      <c r="H461" s="28">
        <v>0</v>
      </c>
      <c r="I461" s="30">
        <f>ROUND(G461*H461,P4)</f>
        <v>0</v>
      </c>
      <c r="L461" s="30">
        <v>0</v>
      </c>
      <c r="M461" s="24">
        <f>ROUND(G461*L461,P4)</f>
        <v>0</v>
      </c>
      <c r="N461" s="25" t="s">
        <v>103</v>
      </c>
      <c r="O461" s="31">
        <f>M461*AA461</f>
        <v>0</v>
      </c>
      <c r="P461" s="1">
        <v>3</v>
      </c>
      <c r="AA461" s="1">
        <f>IF(P461=1,$O$3,IF(P461=2,$O$4,$O$5))</f>
        <v>0</v>
      </c>
    </row>
    <row r="462">
      <c r="A462" s="1" t="s">
        <v>106</v>
      </c>
      <c r="E462" s="27" t="s">
        <v>103</v>
      </c>
    </row>
    <row r="463">
      <c r="A463" s="1" t="s">
        <v>107</v>
      </c>
    </row>
    <row r="464" ht="25.5">
      <c r="A464" s="1" t="s">
        <v>109</v>
      </c>
      <c r="E464" s="27" t="s">
        <v>5252</v>
      </c>
    </row>
    <row r="465">
      <c r="A465" s="1" t="s">
        <v>101</v>
      </c>
      <c r="B465" s="1">
        <v>118</v>
      </c>
      <c r="C465" s="26" t="s">
        <v>5366</v>
      </c>
      <c r="D465" t="s">
        <v>103</v>
      </c>
      <c r="E465" s="27" t="s">
        <v>5367</v>
      </c>
      <c r="F465" s="28" t="s">
        <v>105</v>
      </c>
      <c r="G465" s="29">
        <v>5</v>
      </c>
      <c r="H465" s="28">
        <v>0</v>
      </c>
      <c r="I465" s="30">
        <f>ROUND(G465*H465,P4)</f>
        <v>0</v>
      </c>
      <c r="L465" s="30">
        <v>0</v>
      </c>
      <c r="M465" s="24">
        <f>ROUND(G465*L465,P4)</f>
        <v>0</v>
      </c>
      <c r="N465" s="25" t="s">
        <v>103</v>
      </c>
      <c r="O465" s="31">
        <f>M465*AA465</f>
        <v>0</v>
      </c>
      <c r="P465" s="1">
        <v>3</v>
      </c>
      <c r="AA465" s="1">
        <f>IF(P465=1,$O$3,IF(P465=2,$O$4,$O$5))</f>
        <v>0</v>
      </c>
    </row>
    <row r="466">
      <c r="A466" s="1" t="s">
        <v>106</v>
      </c>
      <c r="E466" s="27" t="s">
        <v>103</v>
      </c>
    </row>
    <row r="467">
      <c r="A467" s="1" t="s">
        <v>107</v>
      </c>
    </row>
    <row r="468" ht="25.5">
      <c r="A468" s="1" t="s">
        <v>109</v>
      </c>
      <c r="E468" s="27" t="s">
        <v>5252</v>
      </c>
    </row>
    <row r="469">
      <c r="A469" s="1" t="s">
        <v>101</v>
      </c>
      <c r="B469" s="1">
        <v>119</v>
      </c>
      <c r="C469" s="26" t="s">
        <v>5368</v>
      </c>
      <c r="D469" t="s">
        <v>103</v>
      </c>
      <c r="E469" s="27" t="s">
        <v>5369</v>
      </c>
      <c r="F469" s="28" t="s">
        <v>105</v>
      </c>
      <c r="G469" s="29">
        <v>5</v>
      </c>
      <c r="H469" s="28">
        <v>0</v>
      </c>
      <c r="I469" s="30">
        <f>ROUND(G469*H469,P4)</f>
        <v>0</v>
      </c>
      <c r="L469" s="30">
        <v>0</v>
      </c>
      <c r="M469" s="24">
        <f>ROUND(G469*L469,P4)</f>
        <v>0</v>
      </c>
      <c r="N469" s="25" t="s">
        <v>103</v>
      </c>
      <c r="O469" s="31">
        <f>M469*AA469</f>
        <v>0</v>
      </c>
      <c r="P469" s="1">
        <v>3</v>
      </c>
      <c r="AA469" s="1">
        <f>IF(P469=1,$O$3,IF(P469=2,$O$4,$O$5))</f>
        <v>0</v>
      </c>
    </row>
    <row r="470">
      <c r="A470" s="1" t="s">
        <v>106</v>
      </c>
      <c r="E470" s="27" t="s">
        <v>103</v>
      </c>
    </row>
    <row r="471">
      <c r="A471" s="1" t="s">
        <v>107</v>
      </c>
    </row>
    <row r="472" ht="25.5">
      <c r="A472" s="1" t="s">
        <v>109</v>
      </c>
      <c r="E472" s="27" t="s">
        <v>5252</v>
      </c>
    </row>
    <row r="473">
      <c r="A473" s="1" t="s">
        <v>101</v>
      </c>
      <c r="B473" s="1">
        <v>120</v>
      </c>
      <c r="C473" s="26" t="s">
        <v>5370</v>
      </c>
      <c r="D473" t="s">
        <v>103</v>
      </c>
      <c r="E473" s="27" t="s">
        <v>5371</v>
      </c>
      <c r="F473" s="28" t="s">
        <v>105</v>
      </c>
      <c r="G473" s="29">
        <v>6</v>
      </c>
      <c r="H473" s="28">
        <v>0</v>
      </c>
      <c r="I473" s="30">
        <f>ROUND(G473*H473,P4)</f>
        <v>0</v>
      </c>
      <c r="L473" s="30">
        <v>0</v>
      </c>
      <c r="M473" s="24">
        <f>ROUND(G473*L473,P4)</f>
        <v>0</v>
      </c>
      <c r="N473" s="25" t="s">
        <v>103</v>
      </c>
      <c r="O473" s="31">
        <f>M473*AA473</f>
        <v>0</v>
      </c>
      <c r="P473" s="1">
        <v>3</v>
      </c>
      <c r="AA473" s="1">
        <f>IF(P473=1,$O$3,IF(P473=2,$O$4,$O$5))</f>
        <v>0</v>
      </c>
    </row>
    <row r="474">
      <c r="A474" s="1" t="s">
        <v>106</v>
      </c>
      <c r="E474" s="27" t="s">
        <v>103</v>
      </c>
    </row>
    <row r="475">
      <c r="A475" s="1" t="s">
        <v>107</v>
      </c>
    </row>
    <row r="476" ht="25.5">
      <c r="A476" s="1" t="s">
        <v>109</v>
      </c>
      <c r="E476" s="27" t="s">
        <v>5252</v>
      </c>
    </row>
    <row r="477">
      <c r="A477" s="1" t="s">
        <v>101</v>
      </c>
      <c r="B477" s="1">
        <v>121</v>
      </c>
      <c r="C477" s="26" t="s">
        <v>5372</v>
      </c>
      <c r="D477" t="s">
        <v>103</v>
      </c>
      <c r="E477" s="27" t="s">
        <v>5373</v>
      </c>
      <c r="F477" s="28" t="s">
        <v>105</v>
      </c>
      <c r="G477" s="29">
        <v>3</v>
      </c>
      <c r="H477" s="28">
        <v>0</v>
      </c>
      <c r="I477" s="30">
        <f>ROUND(G477*H477,P4)</f>
        <v>0</v>
      </c>
      <c r="L477" s="30">
        <v>0</v>
      </c>
      <c r="M477" s="24">
        <f>ROUND(G477*L477,P4)</f>
        <v>0</v>
      </c>
      <c r="N477" s="25" t="s">
        <v>103</v>
      </c>
      <c r="O477" s="31">
        <f>M477*AA477</f>
        <v>0</v>
      </c>
      <c r="P477" s="1">
        <v>3</v>
      </c>
      <c r="AA477" s="1">
        <f>IF(P477=1,$O$3,IF(P477=2,$O$4,$O$5))</f>
        <v>0</v>
      </c>
    </row>
    <row r="478">
      <c r="A478" s="1" t="s">
        <v>106</v>
      </c>
      <c r="E478" s="27" t="s">
        <v>103</v>
      </c>
    </row>
    <row r="479">
      <c r="A479" s="1" t="s">
        <v>107</v>
      </c>
    </row>
    <row r="480" ht="25.5">
      <c r="A480" s="1" t="s">
        <v>109</v>
      </c>
      <c r="E480" s="27" t="s">
        <v>5252</v>
      </c>
    </row>
    <row r="481">
      <c r="A481" s="1" t="s">
        <v>101</v>
      </c>
      <c r="B481" s="1">
        <v>122</v>
      </c>
      <c r="C481" s="26" t="s">
        <v>5374</v>
      </c>
      <c r="D481" t="s">
        <v>103</v>
      </c>
      <c r="E481" s="27" t="s">
        <v>5375</v>
      </c>
      <c r="F481" s="28" t="s">
        <v>105</v>
      </c>
      <c r="G481" s="29">
        <v>6</v>
      </c>
      <c r="H481" s="28">
        <v>0</v>
      </c>
      <c r="I481" s="30">
        <f>ROUND(G481*H481,P4)</f>
        <v>0</v>
      </c>
      <c r="L481" s="30">
        <v>0</v>
      </c>
      <c r="M481" s="24">
        <f>ROUND(G481*L481,P4)</f>
        <v>0</v>
      </c>
      <c r="N481" s="25" t="s">
        <v>103</v>
      </c>
      <c r="O481" s="31">
        <f>M481*AA481</f>
        <v>0</v>
      </c>
      <c r="P481" s="1">
        <v>3</v>
      </c>
      <c r="AA481" s="1">
        <f>IF(P481=1,$O$3,IF(P481=2,$O$4,$O$5))</f>
        <v>0</v>
      </c>
    </row>
    <row r="482">
      <c r="A482" s="1" t="s">
        <v>106</v>
      </c>
      <c r="E482" s="27" t="s">
        <v>103</v>
      </c>
    </row>
    <row r="483">
      <c r="A483" s="1" t="s">
        <v>107</v>
      </c>
    </row>
    <row r="484" ht="25.5">
      <c r="A484" s="1" t="s">
        <v>109</v>
      </c>
      <c r="E484" s="27" t="s">
        <v>5252</v>
      </c>
    </row>
    <row r="485">
      <c r="A485" s="1" t="s">
        <v>101</v>
      </c>
      <c r="B485" s="1">
        <v>123</v>
      </c>
      <c r="C485" s="26" t="s">
        <v>5376</v>
      </c>
      <c r="D485" t="s">
        <v>103</v>
      </c>
      <c r="E485" s="27" t="s">
        <v>5377</v>
      </c>
      <c r="F485" s="28" t="s">
        <v>105</v>
      </c>
      <c r="G485" s="29">
        <v>2</v>
      </c>
      <c r="H485" s="28">
        <v>0</v>
      </c>
      <c r="I485" s="30">
        <f>ROUND(G485*H485,P4)</f>
        <v>0</v>
      </c>
      <c r="L485" s="30">
        <v>0</v>
      </c>
      <c r="M485" s="24">
        <f>ROUND(G485*L485,P4)</f>
        <v>0</v>
      </c>
      <c r="N485" s="25" t="s">
        <v>103</v>
      </c>
      <c r="O485" s="31">
        <f>M485*AA485</f>
        <v>0</v>
      </c>
      <c r="P485" s="1">
        <v>3</v>
      </c>
      <c r="AA485" s="1">
        <f>IF(P485=1,$O$3,IF(P485=2,$O$4,$O$5))</f>
        <v>0</v>
      </c>
    </row>
    <row r="486">
      <c r="A486" s="1" t="s">
        <v>106</v>
      </c>
      <c r="E486" s="27" t="s">
        <v>103</v>
      </c>
    </row>
    <row r="487">
      <c r="A487" s="1" t="s">
        <v>107</v>
      </c>
    </row>
    <row r="488" ht="25.5">
      <c r="A488" s="1" t="s">
        <v>109</v>
      </c>
      <c r="E488" s="27" t="s">
        <v>5252</v>
      </c>
    </row>
    <row r="489">
      <c r="A489" s="1" t="s">
        <v>101</v>
      </c>
      <c r="B489" s="1">
        <v>124</v>
      </c>
      <c r="C489" s="26" t="s">
        <v>5378</v>
      </c>
      <c r="D489" t="s">
        <v>103</v>
      </c>
      <c r="E489" s="27" t="s">
        <v>5379</v>
      </c>
      <c r="F489" s="28" t="s">
        <v>105</v>
      </c>
      <c r="G489" s="29">
        <v>7</v>
      </c>
      <c r="H489" s="28">
        <v>0</v>
      </c>
      <c r="I489" s="30">
        <f>ROUND(G489*H489,P4)</f>
        <v>0</v>
      </c>
      <c r="L489" s="30">
        <v>0</v>
      </c>
      <c r="M489" s="24">
        <f>ROUND(G489*L489,P4)</f>
        <v>0</v>
      </c>
      <c r="N489" s="25" t="s">
        <v>103</v>
      </c>
      <c r="O489" s="31">
        <f>M489*AA489</f>
        <v>0</v>
      </c>
      <c r="P489" s="1">
        <v>3</v>
      </c>
      <c r="AA489" s="1">
        <f>IF(P489=1,$O$3,IF(P489=2,$O$4,$O$5))</f>
        <v>0</v>
      </c>
    </row>
    <row r="490">
      <c r="A490" s="1" t="s">
        <v>106</v>
      </c>
      <c r="E490" s="27" t="s">
        <v>103</v>
      </c>
    </row>
    <row r="491">
      <c r="A491" s="1" t="s">
        <v>107</v>
      </c>
    </row>
    <row r="492" ht="25.5">
      <c r="A492" s="1" t="s">
        <v>109</v>
      </c>
      <c r="E492" s="27" t="s">
        <v>5252</v>
      </c>
    </row>
    <row r="493">
      <c r="A493" s="1" t="s">
        <v>101</v>
      </c>
      <c r="B493" s="1">
        <v>125</v>
      </c>
      <c r="C493" s="26" t="s">
        <v>5380</v>
      </c>
      <c r="D493" t="s">
        <v>103</v>
      </c>
      <c r="E493" s="27" t="s">
        <v>5381</v>
      </c>
      <c r="F493" s="28" t="s">
        <v>105</v>
      </c>
      <c r="G493" s="29">
        <v>10</v>
      </c>
      <c r="H493" s="28">
        <v>0</v>
      </c>
      <c r="I493" s="30">
        <f>ROUND(G493*H493,P4)</f>
        <v>0</v>
      </c>
      <c r="L493" s="30">
        <v>0</v>
      </c>
      <c r="M493" s="24">
        <f>ROUND(G493*L493,P4)</f>
        <v>0</v>
      </c>
      <c r="N493" s="25" t="s">
        <v>103</v>
      </c>
      <c r="O493" s="31">
        <f>M493*AA493</f>
        <v>0</v>
      </c>
      <c r="P493" s="1">
        <v>3</v>
      </c>
      <c r="AA493" s="1">
        <f>IF(P493=1,$O$3,IF(P493=2,$O$4,$O$5))</f>
        <v>0</v>
      </c>
    </row>
    <row r="494">
      <c r="A494" s="1" t="s">
        <v>106</v>
      </c>
      <c r="E494" s="27" t="s">
        <v>103</v>
      </c>
    </row>
    <row r="495">
      <c r="A495" s="1" t="s">
        <v>107</v>
      </c>
    </row>
    <row r="496" ht="25.5">
      <c r="A496" s="1" t="s">
        <v>109</v>
      </c>
      <c r="E496" s="27" t="s">
        <v>5252</v>
      </c>
    </row>
    <row r="497">
      <c r="A497" s="1" t="s">
        <v>101</v>
      </c>
      <c r="B497" s="1">
        <v>126</v>
      </c>
      <c r="C497" s="26" t="s">
        <v>5382</v>
      </c>
      <c r="D497" t="s">
        <v>103</v>
      </c>
      <c r="E497" s="27" t="s">
        <v>5383</v>
      </c>
      <c r="F497" s="28" t="s">
        <v>105</v>
      </c>
      <c r="G497" s="29">
        <v>1</v>
      </c>
      <c r="H497" s="28">
        <v>0</v>
      </c>
      <c r="I497" s="30">
        <f>ROUND(G497*H497,P4)</f>
        <v>0</v>
      </c>
      <c r="L497" s="30">
        <v>0</v>
      </c>
      <c r="M497" s="24">
        <f>ROUND(G497*L497,P4)</f>
        <v>0</v>
      </c>
      <c r="N497" s="25" t="s">
        <v>103</v>
      </c>
      <c r="O497" s="31">
        <f>M497*AA497</f>
        <v>0</v>
      </c>
      <c r="P497" s="1">
        <v>3</v>
      </c>
      <c r="AA497" s="1">
        <f>IF(P497=1,$O$3,IF(P497=2,$O$4,$O$5))</f>
        <v>0</v>
      </c>
    </row>
    <row r="498">
      <c r="A498" s="1" t="s">
        <v>106</v>
      </c>
      <c r="E498" s="27" t="s">
        <v>103</v>
      </c>
    </row>
    <row r="499">
      <c r="A499" s="1" t="s">
        <v>107</v>
      </c>
    </row>
    <row r="500" ht="25.5">
      <c r="A500" s="1" t="s">
        <v>109</v>
      </c>
      <c r="E500" s="27" t="s">
        <v>5252</v>
      </c>
    </row>
    <row r="501">
      <c r="A501" s="1" t="s">
        <v>101</v>
      </c>
      <c r="B501" s="1">
        <v>127</v>
      </c>
      <c r="C501" s="26" t="s">
        <v>5384</v>
      </c>
      <c r="D501" t="s">
        <v>103</v>
      </c>
      <c r="E501" s="27" t="s">
        <v>5385</v>
      </c>
      <c r="F501" s="28" t="s">
        <v>105</v>
      </c>
      <c r="G501" s="29">
        <v>2</v>
      </c>
      <c r="H501" s="28">
        <v>0</v>
      </c>
      <c r="I501" s="30">
        <f>ROUND(G501*H501,P4)</f>
        <v>0</v>
      </c>
      <c r="L501" s="30">
        <v>0</v>
      </c>
      <c r="M501" s="24">
        <f>ROUND(G501*L501,P4)</f>
        <v>0</v>
      </c>
      <c r="N501" s="25" t="s">
        <v>103</v>
      </c>
      <c r="O501" s="31">
        <f>M501*AA501</f>
        <v>0</v>
      </c>
      <c r="P501" s="1">
        <v>3</v>
      </c>
      <c r="AA501" s="1">
        <f>IF(P501=1,$O$3,IF(P501=2,$O$4,$O$5))</f>
        <v>0</v>
      </c>
    </row>
    <row r="502">
      <c r="A502" s="1" t="s">
        <v>106</v>
      </c>
      <c r="E502" s="27" t="s">
        <v>103</v>
      </c>
    </row>
    <row r="503">
      <c r="A503" s="1" t="s">
        <v>107</v>
      </c>
    </row>
    <row r="504" ht="25.5">
      <c r="A504" s="1" t="s">
        <v>109</v>
      </c>
      <c r="E504" s="27" t="s">
        <v>5252</v>
      </c>
    </row>
    <row r="505">
      <c r="A505" s="1" t="s">
        <v>101</v>
      </c>
      <c r="B505" s="1">
        <v>128</v>
      </c>
      <c r="C505" s="26" t="s">
        <v>5386</v>
      </c>
      <c r="D505" t="s">
        <v>103</v>
      </c>
      <c r="E505" s="27" t="s">
        <v>5387</v>
      </c>
      <c r="F505" s="28" t="s">
        <v>105</v>
      </c>
      <c r="G505" s="29">
        <v>1</v>
      </c>
      <c r="H505" s="28">
        <v>0</v>
      </c>
      <c r="I505" s="30">
        <f>ROUND(G505*H505,P4)</f>
        <v>0</v>
      </c>
      <c r="L505" s="30">
        <v>0</v>
      </c>
      <c r="M505" s="24">
        <f>ROUND(G505*L505,P4)</f>
        <v>0</v>
      </c>
      <c r="N505" s="25" t="s">
        <v>103</v>
      </c>
      <c r="O505" s="31">
        <f>M505*AA505</f>
        <v>0</v>
      </c>
      <c r="P505" s="1">
        <v>3</v>
      </c>
      <c r="AA505" s="1">
        <f>IF(P505=1,$O$3,IF(P505=2,$O$4,$O$5))</f>
        <v>0</v>
      </c>
    </row>
    <row r="506">
      <c r="A506" s="1" t="s">
        <v>106</v>
      </c>
      <c r="E506" s="27" t="s">
        <v>103</v>
      </c>
    </row>
    <row r="507">
      <c r="A507" s="1" t="s">
        <v>107</v>
      </c>
    </row>
    <row r="508" ht="25.5">
      <c r="A508" s="1" t="s">
        <v>109</v>
      </c>
      <c r="E508" s="27" t="s">
        <v>5252</v>
      </c>
    </row>
    <row r="509">
      <c r="A509" s="1" t="s">
        <v>101</v>
      </c>
      <c r="B509" s="1">
        <v>129</v>
      </c>
      <c r="C509" s="26" t="s">
        <v>5388</v>
      </c>
      <c r="D509" t="s">
        <v>103</v>
      </c>
      <c r="E509" s="27" t="s">
        <v>5389</v>
      </c>
      <c r="F509" s="28" t="s">
        <v>105</v>
      </c>
      <c r="G509" s="29">
        <v>1</v>
      </c>
      <c r="H509" s="28">
        <v>0</v>
      </c>
      <c r="I509" s="30">
        <f>ROUND(G509*H509,P4)</f>
        <v>0</v>
      </c>
      <c r="L509" s="30">
        <v>0</v>
      </c>
      <c r="M509" s="24">
        <f>ROUND(G509*L509,P4)</f>
        <v>0</v>
      </c>
      <c r="N509" s="25" t="s">
        <v>103</v>
      </c>
      <c r="O509" s="31">
        <f>M509*AA509</f>
        <v>0</v>
      </c>
      <c r="P509" s="1">
        <v>3</v>
      </c>
      <c r="AA509" s="1">
        <f>IF(P509=1,$O$3,IF(P509=2,$O$4,$O$5))</f>
        <v>0</v>
      </c>
    </row>
    <row r="510">
      <c r="A510" s="1" t="s">
        <v>106</v>
      </c>
      <c r="E510" s="27" t="s">
        <v>103</v>
      </c>
    </row>
    <row r="511">
      <c r="A511" s="1" t="s">
        <v>107</v>
      </c>
    </row>
    <row r="512" ht="25.5">
      <c r="A512" s="1" t="s">
        <v>109</v>
      </c>
      <c r="E512" s="27" t="s">
        <v>5252</v>
      </c>
    </row>
    <row r="513">
      <c r="A513" s="1" t="s">
        <v>101</v>
      </c>
      <c r="B513" s="1">
        <v>130</v>
      </c>
      <c r="C513" s="26" t="s">
        <v>5390</v>
      </c>
      <c r="D513" t="s">
        <v>103</v>
      </c>
      <c r="E513" s="27" t="s">
        <v>5391</v>
      </c>
      <c r="F513" s="28" t="s">
        <v>105</v>
      </c>
      <c r="G513" s="29">
        <v>8</v>
      </c>
      <c r="H513" s="28">
        <v>0</v>
      </c>
      <c r="I513" s="30">
        <f>ROUND(G513*H513,P4)</f>
        <v>0</v>
      </c>
      <c r="L513" s="30">
        <v>0</v>
      </c>
      <c r="M513" s="24">
        <f>ROUND(G513*L513,P4)</f>
        <v>0</v>
      </c>
      <c r="N513" s="25" t="s">
        <v>103</v>
      </c>
      <c r="O513" s="31">
        <f>M513*AA513</f>
        <v>0</v>
      </c>
      <c r="P513" s="1">
        <v>3</v>
      </c>
      <c r="AA513" s="1">
        <f>IF(P513=1,$O$3,IF(P513=2,$O$4,$O$5))</f>
        <v>0</v>
      </c>
    </row>
    <row r="514">
      <c r="A514" s="1" t="s">
        <v>106</v>
      </c>
      <c r="E514" s="27" t="s">
        <v>103</v>
      </c>
    </row>
    <row r="515">
      <c r="A515" s="1" t="s">
        <v>107</v>
      </c>
    </row>
    <row r="516" ht="25.5">
      <c r="A516" s="1" t="s">
        <v>109</v>
      </c>
      <c r="E516" s="27" t="s">
        <v>5252</v>
      </c>
    </row>
    <row r="517">
      <c r="A517" s="1" t="s">
        <v>101</v>
      </c>
      <c r="B517" s="1">
        <v>131</v>
      </c>
      <c r="C517" s="26" t="s">
        <v>5392</v>
      </c>
      <c r="D517" t="s">
        <v>103</v>
      </c>
      <c r="E517" s="27" t="s">
        <v>5393</v>
      </c>
      <c r="F517" s="28" t="s">
        <v>105</v>
      </c>
      <c r="G517" s="29">
        <v>2</v>
      </c>
      <c r="H517" s="28">
        <v>0</v>
      </c>
      <c r="I517" s="30">
        <f>ROUND(G517*H517,P4)</f>
        <v>0</v>
      </c>
      <c r="L517" s="30">
        <v>0</v>
      </c>
      <c r="M517" s="24">
        <f>ROUND(G517*L517,P4)</f>
        <v>0</v>
      </c>
      <c r="N517" s="25" t="s">
        <v>103</v>
      </c>
      <c r="O517" s="31">
        <f>M517*AA517</f>
        <v>0</v>
      </c>
      <c r="P517" s="1">
        <v>3</v>
      </c>
      <c r="AA517" s="1">
        <f>IF(P517=1,$O$3,IF(P517=2,$O$4,$O$5))</f>
        <v>0</v>
      </c>
    </row>
    <row r="518">
      <c r="A518" s="1" t="s">
        <v>106</v>
      </c>
      <c r="E518" s="27" t="s">
        <v>103</v>
      </c>
    </row>
    <row r="519">
      <c r="A519" s="1" t="s">
        <v>107</v>
      </c>
    </row>
    <row r="520" ht="25.5">
      <c r="A520" s="1" t="s">
        <v>109</v>
      </c>
      <c r="E520" s="27" t="s">
        <v>5252</v>
      </c>
    </row>
    <row r="521">
      <c r="A521" s="1" t="s">
        <v>101</v>
      </c>
      <c r="B521" s="1">
        <v>132</v>
      </c>
      <c r="C521" s="26" t="s">
        <v>5394</v>
      </c>
      <c r="D521" t="s">
        <v>103</v>
      </c>
      <c r="E521" s="27" t="s">
        <v>5395</v>
      </c>
      <c r="F521" s="28" t="s">
        <v>1188</v>
      </c>
      <c r="G521" s="29">
        <v>2</v>
      </c>
      <c r="H521" s="28">
        <v>0</v>
      </c>
      <c r="I521" s="30">
        <f>ROUND(G521*H521,P4)</f>
        <v>0</v>
      </c>
      <c r="L521" s="30">
        <v>0</v>
      </c>
      <c r="M521" s="24">
        <f>ROUND(G521*L521,P4)</f>
        <v>0</v>
      </c>
      <c r="N521" s="25" t="s">
        <v>103</v>
      </c>
      <c r="O521" s="31">
        <f>M521*AA521</f>
        <v>0</v>
      </c>
      <c r="P521" s="1">
        <v>3</v>
      </c>
      <c r="AA521" s="1">
        <f>IF(P521=1,$O$3,IF(P521=2,$O$4,$O$5))</f>
        <v>0</v>
      </c>
    </row>
    <row r="522">
      <c r="A522" s="1" t="s">
        <v>106</v>
      </c>
      <c r="E522" s="27" t="s">
        <v>103</v>
      </c>
    </row>
    <row r="523">
      <c r="A523" s="1" t="s">
        <v>107</v>
      </c>
    </row>
    <row r="524" ht="25.5">
      <c r="A524" s="1" t="s">
        <v>109</v>
      </c>
      <c r="E524" s="27" t="s">
        <v>5252</v>
      </c>
    </row>
    <row r="525">
      <c r="A525" s="1" t="s">
        <v>101</v>
      </c>
      <c r="B525" s="1">
        <v>133</v>
      </c>
      <c r="C525" s="26" t="s">
        <v>5396</v>
      </c>
      <c r="D525" t="s">
        <v>103</v>
      </c>
      <c r="E525" s="27" t="s">
        <v>5397</v>
      </c>
      <c r="F525" s="28" t="s">
        <v>367</v>
      </c>
      <c r="G525" s="29">
        <v>1</v>
      </c>
      <c r="H525" s="28">
        <v>0</v>
      </c>
      <c r="I525" s="30">
        <f>ROUND(G525*H525,P4)</f>
        <v>0</v>
      </c>
      <c r="L525" s="30">
        <v>0</v>
      </c>
      <c r="M525" s="24">
        <f>ROUND(G525*L525,P4)</f>
        <v>0</v>
      </c>
      <c r="N525" s="25" t="s">
        <v>103</v>
      </c>
      <c r="O525" s="31">
        <f>M525*AA525</f>
        <v>0</v>
      </c>
      <c r="P525" s="1">
        <v>3</v>
      </c>
      <c r="AA525" s="1">
        <f>IF(P525=1,$O$3,IF(P525=2,$O$4,$O$5))</f>
        <v>0</v>
      </c>
    </row>
    <row r="526">
      <c r="A526" s="1" t="s">
        <v>106</v>
      </c>
      <c r="E526" s="27" t="s">
        <v>103</v>
      </c>
    </row>
    <row r="527">
      <c r="A527" s="1" t="s">
        <v>107</v>
      </c>
    </row>
    <row r="528" ht="25.5">
      <c r="A528" s="1" t="s">
        <v>109</v>
      </c>
      <c r="E528" s="27" t="s">
        <v>5252</v>
      </c>
    </row>
    <row r="529">
      <c r="A529" s="1" t="s">
        <v>101</v>
      </c>
      <c r="B529" s="1">
        <v>134</v>
      </c>
      <c r="C529" s="26" t="s">
        <v>5398</v>
      </c>
      <c r="D529" t="s">
        <v>103</v>
      </c>
      <c r="E529" s="27" t="s">
        <v>5399</v>
      </c>
      <c r="F529" s="28" t="s">
        <v>105</v>
      </c>
      <c r="G529" s="29">
        <v>40</v>
      </c>
      <c r="H529" s="28">
        <v>0</v>
      </c>
      <c r="I529" s="30">
        <f>ROUND(G529*H529,P4)</f>
        <v>0</v>
      </c>
      <c r="L529" s="30">
        <v>0</v>
      </c>
      <c r="M529" s="24">
        <f>ROUND(G529*L529,P4)</f>
        <v>0</v>
      </c>
      <c r="N529" s="25" t="s">
        <v>103</v>
      </c>
      <c r="O529" s="31">
        <f>M529*AA529</f>
        <v>0</v>
      </c>
      <c r="P529" s="1">
        <v>3</v>
      </c>
      <c r="AA529" s="1">
        <f>IF(P529=1,$O$3,IF(P529=2,$O$4,$O$5))</f>
        <v>0</v>
      </c>
    </row>
    <row r="530">
      <c r="A530" s="1" t="s">
        <v>106</v>
      </c>
      <c r="E530" s="27" t="s">
        <v>103</v>
      </c>
    </row>
    <row r="531">
      <c r="A531" s="1" t="s">
        <v>107</v>
      </c>
    </row>
    <row r="532">
      <c r="A532" s="1" t="s">
        <v>109</v>
      </c>
      <c r="E532" s="27" t="s">
        <v>103</v>
      </c>
    </row>
    <row r="533" ht="25.5">
      <c r="A533" s="1" t="s">
        <v>101</v>
      </c>
      <c r="B533" s="1">
        <v>135</v>
      </c>
      <c r="C533" s="26" t="s">
        <v>5400</v>
      </c>
      <c r="D533" t="s">
        <v>103</v>
      </c>
      <c r="E533" s="27" t="s">
        <v>5401</v>
      </c>
      <c r="F533" s="28" t="s">
        <v>105</v>
      </c>
      <c r="G533" s="29">
        <v>42</v>
      </c>
      <c r="H533" s="28">
        <v>0</v>
      </c>
      <c r="I533" s="30">
        <f>ROUND(G533*H533,P4)</f>
        <v>0</v>
      </c>
      <c r="L533" s="30">
        <v>0</v>
      </c>
      <c r="M533" s="24">
        <f>ROUND(G533*L533,P4)</f>
        <v>0</v>
      </c>
      <c r="N533" s="25" t="s">
        <v>103</v>
      </c>
      <c r="O533" s="31">
        <f>M533*AA533</f>
        <v>0</v>
      </c>
      <c r="P533" s="1">
        <v>3</v>
      </c>
      <c r="AA533" s="1">
        <f>IF(P533=1,$O$3,IF(P533=2,$O$4,$O$5))</f>
        <v>0</v>
      </c>
    </row>
    <row r="534">
      <c r="A534" s="1" t="s">
        <v>106</v>
      </c>
      <c r="E534" s="27" t="s">
        <v>103</v>
      </c>
    </row>
    <row r="535">
      <c r="A535" s="1" t="s">
        <v>107</v>
      </c>
    </row>
    <row r="536">
      <c r="A536" s="1" t="s">
        <v>109</v>
      </c>
      <c r="E536" s="27" t="s">
        <v>103</v>
      </c>
    </row>
    <row r="537" ht="25.5">
      <c r="A537" s="1" t="s">
        <v>101</v>
      </c>
      <c r="B537" s="1">
        <v>136</v>
      </c>
      <c r="C537" s="26" t="s">
        <v>5402</v>
      </c>
      <c r="D537" t="s">
        <v>103</v>
      </c>
      <c r="E537" s="27" t="s">
        <v>5403</v>
      </c>
      <c r="F537" s="28" t="s">
        <v>105</v>
      </c>
      <c r="G537" s="29">
        <v>1</v>
      </c>
      <c r="H537" s="28">
        <v>0</v>
      </c>
      <c r="I537" s="30">
        <f>ROUND(G537*H537,P4)</f>
        <v>0</v>
      </c>
      <c r="L537" s="30">
        <v>0</v>
      </c>
      <c r="M537" s="24">
        <f>ROUND(G537*L537,P4)</f>
        <v>0</v>
      </c>
      <c r="N537" s="25" t="s">
        <v>103</v>
      </c>
      <c r="O537" s="31">
        <f>M537*AA537</f>
        <v>0</v>
      </c>
      <c r="P537" s="1">
        <v>3</v>
      </c>
      <c r="AA537" s="1">
        <f>IF(P537=1,$O$3,IF(P537=2,$O$4,$O$5))</f>
        <v>0</v>
      </c>
    </row>
    <row r="538">
      <c r="A538" s="1" t="s">
        <v>106</v>
      </c>
      <c r="E538" s="27" t="s">
        <v>103</v>
      </c>
    </row>
    <row r="539">
      <c r="A539" s="1" t="s">
        <v>107</v>
      </c>
    </row>
    <row r="540" ht="25.5">
      <c r="A540" s="1" t="s">
        <v>109</v>
      </c>
      <c r="E540" s="27" t="s">
        <v>5404</v>
      </c>
    </row>
    <row r="541" ht="25.5">
      <c r="A541" s="1" t="s">
        <v>101</v>
      </c>
      <c r="B541" s="1">
        <v>137</v>
      </c>
      <c r="C541" s="26" t="s">
        <v>5405</v>
      </c>
      <c r="D541" t="s">
        <v>103</v>
      </c>
      <c r="E541" s="27" t="s">
        <v>5406</v>
      </c>
      <c r="F541" s="28" t="s">
        <v>105</v>
      </c>
      <c r="G541" s="29">
        <v>1</v>
      </c>
      <c r="H541" s="28">
        <v>0</v>
      </c>
      <c r="I541" s="30">
        <f>ROUND(G541*H541,P4)</f>
        <v>0</v>
      </c>
      <c r="L541" s="30">
        <v>0</v>
      </c>
      <c r="M541" s="24">
        <f>ROUND(G541*L541,P4)</f>
        <v>0</v>
      </c>
      <c r="N541" s="25" t="s">
        <v>103</v>
      </c>
      <c r="O541" s="31">
        <f>M541*AA541</f>
        <v>0</v>
      </c>
      <c r="P541" s="1">
        <v>3</v>
      </c>
      <c r="AA541" s="1">
        <f>IF(P541=1,$O$3,IF(P541=2,$O$4,$O$5))</f>
        <v>0</v>
      </c>
    </row>
    <row r="542">
      <c r="A542" s="1" t="s">
        <v>106</v>
      </c>
      <c r="E542" s="27" t="s">
        <v>103</v>
      </c>
    </row>
    <row r="543">
      <c r="A543" s="1" t="s">
        <v>107</v>
      </c>
    </row>
    <row r="544" ht="25.5">
      <c r="A544" s="1" t="s">
        <v>109</v>
      </c>
      <c r="E544" s="27" t="s">
        <v>5407</v>
      </c>
    </row>
    <row r="545" ht="25.5">
      <c r="A545" s="1" t="s">
        <v>101</v>
      </c>
      <c r="B545" s="1">
        <v>138</v>
      </c>
      <c r="C545" s="26" t="s">
        <v>5408</v>
      </c>
      <c r="D545" t="s">
        <v>103</v>
      </c>
      <c r="E545" s="27" t="s">
        <v>5409</v>
      </c>
      <c r="F545" s="28" t="s">
        <v>105</v>
      </c>
      <c r="G545" s="29">
        <v>2</v>
      </c>
      <c r="H545" s="28">
        <v>0</v>
      </c>
      <c r="I545" s="30">
        <f>ROUND(G545*H545,P4)</f>
        <v>0</v>
      </c>
      <c r="L545" s="30">
        <v>0</v>
      </c>
      <c r="M545" s="24">
        <f>ROUND(G545*L545,P4)</f>
        <v>0</v>
      </c>
      <c r="N545" s="25" t="s">
        <v>103</v>
      </c>
      <c r="O545" s="31">
        <f>M545*AA545</f>
        <v>0</v>
      </c>
      <c r="P545" s="1">
        <v>3</v>
      </c>
      <c r="AA545" s="1">
        <f>IF(P545=1,$O$3,IF(P545=2,$O$4,$O$5))</f>
        <v>0</v>
      </c>
    </row>
    <row r="546">
      <c r="A546" s="1" t="s">
        <v>106</v>
      </c>
      <c r="E546" s="27" t="s">
        <v>103</v>
      </c>
    </row>
    <row r="547">
      <c r="A547" s="1" t="s">
        <v>107</v>
      </c>
    </row>
    <row r="548" ht="25.5">
      <c r="A548" s="1" t="s">
        <v>109</v>
      </c>
      <c r="E548" s="27" t="s">
        <v>5410</v>
      </c>
    </row>
    <row r="549" ht="25.5">
      <c r="A549" s="1" t="s">
        <v>101</v>
      </c>
      <c r="B549" s="1">
        <v>139</v>
      </c>
      <c r="C549" s="26" t="s">
        <v>5411</v>
      </c>
      <c r="D549" t="s">
        <v>103</v>
      </c>
      <c r="E549" s="27" t="s">
        <v>5412</v>
      </c>
      <c r="F549" s="28" t="s">
        <v>105</v>
      </c>
      <c r="G549" s="29">
        <v>1</v>
      </c>
      <c r="H549" s="28">
        <v>0</v>
      </c>
      <c r="I549" s="30">
        <f>ROUND(G549*H549,P4)</f>
        <v>0</v>
      </c>
      <c r="L549" s="30">
        <v>0</v>
      </c>
      <c r="M549" s="24">
        <f>ROUND(G549*L549,P4)</f>
        <v>0</v>
      </c>
      <c r="N549" s="25" t="s">
        <v>103</v>
      </c>
      <c r="O549" s="31">
        <f>M549*AA549</f>
        <v>0</v>
      </c>
      <c r="P549" s="1">
        <v>3</v>
      </c>
      <c r="AA549" s="1">
        <f>IF(P549=1,$O$3,IF(P549=2,$O$4,$O$5))</f>
        <v>0</v>
      </c>
    </row>
    <row r="550">
      <c r="A550" s="1" t="s">
        <v>106</v>
      </c>
      <c r="E550" s="27" t="s">
        <v>103</v>
      </c>
    </row>
    <row r="551">
      <c r="A551" s="1" t="s">
        <v>107</v>
      </c>
    </row>
    <row r="552" ht="25.5">
      <c r="A552" s="1" t="s">
        <v>109</v>
      </c>
      <c r="E552" s="27" t="s">
        <v>5413</v>
      </c>
    </row>
    <row r="553" ht="25.5">
      <c r="A553" s="1" t="s">
        <v>101</v>
      </c>
      <c r="B553" s="1">
        <v>140</v>
      </c>
      <c r="C553" s="26" t="s">
        <v>5414</v>
      </c>
      <c r="D553" t="s">
        <v>103</v>
      </c>
      <c r="E553" s="27" t="s">
        <v>5415</v>
      </c>
      <c r="F553" s="28" t="s">
        <v>105</v>
      </c>
      <c r="G553" s="29">
        <v>1</v>
      </c>
      <c r="H553" s="28">
        <v>0</v>
      </c>
      <c r="I553" s="30">
        <f>ROUND(G553*H553,P4)</f>
        <v>0</v>
      </c>
      <c r="L553" s="30">
        <v>0</v>
      </c>
      <c r="M553" s="24">
        <f>ROUND(G553*L553,P4)</f>
        <v>0</v>
      </c>
      <c r="N553" s="25" t="s">
        <v>103</v>
      </c>
      <c r="O553" s="31">
        <f>M553*AA553</f>
        <v>0</v>
      </c>
      <c r="P553" s="1">
        <v>3</v>
      </c>
      <c r="AA553" s="1">
        <f>IF(P553=1,$O$3,IF(P553=2,$O$4,$O$5))</f>
        <v>0</v>
      </c>
    </row>
    <row r="554">
      <c r="A554" s="1" t="s">
        <v>106</v>
      </c>
      <c r="E554" s="27" t="s">
        <v>103</v>
      </c>
    </row>
    <row r="555">
      <c r="A555" s="1" t="s">
        <v>107</v>
      </c>
    </row>
    <row r="556" ht="25.5">
      <c r="A556" s="1" t="s">
        <v>109</v>
      </c>
      <c r="E556" s="27" t="s">
        <v>5416</v>
      </c>
    </row>
    <row r="557" ht="25.5">
      <c r="A557" s="1" t="s">
        <v>101</v>
      </c>
      <c r="B557" s="1">
        <v>141</v>
      </c>
      <c r="C557" s="26" t="s">
        <v>5417</v>
      </c>
      <c r="D557" t="s">
        <v>103</v>
      </c>
      <c r="E557" s="27" t="s">
        <v>5418</v>
      </c>
      <c r="F557" s="28" t="s">
        <v>105</v>
      </c>
      <c r="G557" s="29">
        <v>1</v>
      </c>
      <c r="H557" s="28">
        <v>0</v>
      </c>
      <c r="I557" s="30">
        <f>ROUND(G557*H557,P4)</f>
        <v>0</v>
      </c>
      <c r="L557" s="30">
        <v>0</v>
      </c>
      <c r="M557" s="24">
        <f>ROUND(G557*L557,P4)</f>
        <v>0</v>
      </c>
      <c r="N557" s="25" t="s">
        <v>103</v>
      </c>
      <c r="O557" s="31">
        <f>M557*AA557</f>
        <v>0</v>
      </c>
      <c r="P557" s="1">
        <v>3</v>
      </c>
      <c r="AA557" s="1">
        <f>IF(P557=1,$O$3,IF(P557=2,$O$4,$O$5))</f>
        <v>0</v>
      </c>
    </row>
    <row r="558">
      <c r="A558" s="1" t="s">
        <v>106</v>
      </c>
      <c r="E558" s="27" t="s">
        <v>103</v>
      </c>
    </row>
    <row r="559">
      <c r="A559" s="1" t="s">
        <v>107</v>
      </c>
    </row>
    <row r="560" ht="25.5">
      <c r="A560" s="1" t="s">
        <v>109</v>
      </c>
      <c r="E560" s="27" t="s">
        <v>5419</v>
      </c>
    </row>
    <row r="561" ht="25.5">
      <c r="A561" s="1" t="s">
        <v>101</v>
      </c>
      <c r="B561" s="1">
        <v>142</v>
      </c>
      <c r="C561" s="26" t="s">
        <v>5420</v>
      </c>
      <c r="D561" t="s">
        <v>103</v>
      </c>
      <c r="E561" s="27" t="s">
        <v>5421</v>
      </c>
      <c r="F561" s="28" t="s">
        <v>105</v>
      </c>
      <c r="G561" s="29">
        <v>4</v>
      </c>
      <c r="H561" s="28">
        <v>0</v>
      </c>
      <c r="I561" s="30">
        <f>ROUND(G561*H561,P4)</f>
        <v>0</v>
      </c>
      <c r="L561" s="30">
        <v>0</v>
      </c>
      <c r="M561" s="24">
        <f>ROUND(G561*L561,P4)</f>
        <v>0</v>
      </c>
      <c r="N561" s="25" t="s">
        <v>103</v>
      </c>
      <c r="O561" s="31">
        <f>M561*AA561</f>
        <v>0</v>
      </c>
      <c r="P561" s="1">
        <v>3</v>
      </c>
      <c r="AA561" s="1">
        <f>IF(P561=1,$O$3,IF(P561=2,$O$4,$O$5))</f>
        <v>0</v>
      </c>
    </row>
    <row r="562">
      <c r="A562" s="1" t="s">
        <v>106</v>
      </c>
      <c r="E562" s="27" t="s">
        <v>103</v>
      </c>
    </row>
    <row r="563">
      <c r="A563" s="1" t="s">
        <v>107</v>
      </c>
    </row>
    <row r="564" ht="25.5">
      <c r="A564" s="1" t="s">
        <v>109</v>
      </c>
      <c r="E564" s="27" t="s">
        <v>5422</v>
      </c>
    </row>
    <row r="565" ht="25.5">
      <c r="A565" s="1" t="s">
        <v>101</v>
      </c>
      <c r="B565" s="1">
        <v>143</v>
      </c>
      <c r="C565" s="26" t="s">
        <v>5423</v>
      </c>
      <c r="D565" t="s">
        <v>103</v>
      </c>
      <c r="E565" s="27" t="s">
        <v>5424</v>
      </c>
      <c r="F565" s="28" t="s">
        <v>105</v>
      </c>
      <c r="G565" s="29">
        <v>1</v>
      </c>
      <c r="H565" s="28">
        <v>0</v>
      </c>
      <c r="I565" s="30">
        <f>ROUND(G565*H565,P4)</f>
        <v>0</v>
      </c>
      <c r="L565" s="30">
        <v>0</v>
      </c>
      <c r="M565" s="24">
        <f>ROUND(G565*L565,P4)</f>
        <v>0</v>
      </c>
      <c r="N565" s="25" t="s">
        <v>103</v>
      </c>
      <c r="O565" s="31">
        <f>M565*AA565</f>
        <v>0</v>
      </c>
      <c r="P565" s="1">
        <v>3</v>
      </c>
      <c r="AA565" s="1">
        <f>IF(P565=1,$O$3,IF(P565=2,$O$4,$O$5))</f>
        <v>0</v>
      </c>
    </row>
    <row r="566">
      <c r="A566" s="1" t="s">
        <v>106</v>
      </c>
      <c r="E566" s="27" t="s">
        <v>103</v>
      </c>
    </row>
    <row r="567">
      <c r="A567" s="1" t="s">
        <v>107</v>
      </c>
    </row>
    <row r="568" ht="25.5">
      <c r="A568" s="1" t="s">
        <v>109</v>
      </c>
      <c r="E568" s="27" t="s">
        <v>5425</v>
      </c>
    </row>
    <row r="569" ht="25.5">
      <c r="A569" s="1" t="s">
        <v>101</v>
      </c>
      <c r="B569" s="1">
        <v>144</v>
      </c>
      <c r="C569" s="26" t="s">
        <v>5426</v>
      </c>
      <c r="D569" t="s">
        <v>103</v>
      </c>
      <c r="E569" s="27" t="s">
        <v>5427</v>
      </c>
      <c r="F569" s="28" t="s">
        <v>105</v>
      </c>
      <c r="G569" s="29">
        <v>4</v>
      </c>
      <c r="H569" s="28">
        <v>0</v>
      </c>
      <c r="I569" s="30">
        <f>ROUND(G569*H569,P4)</f>
        <v>0</v>
      </c>
      <c r="L569" s="30">
        <v>0</v>
      </c>
      <c r="M569" s="24">
        <f>ROUND(G569*L569,P4)</f>
        <v>0</v>
      </c>
      <c r="N569" s="25" t="s">
        <v>103</v>
      </c>
      <c r="O569" s="31">
        <f>M569*AA569</f>
        <v>0</v>
      </c>
      <c r="P569" s="1">
        <v>3</v>
      </c>
      <c r="AA569" s="1">
        <f>IF(P569=1,$O$3,IF(P569=2,$O$4,$O$5))</f>
        <v>0</v>
      </c>
    </row>
    <row r="570">
      <c r="A570" s="1" t="s">
        <v>106</v>
      </c>
      <c r="E570" s="27" t="s">
        <v>103</v>
      </c>
    </row>
    <row r="571">
      <c r="A571" s="1" t="s">
        <v>107</v>
      </c>
    </row>
    <row r="572" ht="25.5">
      <c r="A572" s="1" t="s">
        <v>109</v>
      </c>
      <c r="E572" s="27" t="s">
        <v>5428</v>
      </c>
    </row>
    <row r="573" ht="25.5">
      <c r="A573" s="1" t="s">
        <v>101</v>
      </c>
      <c r="B573" s="1">
        <v>145</v>
      </c>
      <c r="C573" s="26" t="s">
        <v>5429</v>
      </c>
      <c r="D573" t="s">
        <v>103</v>
      </c>
      <c r="E573" s="27" t="s">
        <v>5430</v>
      </c>
      <c r="F573" s="28" t="s">
        <v>105</v>
      </c>
      <c r="G573" s="29">
        <v>3</v>
      </c>
      <c r="H573" s="28">
        <v>0</v>
      </c>
      <c r="I573" s="30">
        <f>ROUND(G573*H573,P4)</f>
        <v>0</v>
      </c>
      <c r="L573" s="30">
        <v>0</v>
      </c>
      <c r="M573" s="24">
        <f>ROUND(G573*L573,P4)</f>
        <v>0</v>
      </c>
      <c r="N573" s="25" t="s">
        <v>103</v>
      </c>
      <c r="O573" s="31">
        <f>M573*AA573</f>
        <v>0</v>
      </c>
      <c r="P573" s="1">
        <v>3</v>
      </c>
      <c r="AA573" s="1">
        <f>IF(P573=1,$O$3,IF(P573=2,$O$4,$O$5))</f>
        <v>0</v>
      </c>
    </row>
    <row r="574">
      <c r="A574" s="1" t="s">
        <v>106</v>
      </c>
      <c r="E574" s="27" t="s">
        <v>103</v>
      </c>
    </row>
    <row r="575">
      <c r="A575" s="1" t="s">
        <v>107</v>
      </c>
    </row>
    <row r="576" ht="25.5">
      <c r="A576" s="1" t="s">
        <v>109</v>
      </c>
      <c r="E576" s="27" t="s">
        <v>5431</v>
      </c>
    </row>
    <row r="577" ht="25.5">
      <c r="A577" s="1" t="s">
        <v>101</v>
      </c>
      <c r="B577" s="1">
        <v>146</v>
      </c>
      <c r="C577" s="26" t="s">
        <v>5432</v>
      </c>
      <c r="D577" t="s">
        <v>103</v>
      </c>
      <c r="E577" s="27" t="s">
        <v>5433</v>
      </c>
      <c r="F577" s="28" t="s">
        <v>105</v>
      </c>
      <c r="G577" s="29">
        <v>35</v>
      </c>
      <c r="H577" s="28">
        <v>0</v>
      </c>
      <c r="I577" s="30">
        <f>ROUND(G577*H577,P4)</f>
        <v>0</v>
      </c>
      <c r="L577" s="30">
        <v>0</v>
      </c>
      <c r="M577" s="24">
        <f>ROUND(G577*L577,P4)</f>
        <v>0</v>
      </c>
      <c r="N577" s="25" t="s">
        <v>103</v>
      </c>
      <c r="O577" s="31">
        <f>M577*AA577</f>
        <v>0</v>
      </c>
      <c r="P577" s="1">
        <v>3</v>
      </c>
      <c r="AA577" s="1">
        <f>IF(P577=1,$O$3,IF(P577=2,$O$4,$O$5))</f>
        <v>0</v>
      </c>
    </row>
    <row r="578">
      <c r="A578" s="1" t="s">
        <v>106</v>
      </c>
      <c r="E578" s="27" t="s">
        <v>103</v>
      </c>
    </row>
    <row r="579">
      <c r="A579" s="1" t="s">
        <v>107</v>
      </c>
    </row>
    <row r="580" ht="25.5">
      <c r="A580" s="1" t="s">
        <v>109</v>
      </c>
      <c r="E580" s="27" t="s">
        <v>5434</v>
      </c>
    </row>
    <row r="581" ht="25.5">
      <c r="A581" s="1" t="s">
        <v>101</v>
      </c>
      <c r="B581" s="1">
        <v>147</v>
      </c>
      <c r="C581" s="26" t="s">
        <v>5435</v>
      </c>
      <c r="D581" t="s">
        <v>103</v>
      </c>
      <c r="E581" s="27" t="s">
        <v>5436</v>
      </c>
      <c r="F581" s="28" t="s">
        <v>105</v>
      </c>
      <c r="G581" s="29">
        <v>12</v>
      </c>
      <c r="H581" s="28">
        <v>0</v>
      </c>
      <c r="I581" s="30">
        <f>ROUND(G581*H581,P4)</f>
        <v>0</v>
      </c>
      <c r="L581" s="30">
        <v>0</v>
      </c>
      <c r="M581" s="24">
        <f>ROUND(G581*L581,P4)</f>
        <v>0</v>
      </c>
      <c r="N581" s="25" t="s">
        <v>103</v>
      </c>
      <c r="O581" s="31">
        <f>M581*AA581</f>
        <v>0</v>
      </c>
      <c r="P581" s="1">
        <v>3</v>
      </c>
      <c r="AA581" s="1">
        <f>IF(P581=1,$O$3,IF(P581=2,$O$4,$O$5))</f>
        <v>0</v>
      </c>
    </row>
    <row r="582">
      <c r="A582" s="1" t="s">
        <v>106</v>
      </c>
      <c r="E582" s="27" t="s">
        <v>103</v>
      </c>
    </row>
    <row r="583">
      <c r="A583" s="1" t="s">
        <v>107</v>
      </c>
    </row>
    <row r="584" ht="25.5">
      <c r="A584" s="1" t="s">
        <v>109</v>
      </c>
      <c r="E584" s="27" t="s">
        <v>5437</v>
      </c>
    </row>
    <row r="585" ht="25.5">
      <c r="A585" s="1" t="s">
        <v>101</v>
      </c>
      <c r="B585" s="1">
        <v>148</v>
      </c>
      <c r="C585" s="26" t="s">
        <v>5438</v>
      </c>
      <c r="D585" t="s">
        <v>103</v>
      </c>
      <c r="E585" s="27" t="s">
        <v>5439</v>
      </c>
      <c r="F585" s="28" t="s">
        <v>105</v>
      </c>
      <c r="G585" s="29">
        <v>2</v>
      </c>
      <c r="H585" s="28">
        <v>0</v>
      </c>
      <c r="I585" s="30">
        <f>ROUND(G585*H585,P4)</f>
        <v>0</v>
      </c>
      <c r="L585" s="30">
        <v>0</v>
      </c>
      <c r="M585" s="24">
        <f>ROUND(G585*L585,P4)</f>
        <v>0</v>
      </c>
      <c r="N585" s="25" t="s">
        <v>103</v>
      </c>
      <c r="O585" s="31">
        <f>M585*AA585</f>
        <v>0</v>
      </c>
      <c r="P585" s="1">
        <v>3</v>
      </c>
      <c r="AA585" s="1">
        <f>IF(P585=1,$O$3,IF(P585=2,$O$4,$O$5))</f>
        <v>0</v>
      </c>
    </row>
    <row r="586">
      <c r="A586" s="1" t="s">
        <v>106</v>
      </c>
      <c r="E586" s="27" t="s">
        <v>103</v>
      </c>
    </row>
    <row r="587">
      <c r="A587" s="1" t="s">
        <v>107</v>
      </c>
    </row>
    <row r="588" ht="25.5">
      <c r="A588" s="1" t="s">
        <v>109</v>
      </c>
      <c r="E588" s="27" t="s">
        <v>5437</v>
      </c>
    </row>
    <row r="589" ht="25.5">
      <c r="A589" s="1" t="s">
        <v>101</v>
      </c>
      <c r="B589" s="1">
        <v>149</v>
      </c>
      <c r="C589" s="26" t="s">
        <v>5440</v>
      </c>
      <c r="D589" t="s">
        <v>103</v>
      </c>
      <c r="E589" s="27" t="s">
        <v>5441</v>
      </c>
      <c r="F589" s="28" t="s">
        <v>105</v>
      </c>
      <c r="G589" s="29">
        <v>2</v>
      </c>
      <c r="H589" s="28">
        <v>0</v>
      </c>
      <c r="I589" s="30">
        <f>ROUND(G589*H589,P4)</f>
        <v>0</v>
      </c>
      <c r="L589" s="30">
        <v>0</v>
      </c>
      <c r="M589" s="24">
        <f>ROUND(G589*L589,P4)</f>
        <v>0</v>
      </c>
      <c r="N589" s="25" t="s">
        <v>103</v>
      </c>
      <c r="O589" s="31">
        <f>M589*AA589</f>
        <v>0</v>
      </c>
      <c r="P589" s="1">
        <v>3</v>
      </c>
      <c r="AA589" s="1">
        <f>IF(P589=1,$O$3,IF(P589=2,$O$4,$O$5))</f>
        <v>0</v>
      </c>
    </row>
    <row r="590">
      <c r="A590" s="1" t="s">
        <v>106</v>
      </c>
      <c r="E590" s="27" t="s">
        <v>103</v>
      </c>
    </row>
    <row r="591">
      <c r="A591" s="1" t="s">
        <v>107</v>
      </c>
    </row>
    <row r="592" ht="25.5">
      <c r="A592" s="1" t="s">
        <v>109</v>
      </c>
      <c r="E592" s="27" t="s">
        <v>5442</v>
      </c>
    </row>
    <row r="593" ht="25.5">
      <c r="A593" s="1" t="s">
        <v>101</v>
      </c>
      <c r="B593" s="1">
        <v>150</v>
      </c>
      <c r="C593" s="26" t="s">
        <v>5443</v>
      </c>
      <c r="D593" t="s">
        <v>103</v>
      </c>
      <c r="E593" s="27" t="s">
        <v>5444</v>
      </c>
      <c r="F593" s="28" t="s">
        <v>105</v>
      </c>
      <c r="G593" s="29">
        <v>1</v>
      </c>
      <c r="H593" s="28">
        <v>0</v>
      </c>
      <c r="I593" s="30">
        <f>ROUND(G593*H593,P4)</f>
        <v>0</v>
      </c>
      <c r="L593" s="30">
        <v>0</v>
      </c>
      <c r="M593" s="24">
        <f>ROUND(G593*L593,P4)</f>
        <v>0</v>
      </c>
      <c r="N593" s="25" t="s">
        <v>103</v>
      </c>
      <c r="O593" s="31">
        <f>M593*AA593</f>
        <v>0</v>
      </c>
      <c r="P593" s="1">
        <v>3</v>
      </c>
      <c r="AA593" s="1">
        <f>IF(P593=1,$O$3,IF(P593=2,$O$4,$O$5))</f>
        <v>0</v>
      </c>
    </row>
    <row r="594">
      <c r="A594" s="1" t="s">
        <v>106</v>
      </c>
      <c r="E594" s="27" t="s">
        <v>103</v>
      </c>
    </row>
    <row r="595">
      <c r="A595" s="1" t="s">
        <v>107</v>
      </c>
    </row>
    <row r="596" ht="25.5">
      <c r="A596" s="1" t="s">
        <v>109</v>
      </c>
      <c r="E596" s="27" t="s">
        <v>5445</v>
      </c>
    </row>
    <row r="597" ht="25.5">
      <c r="A597" s="1" t="s">
        <v>101</v>
      </c>
      <c r="B597" s="1">
        <v>151</v>
      </c>
      <c r="C597" s="26" t="s">
        <v>5446</v>
      </c>
      <c r="D597" t="s">
        <v>103</v>
      </c>
      <c r="E597" s="27" t="s">
        <v>5447</v>
      </c>
      <c r="F597" s="28" t="s">
        <v>105</v>
      </c>
      <c r="G597" s="29">
        <v>1</v>
      </c>
      <c r="H597" s="28">
        <v>0</v>
      </c>
      <c r="I597" s="30">
        <f>ROUND(G597*H597,P4)</f>
        <v>0</v>
      </c>
      <c r="L597" s="30">
        <v>0</v>
      </c>
      <c r="M597" s="24">
        <f>ROUND(G597*L597,P4)</f>
        <v>0</v>
      </c>
      <c r="N597" s="25" t="s">
        <v>103</v>
      </c>
      <c r="O597" s="31">
        <f>M597*AA597</f>
        <v>0</v>
      </c>
      <c r="P597" s="1">
        <v>3</v>
      </c>
      <c r="AA597" s="1">
        <f>IF(P597=1,$O$3,IF(P597=2,$O$4,$O$5))</f>
        <v>0</v>
      </c>
    </row>
    <row r="598">
      <c r="A598" s="1" t="s">
        <v>106</v>
      </c>
      <c r="E598" s="27" t="s">
        <v>103</v>
      </c>
    </row>
    <row r="599">
      <c r="A599" s="1" t="s">
        <v>107</v>
      </c>
    </row>
    <row r="600" ht="25.5">
      <c r="A600" s="1" t="s">
        <v>109</v>
      </c>
      <c r="E600" s="27" t="s">
        <v>5448</v>
      </c>
    </row>
    <row r="601" ht="25.5">
      <c r="A601" s="1" t="s">
        <v>101</v>
      </c>
      <c r="B601" s="1">
        <v>152</v>
      </c>
      <c r="C601" s="26" t="s">
        <v>5449</v>
      </c>
      <c r="D601" t="s">
        <v>103</v>
      </c>
      <c r="E601" s="27" t="s">
        <v>5450</v>
      </c>
      <c r="F601" s="28" t="s">
        <v>105</v>
      </c>
      <c r="G601" s="29">
        <v>4</v>
      </c>
      <c r="H601" s="28">
        <v>0</v>
      </c>
      <c r="I601" s="30">
        <f>ROUND(G601*H601,P4)</f>
        <v>0</v>
      </c>
      <c r="L601" s="30">
        <v>0</v>
      </c>
      <c r="M601" s="24">
        <f>ROUND(G601*L601,P4)</f>
        <v>0</v>
      </c>
      <c r="N601" s="25" t="s">
        <v>103</v>
      </c>
      <c r="O601" s="31">
        <f>M601*AA601</f>
        <v>0</v>
      </c>
      <c r="P601" s="1">
        <v>3</v>
      </c>
      <c r="AA601" s="1">
        <f>IF(P601=1,$O$3,IF(P601=2,$O$4,$O$5))</f>
        <v>0</v>
      </c>
    </row>
    <row r="602">
      <c r="A602" s="1" t="s">
        <v>106</v>
      </c>
      <c r="E602" s="27" t="s">
        <v>103</v>
      </c>
    </row>
    <row r="603">
      <c r="A603" s="1" t="s">
        <v>107</v>
      </c>
    </row>
    <row r="604" ht="25.5">
      <c r="A604" s="1" t="s">
        <v>109</v>
      </c>
      <c r="E604" s="27" t="s">
        <v>5451</v>
      </c>
    </row>
    <row r="605" ht="25.5">
      <c r="A605" s="1" t="s">
        <v>101</v>
      </c>
      <c r="B605" s="1">
        <v>153</v>
      </c>
      <c r="C605" s="26" t="s">
        <v>5452</v>
      </c>
      <c r="D605" t="s">
        <v>103</v>
      </c>
      <c r="E605" s="27" t="s">
        <v>5453</v>
      </c>
      <c r="F605" s="28" t="s">
        <v>105</v>
      </c>
      <c r="G605" s="29">
        <v>1</v>
      </c>
      <c r="H605" s="28">
        <v>0</v>
      </c>
      <c r="I605" s="30">
        <f>ROUND(G605*H605,P4)</f>
        <v>0</v>
      </c>
      <c r="L605" s="30">
        <v>0</v>
      </c>
      <c r="M605" s="24">
        <f>ROUND(G605*L605,P4)</f>
        <v>0</v>
      </c>
      <c r="N605" s="25" t="s">
        <v>103</v>
      </c>
      <c r="O605" s="31">
        <f>M605*AA605</f>
        <v>0</v>
      </c>
      <c r="P605" s="1">
        <v>3</v>
      </c>
      <c r="AA605" s="1">
        <f>IF(P605=1,$O$3,IF(P605=2,$O$4,$O$5))</f>
        <v>0</v>
      </c>
    </row>
    <row r="606">
      <c r="A606" s="1" t="s">
        <v>106</v>
      </c>
      <c r="E606" s="27" t="s">
        <v>103</v>
      </c>
    </row>
    <row r="607">
      <c r="A607" s="1" t="s">
        <v>107</v>
      </c>
    </row>
    <row r="608" ht="25.5">
      <c r="A608" s="1" t="s">
        <v>109</v>
      </c>
      <c r="E608" s="27" t="s">
        <v>5454</v>
      </c>
    </row>
    <row r="609">
      <c r="A609" s="1" t="s">
        <v>101</v>
      </c>
      <c r="B609" s="1">
        <v>154</v>
      </c>
      <c r="C609" s="26" t="s">
        <v>5455</v>
      </c>
      <c r="D609" t="s">
        <v>103</v>
      </c>
      <c r="E609" s="27" t="s">
        <v>5456</v>
      </c>
      <c r="F609" s="28" t="s">
        <v>105</v>
      </c>
      <c r="G609" s="29">
        <v>3</v>
      </c>
      <c r="H609" s="28">
        <v>0</v>
      </c>
      <c r="I609" s="30">
        <f>ROUND(G609*H609,P4)</f>
        <v>0</v>
      </c>
      <c r="L609" s="30">
        <v>0</v>
      </c>
      <c r="M609" s="24">
        <f>ROUND(G609*L609,P4)</f>
        <v>0</v>
      </c>
      <c r="N609" s="25" t="s">
        <v>103</v>
      </c>
      <c r="O609" s="31">
        <f>M609*AA609</f>
        <v>0</v>
      </c>
      <c r="P609" s="1">
        <v>3</v>
      </c>
      <c r="AA609" s="1">
        <f>IF(P609=1,$O$3,IF(P609=2,$O$4,$O$5))</f>
        <v>0</v>
      </c>
    </row>
    <row r="610">
      <c r="A610" s="1" t="s">
        <v>106</v>
      </c>
      <c r="E610" s="27" t="s">
        <v>103</v>
      </c>
    </row>
    <row r="611">
      <c r="A611" s="1" t="s">
        <v>107</v>
      </c>
    </row>
    <row r="612">
      <c r="A612" s="1" t="s">
        <v>109</v>
      </c>
      <c r="E612" s="27" t="s">
        <v>103</v>
      </c>
    </row>
    <row r="613">
      <c r="A613" s="1" t="s">
        <v>101</v>
      </c>
      <c r="B613" s="1">
        <v>155</v>
      </c>
      <c r="C613" s="26" t="s">
        <v>5457</v>
      </c>
      <c r="D613" t="s">
        <v>103</v>
      </c>
      <c r="E613" s="27" t="s">
        <v>5458</v>
      </c>
      <c r="F613" s="28" t="s">
        <v>105</v>
      </c>
      <c r="G613" s="29">
        <v>3</v>
      </c>
      <c r="H613" s="28">
        <v>0</v>
      </c>
      <c r="I613" s="30">
        <f>ROUND(G613*H613,P4)</f>
        <v>0</v>
      </c>
      <c r="L613" s="30">
        <v>0</v>
      </c>
      <c r="M613" s="24">
        <f>ROUND(G613*L613,P4)</f>
        <v>0</v>
      </c>
      <c r="N613" s="25" t="s">
        <v>103</v>
      </c>
      <c r="O613" s="31">
        <f>M613*AA613</f>
        <v>0</v>
      </c>
      <c r="P613" s="1">
        <v>3</v>
      </c>
      <c r="AA613" s="1">
        <f>IF(P613=1,$O$3,IF(P613=2,$O$4,$O$5))</f>
        <v>0</v>
      </c>
    </row>
    <row r="614">
      <c r="A614" s="1" t="s">
        <v>106</v>
      </c>
      <c r="E614" s="27" t="s">
        <v>103</v>
      </c>
    </row>
    <row r="615">
      <c r="A615" s="1" t="s">
        <v>107</v>
      </c>
    </row>
    <row r="616">
      <c r="A616" s="1" t="s">
        <v>109</v>
      </c>
      <c r="E616" s="27" t="s">
        <v>103</v>
      </c>
    </row>
    <row r="617">
      <c r="A617" s="1" t="s">
        <v>101</v>
      </c>
      <c r="B617" s="1">
        <v>156</v>
      </c>
      <c r="C617" s="26" t="s">
        <v>5459</v>
      </c>
      <c r="D617" t="s">
        <v>103</v>
      </c>
      <c r="E617" s="27" t="s">
        <v>5460</v>
      </c>
      <c r="F617" s="28" t="s">
        <v>105</v>
      </c>
      <c r="G617" s="29">
        <v>2</v>
      </c>
      <c r="H617" s="28">
        <v>0</v>
      </c>
      <c r="I617" s="30">
        <f>ROUND(G617*H617,P4)</f>
        <v>0</v>
      </c>
      <c r="L617" s="30">
        <v>0</v>
      </c>
      <c r="M617" s="24">
        <f>ROUND(G617*L617,P4)</f>
        <v>0</v>
      </c>
      <c r="N617" s="25" t="s">
        <v>103</v>
      </c>
      <c r="O617" s="31">
        <f>M617*AA617</f>
        <v>0</v>
      </c>
      <c r="P617" s="1">
        <v>3</v>
      </c>
      <c r="AA617" s="1">
        <f>IF(P617=1,$O$3,IF(P617=2,$O$4,$O$5))</f>
        <v>0</v>
      </c>
    </row>
    <row r="618">
      <c r="A618" s="1" t="s">
        <v>106</v>
      </c>
      <c r="E618" s="27" t="s">
        <v>103</v>
      </c>
    </row>
    <row r="619">
      <c r="A619" s="1" t="s">
        <v>107</v>
      </c>
    </row>
    <row r="620">
      <c r="A620" s="1" t="s">
        <v>109</v>
      </c>
      <c r="E620" s="27" t="s">
        <v>103</v>
      </c>
    </row>
    <row r="621">
      <c r="A621" s="1" t="s">
        <v>101</v>
      </c>
      <c r="B621" s="1">
        <v>157</v>
      </c>
      <c r="C621" s="26" t="s">
        <v>5461</v>
      </c>
      <c r="D621" t="s">
        <v>103</v>
      </c>
      <c r="E621" s="27" t="s">
        <v>5462</v>
      </c>
      <c r="F621" s="28" t="s">
        <v>105</v>
      </c>
      <c r="G621" s="29">
        <v>2</v>
      </c>
      <c r="H621" s="28">
        <v>0</v>
      </c>
      <c r="I621" s="30">
        <f>ROUND(G621*H621,P4)</f>
        <v>0</v>
      </c>
      <c r="L621" s="30">
        <v>0</v>
      </c>
      <c r="M621" s="24">
        <f>ROUND(G621*L621,P4)</f>
        <v>0</v>
      </c>
      <c r="N621" s="25" t="s">
        <v>103</v>
      </c>
      <c r="O621" s="31">
        <f>M621*AA621</f>
        <v>0</v>
      </c>
      <c r="P621" s="1">
        <v>3</v>
      </c>
      <c r="AA621" s="1">
        <f>IF(P621=1,$O$3,IF(P621=2,$O$4,$O$5))</f>
        <v>0</v>
      </c>
    </row>
    <row r="622">
      <c r="A622" s="1" t="s">
        <v>106</v>
      </c>
      <c r="E622" s="27" t="s">
        <v>103</v>
      </c>
    </row>
    <row r="623">
      <c r="A623" s="1" t="s">
        <v>107</v>
      </c>
    </row>
    <row r="624">
      <c r="A624" s="1" t="s">
        <v>109</v>
      </c>
      <c r="E624" s="27" t="s">
        <v>103</v>
      </c>
    </row>
    <row r="625" ht="25.5">
      <c r="A625" s="1" t="s">
        <v>101</v>
      </c>
      <c r="B625" s="1">
        <v>158</v>
      </c>
      <c r="C625" s="26" t="s">
        <v>5463</v>
      </c>
      <c r="D625" t="s">
        <v>103</v>
      </c>
      <c r="E625" s="27" t="s">
        <v>5464</v>
      </c>
      <c r="F625" s="28" t="s">
        <v>292</v>
      </c>
      <c r="G625" s="29">
        <v>2.863</v>
      </c>
      <c r="H625" s="28">
        <v>0</v>
      </c>
      <c r="I625" s="30">
        <f>ROUND(G625*H625,P4)</f>
        <v>0</v>
      </c>
      <c r="L625" s="30">
        <v>0</v>
      </c>
      <c r="M625" s="24">
        <f>ROUND(G625*L625,P4)</f>
        <v>0</v>
      </c>
      <c r="N625" s="25" t="s">
        <v>103</v>
      </c>
      <c r="O625" s="31">
        <f>M625*AA625</f>
        <v>0</v>
      </c>
      <c r="P625" s="1">
        <v>3</v>
      </c>
      <c r="AA625" s="1">
        <f>IF(P625=1,$O$3,IF(P625=2,$O$4,$O$5))</f>
        <v>0</v>
      </c>
    </row>
    <row r="626">
      <c r="A626" s="1" t="s">
        <v>106</v>
      </c>
      <c r="E626" s="27" t="s">
        <v>103</v>
      </c>
    </row>
    <row r="627">
      <c r="A627" s="1" t="s">
        <v>107</v>
      </c>
    </row>
    <row r="628">
      <c r="A628" s="1" t="s">
        <v>109</v>
      </c>
      <c r="E628" s="27" t="s">
        <v>103</v>
      </c>
    </row>
    <row r="629" ht="25.5">
      <c r="A629" s="1" t="s">
        <v>101</v>
      </c>
      <c r="B629" s="1">
        <v>159</v>
      </c>
      <c r="C629" s="26" t="s">
        <v>5465</v>
      </c>
      <c r="D629" t="s">
        <v>103</v>
      </c>
      <c r="E629" s="27" t="s">
        <v>5466</v>
      </c>
      <c r="F629" s="28" t="s">
        <v>121</v>
      </c>
      <c r="G629" s="29">
        <v>4300</v>
      </c>
      <c r="H629" s="28">
        <v>0</v>
      </c>
      <c r="I629" s="30">
        <f>ROUND(G629*H629,P4)</f>
        <v>0</v>
      </c>
      <c r="L629" s="30">
        <v>0</v>
      </c>
      <c r="M629" s="24">
        <f>ROUND(G629*L629,P4)</f>
        <v>0</v>
      </c>
      <c r="N629" s="25" t="s">
        <v>103</v>
      </c>
      <c r="O629" s="31">
        <f>M629*AA629</f>
        <v>0</v>
      </c>
      <c r="P629" s="1">
        <v>3</v>
      </c>
      <c r="AA629" s="1">
        <f>IF(P629=1,$O$3,IF(P629=2,$O$4,$O$5))</f>
        <v>0</v>
      </c>
    </row>
    <row r="630">
      <c r="A630" s="1" t="s">
        <v>106</v>
      </c>
      <c r="E630" s="27" t="s">
        <v>103</v>
      </c>
    </row>
    <row r="631">
      <c r="A631" s="1" t="s">
        <v>107</v>
      </c>
    </row>
    <row r="632">
      <c r="A632" s="1" t="s">
        <v>109</v>
      </c>
      <c r="E632" s="27" t="s">
        <v>5467</v>
      </c>
    </row>
    <row r="633" ht="25.5">
      <c r="A633" s="1" t="s">
        <v>101</v>
      </c>
      <c r="B633" s="1">
        <v>160</v>
      </c>
      <c r="C633" s="26" t="s">
        <v>5468</v>
      </c>
      <c r="D633" t="s">
        <v>103</v>
      </c>
      <c r="E633" s="27" t="s">
        <v>5469</v>
      </c>
      <c r="F633" s="28" t="s">
        <v>1188</v>
      </c>
      <c r="G633" s="29">
        <v>650</v>
      </c>
      <c r="H633" s="28">
        <v>0</v>
      </c>
      <c r="I633" s="30">
        <f>ROUND(G633*H633,P4)</f>
        <v>0</v>
      </c>
      <c r="L633" s="30">
        <v>0</v>
      </c>
      <c r="M633" s="24">
        <f>ROUND(G633*L633,P4)</f>
        <v>0</v>
      </c>
      <c r="N633" s="25" t="s">
        <v>103</v>
      </c>
      <c r="O633" s="31">
        <f>M633*AA633</f>
        <v>0</v>
      </c>
      <c r="P633" s="1">
        <v>3</v>
      </c>
      <c r="AA633" s="1">
        <f>IF(P633=1,$O$3,IF(P633=2,$O$4,$O$5))</f>
        <v>0</v>
      </c>
    </row>
    <row r="634">
      <c r="A634" s="1" t="s">
        <v>106</v>
      </c>
      <c r="E634" s="27" t="s">
        <v>103</v>
      </c>
    </row>
    <row r="635">
      <c r="A635" s="1" t="s">
        <v>107</v>
      </c>
    </row>
    <row r="636">
      <c r="A636" s="1" t="s">
        <v>109</v>
      </c>
      <c r="E636" s="27" t="s">
        <v>5470</v>
      </c>
    </row>
    <row r="637">
      <c r="A637" s="1" t="s">
        <v>101</v>
      </c>
      <c r="B637" s="1">
        <v>161</v>
      </c>
      <c r="C637" s="26" t="s">
        <v>5471</v>
      </c>
      <c r="D637" t="s">
        <v>103</v>
      </c>
      <c r="E637" s="27" t="s">
        <v>5472</v>
      </c>
      <c r="F637" s="28" t="s">
        <v>121</v>
      </c>
      <c r="G637" s="29">
        <v>800</v>
      </c>
      <c r="H637" s="28">
        <v>0</v>
      </c>
      <c r="I637" s="30">
        <f>ROUND(G637*H637,P4)</f>
        <v>0</v>
      </c>
      <c r="L637" s="30">
        <v>0</v>
      </c>
      <c r="M637" s="24">
        <f>ROUND(G637*L637,P4)</f>
        <v>0</v>
      </c>
      <c r="N637" s="25" t="s">
        <v>103</v>
      </c>
      <c r="O637" s="31">
        <f>M637*AA637</f>
        <v>0</v>
      </c>
      <c r="P637" s="1">
        <v>3</v>
      </c>
      <c r="AA637" s="1">
        <f>IF(P637=1,$O$3,IF(P637=2,$O$4,$O$5))</f>
        <v>0</v>
      </c>
    </row>
    <row r="638">
      <c r="A638" s="1" t="s">
        <v>106</v>
      </c>
      <c r="E638" s="27" t="s">
        <v>103</v>
      </c>
    </row>
    <row r="639">
      <c r="A639" s="1" t="s">
        <v>107</v>
      </c>
    </row>
    <row r="640">
      <c r="A640" s="1" t="s">
        <v>109</v>
      </c>
      <c r="E640" s="27" t="s">
        <v>5473</v>
      </c>
    </row>
    <row r="641">
      <c r="A641" s="1" t="s">
        <v>101</v>
      </c>
      <c r="B641" s="1">
        <v>162</v>
      </c>
      <c r="C641" s="26" t="s">
        <v>5474</v>
      </c>
      <c r="D641" t="s">
        <v>103</v>
      </c>
      <c r="E641" s="27" t="s">
        <v>5475</v>
      </c>
      <c r="F641" s="28" t="s">
        <v>121</v>
      </c>
      <c r="G641" s="29">
        <v>330</v>
      </c>
      <c r="H641" s="28">
        <v>0</v>
      </c>
      <c r="I641" s="30">
        <f>ROUND(G641*H641,P4)</f>
        <v>0</v>
      </c>
      <c r="L641" s="30">
        <v>0</v>
      </c>
      <c r="M641" s="24">
        <f>ROUND(G641*L641,P4)</f>
        <v>0</v>
      </c>
      <c r="N641" s="25" t="s">
        <v>103</v>
      </c>
      <c r="O641" s="31">
        <f>M641*AA641</f>
        <v>0</v>
      </c>
      <c r="P641" s="1">
        <v>3</v>
      </c>
      <c r="AA641" s="1">
        <f>IF(P641=1,$O$3,IF(P641=2,$O$4,$O$5))</f>
        <v>0</v>
      </c>
    </row>
    <row r="642">
      <c r="A642" s="1" t="s">
        <v>106</v>
      </c>
      <c r="E642" s="27" t="s">
        <v>103</v>
      </c>
    </row>
    <row r="643">
      <c r="A643" s="1" t="s">
        <v>107</v>
      </c>
    </row>
    <row r="644">
      <c r="A644" s="1" t="s">
        <v>109</v>
      </c>
      <c r="E644" s="27" t="s">
        <v>5476</v>
      </c>
    </row>
    <row r="645" ht="25.5">
      <c r="A645" s="1" t="s">
        <v>101</v>
      </c>
      <c r="B645" s="1">
        <v>163</v>
      </c>
      <c r="C645" s="26" t="s">
        <v>5477</v>
      </c>
      <c r="D645" t="s">
        <v>103</v>
      </c>
      <c r="E645" s="27" t="s">
        <v>5478</v>
      </c>
      <c r="F645" s="28" t="s">
        <v>105</v>
      </c>
      <c r="G645" s="29">
        <v>2</v>
      </c>
      <c r="H645" s="28">
        <v>0</v>
      </c>
      <c r="I645" s="30">
        <f>ROUND(G645*H645,P4)</f>
        <v>0</v>
      </c>
      <c r="L645" s="30">
        <v>0</v>
      </c>
      <c r="M645" s="24">
        <f>ROUND(G645*L645,P4)</f>
        <v>0</v>
      </c>
      <c r="N645" s="25" t="s">
        <v>103</v>
      </c>
      <c r="O645" s="31">
        <f>M645*AA645</f>
        <v>0</v>
      </c>
      <c r="P645" s="1">
        <v>3</v>
      </c>
      <c r="AA645" s="1">
        <f>IF(P645=1,$O$3,IF(P645=2,$O$4,$O$5))</f>
        <v>0</v>
      </c>
    </row>
    <row r="646">
      <c r="A646" s="1" t="s">
        <v>106</v>
      </c>
      <c r="E646" s="27" t="s">
        <v>103</v>
      </c>
    </row>
    <row r="647">
      <c r="A647" s="1" t="s">
        <v>107</v>
      </c>
    </row>
    <row r="648" ht="25.5">
      <c r="A648" s="1" t="s">
        <v>109</v>
      </c>
      <c r="E648" s="27" t="s">
        <v>5479</v>
      </c>
    </row>
    <row r="649" ht="25.5">
      <c r="A649" s="1" t="s">
        <v>101</v>
      </c>
      <c r="B649" s="1">
        <v>164</v>
      </c>
      <c r="C649" s="26" t="s">
        <v>5480</v>
      </c>
      <c r="D649" t="s">
        <v>103</v>
      </c>
      <c r="E649" s="27" t="s">
        <v>5481</v>
      </c>
      <c r="F649" s="28" t="s">
        <v>105</v>
      </c>
      <c r="G649" s="29">
        <v>1</v>
      </c>
      <c r="H649" s="28">
        <v>0</v>
      </c>
      <c r="I649" s="30">
        <f>ROUND(G649*H649,P4)</f>
        <v>0</v>
      </c>
      <c r="L649" s="30">
        <v>0</v>
      </c>
      <c r="M649" s="24">
        <f>ROUND(G649*L649,P4)</f>
        <v>0</v>
      </c>
      <c r="N649" s="25" t="s">
        <v>103</v>
      </c>
      <c r="O649" s="31">
        <f>M649*AA649</f>
        <v>0</v>
      </c>
      <c r="P649" s="1">
        <v>3</v>
      </c>
      <c r="AA649" s="1">
        <f>IF(P649=1,$O$3,IF(P649=2,$O$4,$O$5))</f>
        <v>0</v>
      </c>
    </row>
    <row r="650">
      <c r="A650" s="1" t="s">
        <v>106</v>
      </c>
      <c r="E650" s="27" t="s">
        <v>103</v>
      </c>
    </row>
    <row r="651">
      <c r="A651" s="1" t="s">
        <v>107</v>
      </c>
    </row>
    <row r="652" ht="25.5">
      <c r="A652" s="1" t="s">
        <v>109</v>
      </c>
      <c r="E652" s="27" t="s">
        <v>5482</v>
      </c>
    </row>
    <row r="653" ht="25.5">
      <c r="A653" s="1" t="s">
        <v>101</v>
      </c>
      <c r="B653" s="1">
        <v>165</v>
      </c>
      <c r="C653" s="26" t="s">
        <v>5483</v>
      </c>
      <c r="D653" t="s">
        <v>103</v>
      </c>
      <c r="E653" s="27" t="s">
        <v>5484</v>
      </c>
      <c r="F653" s="28" t="s">
        <v>105</v>
      </c>
      <c r="G653" s="29">
        <v>3</v>
      </c>
      <c r="H653" s="28">
        <v>0</v>
      </c>
      <c r="I653" s="30">
        <f>ROUND(G653*H653,P4)</f>
        <v>0</v>
      </c>
      <c r="L653" s="30">
        <v>0</v>
      </c>
      <c r="M653" s="24">
        <f>ROUND(G653*L653,P4)</f>
        <v>0</v>
      </c>
      <c r="N653" s="25" t="s">
        <v>103</v>
      </c>
      <c r="O653" s="31">
        <f>M653*AA653</f>
        <v>0</v>
      </c>
      <c r="P653" s="1">
        <v>3</v>
      </c>
      <c r="AA653" s="1">
        <f>IF(P653=1,$O$3,IF(P653=2,$O$4,$O$5))</f>
        <v>0</v>
      </c>
    </row>
    <row r="654">
      <c r="A654" s="1" t="s">
        <v>106</v>
      </c>
      <c r="E654" s="27" t="s">
        <v>103</v>
      </c>
    </row>
    <row r="655">
      <c r="A655" s="1" t="s">
        <v>107</v>
      </c>
    </row>
    <row r="656" ht="25.5">
      <c r="A656" s="1" t="s">
        <v>109</v>
      </c>
      <c r="E656" s="27" t="s">
        <v>5485</v>
      </c>
    </row>
    <row r="657" ht="25.5">
      <c r="A657" s="1" t="s">
        <v>101</v>
      </c>
      <c r="B657" s="1">
        <v>166</v>
      </c>
      <c r="C657" s="26" t="s">
        <v>5486</v>
      </c>
      <c r="D657" t="s">
        <v>103</v>
      </c>
      <c r="E657" s="27" t="s">
        <v>5487</v>
      </c>
      <c r="F657" s="28" t="s">
        <v>105</v>
      </c>
      <c r="G657" s="29">
        <v>2</v>
      </c>
      <c r="H657" s="28">
        <v>0</v>
      </c>
      <c r="I657" s="30">
        <f>ROUND(G657*H657,P4)</f>
        <v>0</v>
      </c>
      <c r="L657" s="30">
        <v>0</v>
      </c>
      <c r="M657" s="24">
        <f>ROUND(G657*L657,P4)</f>
        <v>0</v>
      </c>
      <c r="N657" s="25" t="s">
        <v>103</v>
      </c>
      <c r="O657" s="31">
        <f>M657*AA657</f>
        <v>0</v>
      </c>
      <c r="P657" s="1">
        <v>3</v>
      </c>
      <c r="AA657" s="1">
        <f>IF(P657=1,$O$3,IF(P657=2,$O$4,$O$5))</f>
        <v>0</v>
      </c>
    </row>
    <row r="658">
      <c r="A658" s="1" t="s">
        <v>106</v>
      </c>
      <c r="E658" s="27" t="s">
        <v>103</v>
      </c>
    </row>
    <row r="659">
      <c r="A659" s="1" t="s">
        <v>107</v>
      </c>
    </row>
    <row r="660" ht="25.5">
      <c r="A660" s="1" t="s">
        <v>109</v>
      </c>
      <c r="E660" s="27" t="s">
        <v>5488</v>
      </c>
    </row>
    <row r="661" ht="25.5">
      <c r="A661" s="1" t="s">
        <v>101</v>
      </c>
      <c r="B661" s="1">
        <v>167</v>
      </c>
      <c r="C661" s="26" t="s">
        <v>5489</v>
      </c>
      <c r="D661" t="s">
        <v>103</v>
      </c>
      <c r="E661" s="27" t="s">
        <v>5490</v>
      </c>
      <c r="F661" s="28" t="s">
        <v>105</v>
      </c>
      <c r="G661" s="29">
        <v>2</v>
      </c>
      <c r="H661" s="28">
        <v>0</v>
      </c>
      <c r="I661" s="30">
        <f>ROUND(G661*H661,P4)</f>
        <v>0</v>
      </c>
      <c r="L661" s="30">
        <v>0</v>
      </c>
      <c r="M661" s="24">
        <f>ROUND(G661*L661,P4)</f>
        <v>0</v>
      </c>
      <c r="N661" s="25" t="s">
        <v>103</v>
      </c>
      <c r="O661" s="31">
        <f>M661*AA661</f>
        <v>0</v>
      </c>
      <c r="P661" s="1">
        <v>3</v>
      </c>
      <c r="AA661" s="1">
        <f>IF(P661=1,$O$3,IF(P661=2,$O$4,$O$5))</f>
        <v>0</v>
      </c>
    </row>
    <row r="662">
      <c r="A662" s="1" t="s">
        <v>106</v>
      </c>
      <c r="E662" s="27" t="s">
        <v>103</v>
      </c>
    </row>
    <row r="663">
      <c r="A663" s="1" t="s">
        <v>107</v>
      </c>
    </row>
    <row r="664" ht="25.5">
      <c r="A664" s="1" t="s">
        <v>109</v>
      </c>
      <c r="E664" s="27" t="s">
        <v>5491</v>
      </c>
    </row>
    <row r="665" ht="25.5">
      <c r="A665" s="1" t="s">
        <v>101</v>
      </c>
      <c r="B665" s="1">
        <v>168</v>
      </c>
      <c r="C665" s="26" t="s">
        <v>5492</v>
      </c>
      <c r="D665" t="s">
        <v>103</v>
      </c>
      <c r="E665" s="27" t="s">
        <v>5493</v>
      </c>
      <c r="F665" s="28" t="s">
        <v>105</v>
      </c>
      <c r="G665" s="29">
        <v>1</v>
      </c>
      <c r="H665" s="28">
        <v>0</v>
      </c>
      <c r="I665" s="30">
        <f>ROUND(G665*H665,P4)</f>
        <v>0</v>
      </c>
      <c r="L665" s="30">
        <v>0</v>
      </c>
      <c r="M665" s="24">
        <f>ROUND(G665*L665,P4)</f>
        <v>0</v>
      </c>
      <c r="N665" s="25" t="s">
        <v>103</v>
      </c>
      <c r="O665" s="31">
        <f>M665*AA665</f>
        <v>0</v>
      </c>
      <c r="P665" s="1">
        <v>3</v>
      </c>
      <c r="AA665" s="1">
        <f>IF(P665=1,$O$3,IF(P665=2,$O$4,$O$5))</f>
        <v>0</v>
      </c>
    </row>
    <row r="666">
      <c r="A666" s="1" t="s">
        <v>106</v>
      </c>
      <c r="E666" s="27" t="s">
        <v>103</v>
      </c>
    </row>
    <row r="667">
      <c r="A667" s="1" t="s">
        <v>107</v>
      </c>
    </row>
    <row r="668" ht="25.5">
      <c r="A668" s="1" t="s">
        <v>109</v>
      </c>
      <c r="E668" s="27" t="s">
        <v>5494</v>
      </c>
    </row>
    <row r="669" ht="25.5">
      <c r="A669" s="1" t="s">
        <v>101</v>
      </c>
      <c r="B669" s="1">
        <v>169</v>
      </c>
      <c r="C669" s="26" t="s">
        <v>5495</v>
      </c>
      <c r="D669" t="s">
        <v>103</v>
      </c>
      <c r="E669" s="27" t="s">
        <v>5496</v>
      </c>
      <c r="F669" s="28" t="s">
        <v>105</v>
      </c>
      <c r="G669" s="29">
        <v>3</v>
      </c>
      <c r="H669" s="28">
        <v>0</v>
      </c>
      <c r="I669" s="30">
        <f>ROUND(G669*H669,P4)</f>
        <v>0</v>
      </c>
      <c r="L669" s="30">
        <v>0</v>
      </c>
      <c r="M669" s="24">
        <f>ROUND(G669*L669,P4)</f>
        <v>0</v>
      </c>
      <c r="N669" s="25" t="s">
        <v>103</v>
      </c>
      <c r="O669" s="31">
        <f>M669*AA669</f>
        <v>0</v>
      </c>
      <c r="P669" s="1">
        <v>3</v>
      </c>
      <c r="AA669" s="1">
        <f>IF(P669=1,$O$3,IF(P669=2,$O$4,$O$5))</f>
        <v>0</v>
      </c>
    </row>
    <row r="670">
      <c r="A670" s="1" t="s">
        <v>106</v>
      </c>
      <c r="E670" s="27" t="s">
        <v>103</v>
      </c>
    </row>
    <row r="671">
      <c r="A671" s="1" t="s">
        <v>107</v>
      </c>
    </row>
    <row r="672" ht="25.5">
      <c r="A672" s="1" t="s">
        <v>109</v>
      </c>
      <c r="E672" s="27" t="s">
        <v>5497</v>
      </c>
    </row>
    <row r="673" ht="25.5">
      <c r="A673" s="1" t="s">
        <v>101</v>
      </c>
      <c r="B673" s="1">
        <v>170</v>
      </c>
      <c r="C673" s="26" t="s">
        <v>5498</v>
      </c>
      <c r="D673" t="s">
        <v>103</v>
      </c>
      <c r="E673" s="27" t="s">
        <v>5499</v>
      </c>
      <c r="F673" s="28" t="s">
        <v>105</v>
      </c>
      <c r="G673" s="29">
        <v>2</v>
      </c>
      <c r="H673" s="28">
        <v>0</v>
      </c>
      <c r="I673" s="30">
        <f>ROUND(G673*H673,P4)</f>
        <v>0</v>
      </c>
      <c r="L673" s="30">
        <v>0</v>
      </c>
      <c r="M673" s="24">
        <f>ROUND(G673*L673,P4)</f>
        <v>0</v>
      </c>
      <c r="N673" s="25" t="s">
        <v>103</v>
      </c>
      <c r="O673" s="31">
        <f>M673*AA673</f>
        <v>0</v>
      </c>
      <c r="P673" s="1">
        <v>3</v>
      </c>
      <c r="AA673" s="1">
        <f>IF(P673=1,$O$3,IF(P673=2,$O$4,$O$5))</f>
        <v>0</v>
      </c>
    </row>
    <row r="674">
      <c r="A674" s="1" t="s">
        <v>106</v>
      </c>
      <c r="E674" s="27" t="s">
        <v>103</v>
      </c>
    </row>
    <row r="675">
      <c r="A675" s="1" t="s">
        <v>107</v>
      </c>
    </row>
    <row r="676" ht="25.5">
      <c r="A676" s="1" t="s">
        <v>109</v>
      </c>
      <c r="E676" s="27" t="s">
        <v>5500</v>
      </c>
    </row>
    <row r="677" ht="25.5">
      <c r="A677" s="1" t="s">
        <v>101</v>
      </c>
      <c r="B677" s="1">
        <v>171</v>
      </c>
      <c r="C677" s="26" t="s">
        <v>5501</v>
      </c>
      <c r="D677" t="s">
        <v>103</v>
      </c>
      <c r="E677" s="27" t="s">
        <v>5502</v>
      </c>
      <c r="F677" s="28" t="s">
        <v>105</v>
      </c>
      <c r="G677" s="29">
        <v>2</v>
      </c>
      <c r="H677" s="28">
        <v>0</v>
      </c>
      <c r="I677" s="30">
        <f>ROUND(G677*H677,P4)</f>
        <v>0</v>
      </c>
      <c r="L677" s="30">
        <v>0</v>
      </c>
      <c r="M677" s="24">
        <f>ROUND(G677*L677,P4)</f>
        <v>0</v>
      </c>
      <c r="N677" s="25" t="s">
        <v>103</v>
      </c>
      <c r="O677" s="31">
        <f>M677*AA677</f>
        <v>0</v>
      </c>
      <c r="P677" s="1">
        <v>3</v>
      </c>
      <c r="AA677" s="1">
        <f>IF(P677=1,$O$3,IF(P677=2,$O$4,$O$5))</f>
        <v>0</v>
      </c>
    </row>
    <row r="678">
      <c r="A678" s="1" t="s">
        <v>106</v>
      </c>
      <c r="E678" s="27" t="s">
        <v>103</v>
      </c>
    </row>
    <row r="679">
      <c r="A679" s="1" t="s">
        <v>107</v>
      </c>
    </row>
    <row r="680" ht="25.5">
      <c r="A680" s="1" t="s">
        <v>109</v>
      </c>
      <c r="E680" s="27" t="s">
        <v>5503</v>
      </c>
    </row>
    <row r="681" ht="25.5">
      <c r="A681" s="1" t="s">
        <v>101</v>
      </c>
      <c r="B681" s="1">
        <v>172</v>
      </c>
      <c r="C681" s="26" t="s">
        <v>5504</v>
      </c>
      <c r="D681" t="s">
        <v>103</v>
      </c>
      <c r="E681" s="27" t="s">
        <v>5505</v>
      </c>
      <c r="F681" s="28" t="s">
        <v>105</v>
      </c>
      <c r="G681" s="29">
        <v>444</v>
      </c>
      <c r="H681" s="28">
        <v>0</v>
      </c>
      <c r="I681" s="30">
        <f>ROUND(G681*H681,P4)</f>
        <v>0</v>
      </c>
      <c r="L681" s="30">
        <v>0</v>
      </c>
      <c r="M681" s="24">
        <f>ROUND(G681*L681,P4)</f>
        <v>0</v>
      </c>
      <c r="N681" s="25" t="s">
        <v>103</v>
      </c>
      <c r="O681" s="31">
        <f>M681*AA681</f>
        <v>0</v>
      </c>
      <c r="P681" s="1">
        <v>3</v>
      </c>
      <c r="AA681" s="1">
        <f>IF(P681=1,$O$3,IF(P681=2,$O$4,$O$5))</f>
        <v>0</v>
      </c>
    </row>
    <row r="682">
      <c r="A682" s="1" t="s">
        <v>106</v>
      </c>
      <c r="E682" s="27" t="s">
        <v>103</v>
      </c>
    </row>
    <row r="683">
      <c r="A683" s="1" t="s">
        <v>107</v>
      </c>
    </row>
    <row r="684">
      <c r="A684" s="1" t="s">
        <v>109</v>
      </c>
      <c r="E684" s="27" t="s">
        <v>103</v>
      </c>
    </row>
    <row r="685" ht="25.5">
      <c r="A685" s="1" t="s">
        <v>101</v>
      </c>
      <c r="B685" s="1">
        <v>173</v>
      </c>
      <c r="C685" s="26" t="s">
        <v>5506</v>
      </c>
      <c r="D685" t="s">
        <v>103</v>
      </c>
      <c r="E685" s="27" t="s">
        <v>5507</v>
      </c>
      <c r="F685" s="28" t="s">
        <v>105</v>
      </c>
      <c r="G685" s="29">
        <v>6</v>
      </c>
      <c r="H685" s="28">
        <v>0</v>
      </c>
      <c r="I685" s="30">
        <f>ROUND(G685*H685,P4)</f>
        <v>0</v>
      </c>
      <c r="L685" s="30">
        <v>0</v>
      </c>
      <c r="M685" s="24">
        <f>ROUND(G685*L685,P4)</f>
        <v>0</v>
      </c>
      <c r="N685" s="25" t="s">
        <v>103</v>
      </c>
      <c r="O685" s="31">
        <f>M685*AA685</f>
        <v>0</v>
      </c>
      <c r="P685" s="1">
        <v>3</v>
      </c>
      <c r="AA685" s="1">
        <f>IF(P685=1,$O$3,IF(P685=2,$O$4,$O$5))</f>
        <v>0</v>
      </c>
    </row>
    <row r="686">
      <c r="A686" s="1" t="s">
        <v>106</v>
      </c>
      <c r="E686" s="27" t="s">
        <v>103</v>
      </c>
    </row>
    <row r="687" ht="63.75">
      <c r="A687" s="1" t="s">
        <v>107</v>
      </c>
      <c r="E687" s="32" t="s">
        <v>5508</v>
      </c>
    </row>
    <row r="688">
      <c r="A688" s="1" t="s">
        <v>109</v>
      </c>
      <c r="E688" s="27" t="s">
        <v>103</v>
      </c>
    </row>
    <row r="689" ht="25.5">
      <c r="A689" s="1" t="s">
        <v>101</v>
      </c>
      <c r="B689" s="1">
        <v>174</v>
      </c>
      <c r="C689" s="26" t="s">
        <v>5509</v>
      </c>
      <c r="D689" t="s">
        <v>103</v>
      </c>
      <c r="E689" s="27" t="s">
        <v>5510</v>
      </c>
      <c r="F689" s="28" t="s">
        <v>105</v>
      </c>
      <c r="G689" s="29">
        <v>8</v>
      </c>
      <c r="H689" s="28">
        <v>0</v>
      </c>
      <c r="I689" s="30">
        <f>ROUND(G689*H689,P4)</f>
        <v>0</v>
      </c>
      <c r="L689" s="30">
        <v>0</v>
      </c>
      <c r="M689" s="24">
        <f>ROUND(G689*L689,P4)</f>
        <v>0</v>
      </c>
      <c r="N689" s="25" t="s">
        <v>103</v>
      </c>
      <c r="O689" s="31">
        <f>M689*AA689</f>
        <v>0</v>
      </c>
      <c r="P689" s="1">
        <v>3</v>
      </c>
      <c r="AA689" s="1">
        <f>IF(P689=1,$O$3,IF(P689=2,$O$4,$O$5))</f>
        <v>0</v>
      </c>
    </row>
    <row r="690">
      <c r="A690" s="1" t="s">
        <v>106</v>
      </c>
      <c r="E690" s="27" t="s">
        <v>103</v>
      </c>
    </row>
    <row r="691" ht="76.5">
      <c r="A691" s="1" t="s">
        <v>107</v>
      </c>
      <c r="E691" s="32" t="s">
        <v>5511</v>
      </c>
    </row>
    <row r="692">
      <c r="A692" s="1" t="s">
        <v>109</v>
      </c>
      <c r="E692" s="27" t="s">
        <v>103</v>
      </c>
    </row>
    <row r="693" ht="25.5">
      <c r="A693" s="1" t="s">
        <v>101</v>
      </c>
      <c r="B693" s="1">
        <v>175</v>
      </c>
      <c r="C693" s="26" t="s">
        <v>5512</v>
      </c>
      <c r="D693" t="s">
        <v>103</v>
      </c>
      <c r="E693" s="27" t="s">
        <v>5513</v>
      </c>
      <c r="F693" s="28" t="s">
        <v>105</v>
      </c>
      <c r="G693" s="29">
        <v>4</v>
      </c>
      <c r="H693" s="28">
        <v>0</v>
      </c>
      <c r="I693" s="30">
        <f>ROUND(G693*H693,P4)</f>
        <v>0</v>
      </c>
      <c r="L693" s="30">
        <v>0</v>
      </c>
      <c r="M693" s="24">
        <f>ROUND(G693*L693,P4)</f>
        <v>0</v>
      </c>
      <c r="N693" s="25" t="s">
        <v>103</v>
      </c>
      <c r="O693" s="31">
        <f>M693*AA693</f>
        <v>0</v>
      </c>
      <c r="P693" s="1">
        <v>3</v>
      </c>
      <c r="AA693" s="1">
        <f>IF(P693=1,$O$3,IF(P693=2,$O$4,$O$5))</f>
        <v>0</v>
      </c>
    </row>
    <row r="694">
      <c r="A694" s="1" t="s">
        <v>106</v>
      </c>
      <c r="E694" s="27" t="s">
        <v>103</v>
      </c>
    </row>
    <row r="695" ht="51">
      <c r="A695" s="1" t="s">
        <v>107</v>
      </c>
      <c r="E695" s="32" t="s">
        <v>5514</v>
      </c>
    </row>
    <row r="696">
      <c r="A696" s="1" t="s">
        <v>109</v>
      </c>
      <c r="E696" s="27" t="s">
        <v>103</v>
      </c>
    </row>
    <row r="697" ht="25.5">
      <c r="A697" s="1" t="s">
        <v>101</v>
      </c>
      <c r="B697" s="1">
        <v>176</v>
      </c>
      <c r="C697" s="26" t="s">
        <v>5515</v>
      </c>
      <c r="D697" t="s">
        <v>103</v>
      </c>
      <c r="E697" s="27" t="s">
        <v>5516</v>
      </c>
      <c r="F697" s="28" t="s">
        <v>292</v>
      </c>
      <c r="G697" s="29">
        <v>1.7410000000000001</v>
      </c>
      <c r="H697" s="28">
        <v>0</v>
      </c>
      <c r="I697" s="30">
        <f>ROUND(G697*H697,P4)</f>
        <v>0</v>
      </c>
      <c r="L697" s="30">
        <v>0</v>
      </c>
      <c r="M697" s="24">
        <f>ROUND(G697*L697,P4)</f>
        <v>0</v>
      </c>
      <c r="N697" s="25" t="s">
        <v>103</v>
      </c>
      <c r="O697" s="31">
        <f>M697*AA697</f>
        <v>0</v>
      </c>
      <c r="P697" s="1">
        <v>3</v>
      </c>
      <c r="AA697" s="1">
        <f>IF(P697=1,$O$3,IF(P697=2,$O$4,$O$5))</f>
        <v>0</v>
      </c>
    </row>
    <row r="698">
      <c r="A698" s="1" t="s">
        <v>106</v>
      </c>
      <c r="E698" s="27" t="s">
        <v>103</v>
      </c>
    </row>
    <row r="699">
      <c r="A699" s="1" t="s">
        <v>107</v>
      </c>
    </row>
    <row r="700">
      <c r="A700" s="1" t="s">
        <v>109</v>
      </c>
      <c r="E700" s="27" t="s">
        <v>103</v>
      </c>
    </row>
    <row r="701" ht="25.5">
      <c r="A701" s="1" t="s">
        <v>101</v>
      </c>
      <c r="B701" s="1">
        <v>177</v>
      </c>
      <c r="C701" s="26" t="s">
        <v>5517</v>
      </c>
      <c r="D701" t="s">
        <v>103</v>
      </c>
      <c r="E701" s="27" t="s">
        <v>5518</v>
      </c>
      <c r="F701" s="28" t="s">
        <v>105</v>
      </c>
      <c r="G701" s="29">
        <v>4</v>
      </c>
      <c r="H701" s="28">
        <v>0</v>
      </c>
      <c r="I701" s="30">
        <f>ROUND(G701*H701,P4)</f>
        <v>0</v>
      </c>
      <c r="L701" s="30">
        <v>0</v>
      </c>
      <c r="M701" s="24">
        <f>ROUND(G701*L701,P4)</f>
        <v>0</v>
      </c>
      <c r="N701" s="25" t="s">
        <v>103</v>
      </c>
      <c r="O701" s="31">
        <f>M701*AA701</f>
        <v>0</v>
      </c>
      <c r="P701" s="1">
        <v>3</v>
      </c>
      <c r="AA701" s="1">
        <f>IF(P701=1,$O$3,IF(P701=2,$O$4,$O$5))</f>
        <v>0</v>
      </c>
    </row>
    <row r="702">
      <c r="A702" s="1" t="s">
        <v>106</v>
      </c>
      <c r="E702" s="27" t="s">
        <v>103</v>
      </c>
    </row>
    <row r="703">
      <c r="A703" s="1" t="s">
        <v>107</v>
      </c>
    </row>
    <row r="704">
      <c r="A704" s="1" t="s">
        <v>109</v>
      </c>
      <c r="E704" s="27" t="s">
        <v>103</v>
      </c>
    </row>
    <row r="705" ht="25.5">
      <c r="A705" s="1" t="s">
        <v>101</v>
      </c>
      <c r="B705" s="1">
        <v>178</v>
      </c>
      <c r="C705" s="26" t="s">
        <v>5519</v>
      </c>
      <c r="D705" t="s">
        <v>103</v>
      </c>
      <c r="E705" s="27" t="s">
        <v>5520</v>
      </c>
      <c r="F705" s="28" t="s">
        <v>105</v>
      </c>
      <c r="G705" s="29">
        <v>4</v>
      </c>
      <c r="H705" s="28">
        <v>0</v>
      </c>
      <c r="I705" s="30">
        <f>ROUND(G705*H705,P4)</f>
        <v>0</v>
      </c>
      <c r="L705" s="30">
        <v>0</v>
      </c>
      <c r="M705" s="24">
        <f>ROUND(G705*L705,P4)</f>
        <v>0</v>
      </c>
      <c r="N705" s="25" t="s">
        <v>103</v>
      </c>
      <c r="O705" s="31">
        <f>M705*AA705</f>
        <v>0</v>
      </c>
      <c r="P705" s="1">
        <v>3</v>
      </c>
      <c r="AA705" s="1">
        <f>IF(P705=1,$O$3,IF(P705=2,$O$4,$O$5))</f>
        <v>0</v>
      </c>
    </row>
    <row r="706">
      <c r="A706" s="1" t="s">
        <v>106</v>
      </c>
      <c r="E706" s="27" t="s">
        <v>103</v>
      </c>
    </row>
    <row r="707">
      <c r="A707" s="1" t="s">
        <v>107</v>
      </c>
    </row>
    <row r="708">
      <c r="A708" s="1" t="s">
        <v>109</v>
      </c>
      <c r="E708" s="27" t="s">
        <v>103</v>
      </c>
    </row>
    <row r="709" ht="25.5">
      <c r="A709" s="1" t="s">
        <v>101</v>
      </c>
      <c r="B709" s="1">
        <v>179</v>
      </c>
      <c r="C709" s="26" t="s">
        <v>2914</v>
      </c>
      <c r="D709" t="s">
        <v>103</v>
      </c>
      <c r="E709" s="27" t="s">
        <v>2915</v>
      </c>
      <c r="F709" s="28" t="s">
        <v>292</v>
      </c>
      <c r="G709" s="29">
        <v>0.312</v>
      </c>
      <c r="H709" s="28">
        <v>0</v>
      </c>
      <c r="I709" s="30">
        <f>ROUND(G709*H709,P4)</f>
        <v>0</v>
      </c>
      <c r="L709" s="30">
        <v>0</v>
      </c>
      <c r="M709" s="24">
        <f>ROUND(G709*L709,P4)</f>
        <v>0</v>
      </c>
      <c r="N709" s="25" t="s">
        <v>103</v>
      </c>
      <c r="O709" s="31">
        <f>M709*AA709</f>
        <v>0</v>
      </c>
      <c r="P709" s="1">
        <v>3</v>
      </c>
      <c r="AA709" s="1">
        <f>IF(P709=1,$O$3,IF(P709=2,$O$4,$O$5))</f>
        <v>0</v>
      </c>
    </row>
    <row r="710">
      <c r="A710" s="1" t="s">
        <v>106</v>
      </c>
      <c r="E710" s="27" t="s">
        <v>103</v>
      </c>
    </row>
    <row r="711">
      <c r="A711" s="1" t="s">
        <v>107</v>
      </c>
    </row>
    <row r="712">
      <c r="A712" s="1" t="s">
        <v>109</v>
      </c>
      <c r="E712" s="27" t="s">
        <v>103</v>
      </c>
    </row>
    <row r="713">
      <c r="A713" s="1" t="s">
        <v>101</v>
      </c>
      <c r="B713" s="1">
        <v>180</v>
      </c>
      <c r="C713" s="26" t="s">
        <v>3791</v>
      </c>
      <c r="D713" t="s">
        <v>103</v>
      </c>
      <c r="E713" s="27" t="s">
        <v>3792</v>
      </c>
      <c r="F713" s="28" t="s">
        <v>1462</v>
      </c>
      <c r="G713" s="29">
        <v>47</v>
      </c>
      <c r="H713" s="28">
        <v>0</v>
      </c>
      <c r="I713" s="30">
        <f>ROUND(G713*H713,P4)</f>
        <v>0</v>
      </c>
      <c r="L713" s="30">
        <v>0</v>
      </c>
      <c r="M713" s="24">
        <f>ROUND(G713*L713,P4)</f>
        <v>0</v>
      </c>
      <c r="N713" s="25" t="s">
        <v>103</v>
      </c>
      <c r="O713" s="31">
        <f>M713*AA713</f>
        <v>0</v>
      </c>
      <c r="P713" s="1">
        <v>3</v>
      </c>
      <c r="AA713" s="1">
        <f>IF(P713=1,$O$3,IF(P713=2,$O$4,$O$5))</f>
        <v>0</v>
      </c>
    </row>
    <row r="714">
      <c r="A714" s="1" t="s">
        <v>106</v>
      </c>
      <c r="E714" s="27" t="s">
        <v>103</v>
      </c>
    </row>
    <row r="715" ht="38.25">
      <c r="A715" s="1" t="s">
        <v>107</v>
      </c>
      <c r="E715" s="32" t="s">
        <v>5521</v>
      </c>
    </row>
    <row r="716">
      <c r="A716" s="1" t="s">
        <v>109</v>
      </c>
      <c r="E716" s="27" t="s">
        <v>103</v>
      </c>
    </row>
    <row r="717">
      <c r="A717" s="1" t="s">
        <v>101</v>
      </c>
      <c r="B717" s="1">
        <v>181</v>
      </c>
      <c r="C717" s="26" t="s">
        <v>5522</v>
      </c>
      <c r="D717" t="s">
        <v>103</v>
      </c>
      <c r="E717" s="27" t="s">
        <v>5523</v>
      </c>
      <c r="F717" s="28" t="s">
        <v>292</v>
      </c>
      <c r="G717" s="29">
        <v>0.070999999999999994</v>
      </c>
      <c r="H717" s="28">
        <v>0</v>
      </c>
      <c r="I717" s="30">
        <f>ROUND(G717*H717,P4)</f>
        <v>0</v>
      </c>
      <c r="L717" s="30">
        <v>0</v>
      </c>
      <c r="M717" s="24">
        <f>ROUND(G717*L717,P4)</f>
        <v>0</v>
      </c>
      <c r="N717" s="25" t="s">
        <v>103</v>
      </c>
      <c r="O717" s="31">
        <f>M717*AA717</f>
        <v>0</v>
      </c>
      <c r="P717" s="1">
        <v>3</v>
      </c>
      <c r="AA717" s="1">
        <f>IF(P717=1,$O$3,IF(P717=2,$O$4,$O$5))</f>
        <v>0</v>
      </c>
    </row>
    <row r="718">
      <c r="A718" s="1" t="s">
        <v>106</v>
      </c>
      <c r="E718" s="27" t="s">
        <v>103</v>
      </c>
    </row>
    <row r="719" ht="38.25">
      <c r="A719" s="1" t="s">
        <v>107</v>
      </c>
      <c r="E719" s="32" t="s">
        <v>5524</v>
      </c>
    </row>
    <row r="720">
      <c r="A720" s="1" t="s">
        <v>109</v>
      </c>
      <c r="E720" s="27" t="s">
        <v>103</v>
      </c>
    </row>
    <row r="721" ht="25.5">
      <c r="A721" s="1" t="s">
        <v>101</v>
      </c>
      <c r="B721" s="1">
        <v>182</v>
      </c>
      <c r="C721" s="26" t="s">
        <v>4479</v>
      </c>
      <c r="D721" t="s">
        <v>103</v>
      </c>
      <c r="E721" s="27" t="s">
        <v>4480</v>
      </c>
      <c r="F721" s="28" t="s">
        <v>1462</v>
      </c>
      <c r="G721" s="29">
        <v>890</v>
      </c>
      <c r="H721" s="28">
        <v>0</v>
      </c>
      <c r="I721" s="30">
        <f>ROUND(G721*H721,P4)</f>
        <v>0</v>
      </c>
      <c r="L721" s="30">
        <v>0</v>
      </c>
      <c r="M721" s="24">
        <f>ROUND(G721*L721,P4)</f>
        <v>0</v>
      </c>
      <c r="N721" s="25" t="s">
        <v>103</v>
      </c>
      <c r="O721" s="31">
        <f>M721*AA721</f>
        <v>0</v>
      </c>
      <c r="P721" s="1">
        <v>3</v>
      </c>
      <c r="AA721" s="1">
        <f>IF(P721=1,$O$3,IF(P721=2,$O$4,$O$5))</f>
        <v>0</v>
      </c>
    </row>
    <row r="722">
      <c r="A722" s="1" t="s">
        <v>106</v>
      </c>
      <c r="E722" s="27" t="s">
        <v>103</v>
      </c>
    </row>
    <row r="723" ht="38.25">
      <c r="A723" s="1" t="s">
        <v>107</v>
      </c>
      <c r="E723" s="32" t="s">
        <v>5525</v>
      </c>
    </row>
    <row r="724">
      <c r="A724" s="1" t="s">
        <v>109</v>
      </c>
      <c r="E724" s="27" t="s">
        <v>103</v>
      </c>
    </row>
    <row r="725" ht="38.25">
      <c r="A725" s="1" t="s">
        <v>101</v>
      </c>
      <c r="B725" s="1">
        <v>183</v>
      </c>
      <c r="C725" s="26" t="s">
        <v>3809</v>
      </c>
      <c r="D725" t="s">
        <v>103</v>
      </c>
      <c r="E725" s="27" t="s">
        <v>3810</v>
      </c>
      <c r="F725" s="28" t="s">
        <v>292</v>
      </c>
      <c r="G725" s="29">
        <v>0.073999999999999996</v>
      </c>
      <c r="H725" s="28">
        <v>0</v>
      </c>
      <c r="I725" s="30">
        <f>ROUND(G725*H725,P4)</f>
        <v>0</v>
      </c>
      <c r="L725" s="30">
        <v>0</v>
      </c>
      <c r="M725" s="24">
        <f>ROUND(G725*L725,P4)</f>
        <v>0</v>
      </c>
      <c r="N725" s="25" t="s">
        <v>103</v>
      </c>
      <c r="O725" s="31">
        <f>M725*AA725</f>
        <v>0</v>
      </c>
      <c r="P725" s="1">
        <v>3</v>
      </c>
      <c r="AA725" s="1">
        <f>IF(P725=1,$O$3,IF(P725=2,$O$4,$O$5))</f>
        <v>0</v>
      </c>
    </row>
    <row r="726">
      <c r="A726" s="1" t="s">
        <v>106</v>
      </c>
      <c r="E726" s="27" t="s">
        <v>103</v>
      </c>
    </row>
    <row r="727">
      <c r="A727" s="1" t="s">
        <v>107</v>
      </c>
    </row>
    <row r="728">
      <c r="A728" s="1" t="s">
        <v>109</v>
      </c>
      <c r="E728" s="27" t="s">
        <v>103</v>
      </c>
    </row>
    <row r="729">
      <c r="A729" s="1" t="s">
        <v>98</v>
      </c>
      <c r="C729" s="22" t="s">
        <v>5526</v>
      </c>
      <c r="E729" s="23" t="s">
        <v>5083</v>
      </c>
      <c r="L729" s="24">
        <f>SUMIFS(L730:L897,A730:A897,"P")</f>
        <v>0</v>
      </c>
      <c r="M729" s="24">
        <f>SUMIFS(M730:M897,A730:A897,"P")</f>
        <v>0</v>
      </c>
      <c r="N729" s="25"/>
    </row>
    <row r="730" ht="25.5">
      <c r="A730" s="1" t="s">
        <v>101</v>
      </c>
      <c r="B730" s="1">
        <v>191</v>
      </c>
      <c r="C730" s="26" t="s">
        <v>5527</v>
      </c>
      <c r="D730" t="s">
        <v>103</v>
      </c>
      <c r="E730" s="27" t="s">
        <v>5528</v>
      </c>
      <c r="F730" s="28" t="s">
        <v>121</v>
      </c>
      <c r="G730" s="29">
        <v>170</v>
      </c>
      <c r="H730" s="28">
        <v>0</v>
      </c>
      <c r="I730" s="30">
        <f>ROUND(G730*H730,P4)</f>
        <v>0</v>
      </c>
      <c r="L730" s="30">
        <v>0</v>
      </c>
      <c r="M730" s="24">
        <f>ROUND(G730*L730,P4)</f>
        <v>0</v>
      </c>
      <c r="N730" s="25" t="s">
        <v>103</v>
      </c>
      <c r="O730" s="31">
        <f>M730*AA730</f>
        <v>0</v>
      </c>
      <c r="P730" s="1">
        <v>3</v>
      </c>
      <c r="AA730" s="1">
        <f>IF(P730=1,$O$3,IF(P730=2,$O$4,$O$5))</f>
        <v>0</v>
      </c>
    </row>
    <row r="731">
      <c r="A731" s="1" t="s">
        <v>106</v>
      </c>
      <c r="E731" s="27" t="s">
        <v>103</v>
      </c>
    </row>
    <row r="732">
      <c r="A732" s="1" t="s">
        <v>107</v>
      </c>
    </row>
    <row r="733">
      <c r="A733" s="1" t="s">
        <v>109</v>
      </c>
      <c r="E733" s="27" t="s">
        <v>5313</v>
      </c>
    </row>
    <row r="734" ht="25.5">
      <c r="A734" s="1" t="s">
        <v>101</v>
      </c>
      <c r="B734" s="1">
        <v>192</v>
      </c>
      <c r="C734" s="26" t="s">
        <v>5529</v>
      </c>
      <c r="D734" t="s">
        <v>103</v>
      </c>
      <c r="E734" s="27" t="s">
        <v>5530</v>
      </c>
      <c r="F734" s="28" t="s">
        <v>121</v>
      </c>
      <c r="G734" s="29">
        <v>60</v>
      </c>
      <c r="H734" s="28">
        <v>0</v>
      </c>
      <c r="I734" s="30">
        <f>ROUND(G734*H734,P4)</f>
        <v>0</v>
      </c>
      <c r="L734" s="30">
        <v>0</v>
      </c>
      <c r="M734" s="24">
        <f>ROUND(G734*L734,P4)</f>
        <v>0</v>
      </c>
      <c r="N734" s="25" t="s">
        <v>103</v>
      </c>
      <c r="O734" s="31">
        <f>M734*AA734</f>
        <v>0</v>
      </c>
      <c r="P734" s="1">
        <v>3</v>
      </c>
      <c r="AA734" s="1">
        <f>IF(P734=1,$O$3,IF(P734=2,$O$4,$O$5))</f>
        <v>0</v>
      </c>
    </row>
    <row r="735">
      <c r="A735" s="1" t="s">
        <v>106</v>
      </c>
      <c r="E735" s="27" t="s">
        <v>103</v>
      </c>
    </row>
    <row r="736">
      <c r="A736" s="1" t="s">
        <v>107</v>
      </c>
    </row>
    <row r="737">
      <c r="A737" s="1" t="s">
        <v>109</v>
      </c>
      <c r="E737" s="27" t="s">
        <v>5313</v>
      </c>
    </row>
    <row r="738" ht="25.5">
      <c r="A738" s="1" t="s">
        <v>101</v>
      </c>
      <c r="B738" s="1">
        <v>193</v>
      </c>
      <c r="C738" s="26" t="s">
        <v>5531</v>
      </c>
      <c r="D738" t="s">
        <v>103</v>
      </c>
      <c r="E738" s="27" t="s">
        <v>5532</v>
      </c>
      <c r="F738" s="28" t="s">
        <v>121</v>
      </c>
      <c r="G738" s="29">
        <v>67</v>
      </c>
      <c r="H738" s="28">
        <v>0</v>
      </c>
      <c r="I738" s="30">
        <f>ROUND(G738*H738,P4)</f>
        <v>0</v>
      </c>
      <c r="L738" s="30">
        <v>0</v>
      </c>
      <c r="M738" s="24">
        <f>ROUND(G738*L738,P4)</f>
        <v>0</v>
      </c>
      <c r="N738" s="25" t="s">
        <v>103</v>
      </c>
      <c r="O738" s="31">
        <f>M738*AA738</f>
        <v>0</v>
      </c>
      <c r="P738" s="1">
        <v>3</v>
      </c>
      <c r="AA738" s="1">
        <f>IF(P738=1,$O$3,IF(P738=2,$O$4,$O$5))</f>
        <v>0</v>
      </c>
    </row>
    <row r="739">
      <c r="A739" s="1" t="s">
        <v>106</v>
      </c>
      <c r="E739" s="27" t="s">
        <v>103</v>
      </c>
    </row>
    <row r="740">
      <c r="A740" s="1" t="s">
        <v>107</v>
      </c>
    </row>
    <row r="741">
      <c r="A741" s="1" t="s">
        <v>109</v>
      </c>
      <c r="E741" s="27" t="s">
        <v>5313</v>
      </c>
    </row>
    <row r="742" ht="25.5">
      <c r="A742" s="1" t="s">
        <v>101</v>
      </c>
      <c r="B742" s="1">
        <v>194</v>
      </c>
      <c r="C742" s="26" t="s">
        <v>5533</v>
      </c>
      <c r="D742" t="s">
        <v>103</v>
      </c>
      <c r="E742" s="27" t="s">
        <v>5534</v>
      </c>
      <c r="F742" s="28" t="s">
        <v>121</v>
      </c>
      <c r="G742" s="29">
        <v>32</v>
      </c>
      <c r="H742" s="28">
        <v>0</v>
      </c>
      <c r="I742" s="30">
        <f>ROUND(G742*H742,P4)</f>
        <v>0</v>
      </c>
      <c r="L742" s="30">
        <v>0</v>
      </c>
      <c r="M742" s="24">
        <f>ROUND(G742*L742,P4)</f>
        <v>0</v>
      </c>
      <c r="N742" s="25" t="s">
        <v>103</v>
      </c>
      <c r="O742" s="31">
        <f>M742*AA742</f>
        <v>0</v>
      </c>
      <c r="P742" s="1">
        <v>3</v>
      </c>
      <c r="AA742" s="1">
        <f>IF(P742=1,$O$3,IF(P742=2,$O$4,$O$5))</f>
        <v>0</v>
      </c>
    </row>
    <row r="743">
      <c r="A743" s="1" t="s">
        <v>106</v>
      </c>
      <c r="E743" s="27" t="s">
        <v>103</v>
      </c>
    </row>
    <row r="744">
      <c r="A744" s="1" t="s">
        <v>107</v>
      </c>
    </row>
    <row r="745">
      <c r="A745" s="1" t="s">
        <v>109</v>
      </c>
      <c r="E745" s="27" t="s">
        <v>5313</v>
      </c>
    </row>
    <row r="746" ht="25.5">
      <c r="A746" s="1" t="s">
        <v>101</v>
      </c>
      <c r="B746" s="1">
        <v>195</v>
      </c>
      <c r="C746" s="26" t="s">
        <v>5535</v>
      </c>
      <c r="D746" t="s">
        <v>103</v>
      </c>
      <c r="E746" s="27" t="s">
        <v>5536</v>
      </c>
      <c r="F746" s="28" t="s">
        <v>121</v>
      </c>
      <c r="G746" s="29">
        <v>86</v>
      </c>
      <c r="H746" s="28">
        <v>0</v>
      </c>
      <c r="I746" s="30">
        <f>ROUND(G746*H746,P4)</f>
        <v>0</v>
      </c>
      <c r="L746" s="30">
        <v>0</v>
      </c>
      <c r="M746" s="24">
        <f>ROUND(G746*L746,P4)</f>
        <v>0</v>
      </c>
      <c r="N746" s="25" t="s">
        <v>103</v>
      </c>
      <c r="O746" s="31">
        <f>M746*AA746</f>
        <v>0</v>
      </c>
      <c r="P746" s="1">
        <v>3</v>
      </c>
      <c r="AA746" s="1">
        <f>IF(P746=1,$O$3,IF(P746=2,$O$4,$O$5))</f>
        <v>0</v>
      </c>
    </row>
    <row r="747">
      <c r="A747" s="1" t="s">
        <v>106</v>
      </c>
      <c r="E747" s="27" t="s">
        <v>103</v>
      </c>
    </row>
    <row r="748">
      <c r="A748" s="1" t="s">
        <v>107</v>
      </c>
    </row>
    <row r="749">
      <c r="A749" s="1" t="s">
        <v>109</v>
      </c>
      <c r="E749" s="27" t="s">
        <v>5313</v>
      </c>
    </row>
    <row r="750" ht="25.5">
      <c r="A750" s="1" t="s">
        <v>101</v>
      </c>
      <c r="B750" s="1">
        <v>196</v>
      </c>
      <c r="C750" s="26" t="s">
        <v>5322</v>
      </c>
      <c r="D750" t="s">
        <v>103</v>
      </c>
      <c r="E750" s="27" t="s">
        <v>5323</v>
      </c>
      <c r="F750" s="28" t="s">
        <v>121</v>
      </c>
      <c r="G750" s="29">
        <v>80</v>
      </c>
      <c r="H750" s="28">
        <v>0</v>
      </c>
      <c r="I750" s="30">
        <f>ROUND(G750*H750,P4)</f>
        <v>0</v>
      </c>
      <c r="L750" s="30">
        <v>0</v>
      </c>
      <c r="M750" s="24">
        <f>ROUND(G750*L750,P4)</f>
        <v>0</v>
      </c>
      <c r="N750" s="25" t="s">
        <v>103</v>
      </c>
      <c r="O750" s="31">
        <f>M750*AA750</f>
        <v>0</v>
      </c>
      <c r="P750" s="1">
        <v>3</v>
      </c>
      <c r="AA750" s="1">
        <f>IF(P750=1,$O$3,IF(P750=2,$O$4,$O$5))</f>
        <v>0</v>
      </c>
    </row>
    <row r="751">
      <c r="A751" s="1" t="s">
        <v>106</v>
      </c>
      <c r="E751" s="27" t="s">
        <v>103</v>
      </c>
    </row>
    <row r="752">
      <c r="A752" s="1" t="s">
        <v>107</v>
      </c>
    </row>
    <row r="753">
      <c r="A753" s="1" t="s">
        <v>109</v>
      </c>
      <c r="E753" s="27" t="s">
        <v>103</v>
      </c>
    </row>
    <row r="754">
      <c r="A754" s="1" t="s">
        <v>101</v>
      </c>
      <c r="B754" s="1">
        <v>197</v>
      </c>
      <c r="C754" s="26" t="s">
        <v>5537</v>
      </c>
      <c r="D754" t="s">
        <v>103</v>
      </c>
      <c r="E754" s="27" t="s">
        <v>5538</v>
      </c>
      <c r="F754" s="28" t="s">
        <v>105</v>
      </c>
      <c r="G754" s="29">
        <v>6</v>
      </c>
      <c r="H754" s="28">
        <v>0</v>
      </c>
      <c r="I754" s="30">
        <f>ROUND(G754*H754,P4)</f>
        <v>0</v>
      </c>
      <c r="L754" s="30">
        <v>0</v>
      </c>
      <c r="M754" s="24">
        <f>ROUND(G754*L754,P4)</f>
        <v>0</v>
      </c>
      <c r="N754" s="25" t="s">
        <v>103</v>
      </c>
      <c r="O754" s="31">
        <f>M754*AA754</f>
        <v>0</v>
      </c>
      <c r="P754" s="1">
        <v>3</v>
      </c>
      <c r="AA754" s="1">
        <f>IF(P754=1,$O$3,IF(P754=2,$O$4,$O$5))</f>
        <v>0</v>
      </c>
    </row>
    <row r="755">
      <c r="A755" s="1" t="s">
        <v>106</v>
      </c>
      <c r="E755" s="27" t="s">
        <v>103</v>
      </c>
    </row>
    <row r="756">
      <c r="A756" s="1" t="s">
        <v>107</v>
      </c>
    </row>
    <row r="757">
      <c r="A757" s="1" t="s">
        <v>109</v>
      </c>
      <c r="E757" s="27" t="s">
        <v>5333</v>
      </c>
    </row>
    <row r="758">
      <c r="A758" s="1" t="s">
        <v>101</v>
      </c>
      <c r="B758" s="1">
        <v>198</v>
      </c>
      <c r="C758" s="26" t="s">
        <v>5283</v>
      </c>
      <c r="D758" t="s">
        <v>413</v>
      </c>
      <c r="E758" s="27" t="s">
        <v>5284</v>
      </c>
      <c r="F758" s="28" t="s">
        <v>105</v>
      </c>
      <c r="G758" s="29">
        <v>1</v>
      </c>
      <c r="H758" s="28">
        <v>0</v>
      </c>
      <c r="I758" s="30">
        <f>ROUND(G758*H758,P4)</f>
        <v>0</v>
      </c>
      <c r="L758" s="30">
        <v>0</v>
      </c>
      <c r="M758" s="24">
        <f>ROUND(G758*L758,P4)</f>
        <v>0</v>
      </c>
      <c r="N758" s="25" t="s">
        <v>103</v>
      </c>
      <c r="O758" s="31">
        <f>M758*AA758</f>
        <v>0</v>
      </c>
      <c r="P758" s="1">
        <v>3</v>
      </c>
      <c r="AA758" s="1">
        <f>IF(P758=1,$O$3,IF(P758=2,$O$4,$O$5))</f>
        <v>0</v>
      </c>
    </row>
    <row r="759">
      <c r="A759" s="1" t="s">
        <v>106</v>
      </c>
      <c r="E759" s="27" t="s">
        <v>103</v>
      </c>
    </row>
    <row r="760">
      <c r="A760" s="1" t="s">
        <v>107</v>
      </c>
    </row>
    <row r="761">
      <c r="A761" s="1" t="s">
        <v>109</v>
      </c>
      <c r="E761" s="27" t="s">
        <v>5539</v>
      </c>
    </row>
    <row r="762" ht="25.5">
      <c r="A762" s="1" t="s">
        <v>101</v>
      </c>
      <c r="B762" s="1">
        <v>199</v>
      </c>
      <c r="C762" s="26" t="s">
        <v>5540</v>
      </c>
      <c r="D762" t="s">
        <v>103</v>
      </c>
      <c r="E762" s="27" t="s">
        <v>5541</v>
      </c>
      <c r="F762" s="28" t="s">
        <v>121</v>
      </c>
      <c r="G762" s="29">
        <v>418</v>
      </c>
      <c r="H762" s="28">
        <v>0</v>
      </c>
      <c r="I762" s="30">
        <f>ROUND(G762*H762,P4)</f>
        <v>0</v>
      </c>
      <c r="L762" s="30">
        <v>0</v>
      </c>
      <c r="M762" s="24">
        <f>ROUND(G762*L762,P4)</f>
        <v>0</v>
      </c>
      <c r="N762" s="25" t="s">
        <v>103</v>
      </c>
      <c r="O762" s="31">
        <f>M762*AA762</f>
        <v>0</v>
      </c>
      <c r="P762" s="1">
        <v>3</v>
      </c>
      <c r="AA762" s="1">
        <f>IF(P762=1,$O$3,IF(P762=2,$O$4,$O$5))</f>
        <v>0</v>
      </c>
    </row>
    <row r="763">
      <c r="A763" s="1" t="s">
        <v>106</v>
      </c>
      <c r="E763" s="27" t="s">
        <v>103</v>
      </c>
    </row>
    <row r="764" ht="38.25">
      <c r="A764" s="1" t="s">
        <v>107</v>
      </c>
      <c r="E764" s="32" t="s">
        <v>5542</v>
      </c>
    </row>
    <row r="765">
      <c r="A765" s="1" t="s">
        <v>109</v>
      </c>
      <c r="E765" s="27" t="s">
        <v>103</v>
      </c>
    </row>
    <row r="766" ht="25.5">
      <c r="A766" s="1" t="s">
        <v>101</v>
      </c>
      <c r="B766" s="1">
        <v>200</v>
      </c>
      <c r="C766" s="26" t="s">
        <v>4856</v>
      </c>
      <c r="D766" t="s">
        <v>413</v>
      </c>
      <c r="E766" s="27" t="s">
        <v>4857</v>
      </c>
      <c r="F766" s="28" t="s">
        <v>292</v>
      </c>
      <c r="G766" s="29">
        <v>1.0529999999999999</v>
      </c>
      <c r="H766" s="28">
        <v>0</v>
      </c>
      <c r="I766" s="30">
        <f>ROUND(G766*H766,P4)</f>
        <v>0</v>
      </c>
      <c r="L766" s="30">
        <v>0</v>
      </c>
      <c r="M766" s="24">
        <f>ROUND(G766*L766,P4)</f>
        <v>0</v>
      </c>
      <c r="N766" s="25" t="s">
        <v>103</v>
      </c>
      <c r="O766" s="31">
        <f>M766*AA766</f>
        <v>0</v>
      </c>
      <c r="P766" s="1">
        <v>3</v>
      </c>
      <c r="AA766" s="1">
        <f>IF(P766=1,$O$3,IF(P766=2,$O$4,$O$5))</f>
        <v>0</v>
      </c>
    </row>
    <row r="767">
      <c r="A767" s="1" t="s">
        <v>106</v>
      </c>
      <c r="E767" s="27" t="s">
        <v>103</v>
      </c>
    </row>
    <row r="768">
      <c r="A768" s="1" t="s">
        <v>107</v>
      </c>
    </row>
    <row r="769">
      <c r="A769" s="1" t="s">
        <v>109</v>
      </c>
      <c r="E769" s="27" t="s">
        <v>103</v>
      </c>
    </row>
    <row r="770">
      <c r="A770" s="1" t="s">
        <v>101</v>
      </c>
      <c r="B770" s="1">
        <v>201</v>
      </c>
      <c r="C770" s="26" t="s">
        <v>5291</v>
      </c>
      <c r="D770" t="s">
        <v>413</v>
      </c>
      <c r="E770" s="27" t="s">
        <v>5292</v>
      </c>
      <c r="F770" s="28" t="s">
        <v>367</v>
      </c>
      <c r="G770" s="29">
        <v>100</v>
      </c>
      <c r="H770" s="28">
        <v>0</v>
      </c>
      <c r="I770" s="30">
        <f>ROUND(G770*H770,P4)</f>
        <v>0</v>
      </c>
      <c r="L770" s="30">
        <v>0</v>
      </c>
      <c r="M770" s="24">
        <f>ROUND(G770*L770,P4)</f>
        <v>0</v>
      </c>
      <c r="N770" s="25" t="s">
        <v>103</v>
      </c>
      <c r="O770" s="31">
        <f>M770*AA770</f>
        <v>0</v>
      </c>
      <c r="P770" s="1">
        <v>3</v>
      </c>
      <c r="AA770" s="1">
        <f>IF(P770=1,$O$3,IF(P770=2,$O$4,$O$5))</f>
        <v>0</v>
      </c>
    </row>
    <row r="771">
      <c r="A771" s="1" t="s">
        <v>106</v>
      </c>
      <c r="E771" s="27" t="s">
        <v>103</v>
      </c>
    </row>
    <row r="772">
      <c r="A772" s="1" t="s">
        <v>107</v>
      </c>
    </row>
    <row r="773">
      <c r="A773" s="1" t="s">
        <v>109</v>
      </c>
      <c r="E773" s="27" t="s">
        <v>103</v>
      </c>
    </row>
    <row r="774">
      <c r="A774" s="1" t="s">
        <v>101</v>
      </c>
      <c r="B774" s="1">
        <v>202</v>
      </c>
      <c r="C774" s="26" t="s">
        <v>5543</v>
      </c>
      <c r="D774" t="s">
        <v>103</v>
      </c>
      <c r="E774" s="27" t="s">
        <v>5544</v>
      </c>
      <c r="F774" s="28" t="s">
        <v>367</v>
      </c>
      <c r="G774" s="29">
        <v>100</v>
      </c>
      <c r="H774" s="28">
        <v>0</v>
      </c>
      <c r="I774" s="30">
        <f>ROUND(G774*H774,P4)</f>
        <v>0</v>
      </c>
      <c r="L774" s="30">
        <v>0</v>
      </c>
      <c r="M774" s="24">
        <f>ROUND(G774*L774,P4)</f>
        <v>0</v>
      </c>
      <c r="N774" s="25" t="s">
        <v>103</v>
      </c>
      <c r="O774" s="31">
        <f>M774*AA774</f>
        <v>0</v>
      </c>
      <c r="P774" s="1">
        <v>3</v>
      </c>
      <c r="AA774" s="1">
        <f>IF(P774=1,$O$3,IF(P774=2,$O$4,$O$5))</f>
        <v>0</v>
      </c>
    </row>
    <row r="775">
      <c r="A775" s="1" t="s">
        <v>106</v>
      </c>
      <c r="E775" s="27" t="s">
        <v>103</v>
      </c>
    </row>
    <row r="776">
      <c r="A776" s="1" t="s">
        <v>107</v>
      </c>
    </row>
    <row r="777">
      <c r="A777" s="1" t="s">
        <v>109</v>
      </c>
      <c r="E777" s="27" t="s">
        <v>103</v>
      </c>
    </row>
    <row r="778" ht="25.5">
      <c r="A778" s="1" t="s">
        <v>101</v>
      </c>
      <c r="B778" s="1">
        <v>203</v>
      </c>
      <c r="C778" s="26" t="s">
        <v>5545</v>
      </c>
      <c r="D778" t="s">
        <v>103</v>
      </c>
      <c r="E778" s="27" t="s">
        <v>5546</v>
      </c>
      <c r="F778" s="28" t="s">
        <v>367</v>
      </c>
      <c r="G778" s="29">
        <v>1</v>
      </c>
      <c r="H778" s="28">
        <v>0</v>
      </c>
      <c r="I778" s="30">
        <f>ROUND(G778*H778,P4)</f>
        <v>0</v>
      </c>
      <c r="L778" s="30">
        <v>0</v>
      </c>
      <c r="M778" s="24">
        <f>ROUND(G778*L778,P4)</f>
        <v>0</v>
      </c>
      <c r="N778" s="25" t="s">
        <v>103</v>
      </c>
      <c r="O778" s="31">
        <f>M778*AA778</f>
        <v>0</v>
      </c>
      <c r="P778" s="1">
        <v>3</v>
      </c>
      <c r="AA778" s="1">
        <f>IF(P778=1,$O$3,IF(P778=2,$O$4,$O$5))</f>
        <v>0</v>
      </c>
    </row>
    <row r="779">
      <c r="A779" s="1" t="s">
        <v>106</v>
      </c>
      <c r="E779" s="27" t="s">
        <v>103</v>
      </c>
    </row>
    <row r="780">
      <c r="A780" s="1" t="s">
        <v>107</v>
      </c>
    </row>
    <row r="781">
      <c r="A781" s="1" t="s">
        <v>109</v>
      </c>
      <c r="E781" s="27" t="s">
        <v>5547</v>
      </c>
    </row>
    <row r="782" ht="38.25">
      <c r="A782" s="1" t="s">
        <v>101</v>
      </c>
      <c r="B782" s="1">
        <v>204</v>
      </c>
      <c r="C782" s="26" t="s">
        <v>5548</v>
      </c>
      <c r="D782" t="s">
        <v>103</v>
      </c>
      <c r="E782" s="27" t="s">
        <v>5549</v>
      </c>
      <c r="F782" s="28" t="s">
        <v>367</v>
      </c>
      <c r="G782" s="29">
        <v>1</v>
      </c>
      <c r="H782" s="28">
        <v>0</v>
      </c>
      <c r="I782" s="30">
        <f>ROUND(G782*H782,P4)</f>
        <v>0</v>
      </c>
      <c r="L782" s="30">
        <v>0</v>
      </c>
      <c r="M782" s="24">
        <f>ROUND(G782*L782,P4)</f>
        <v>0</v>
      </c>
      <c r="N782" s="25" t="s">
        <v>103</v>
      </c>
      <c r="O782" s="31">
        <f>M782*AA782</f>
        <v>0</v>
      </c>
      <c r="P782" s="1">
        <v>3</v>
      </c>
      <c r="AA782" s="1">
        <f>IF(P782=1,$O$3,IF(P782=2,$O$4,$O$5))</f>
        <v>0</v>
      </c>
    </row>
    <row r="783">
      <c r="A783" s="1" t="s">
        <v>106</v>
      </c>
      <c r="E783" s="27" t="s">
        <v>103</v>
      </c>
    </row>
    <row r="784">
      <c r="A784" s="1" t="s">
        <v>107</v>
      </c>
    </row>
    <row r="785">
      <c r="A785" s="1" t="s">
        <v>109</v>
      </c>
      <c r="E785" s="27" t="s">
        <v>5550</v>
      </c>
    </row>
    <row r="786" ht="38.25">
      <c r="A786" s="1" t="s">
        <v>101</v>
      </c>
      <c r="B786" s="1">
        <v>205</v>
      </c>
      <c r="C786" s="26" t="s">
        <v>5304</v>
      </c>
      <c r="D786" t="s">
        <v>103</v>
      </c>
      <c r="E786" s="27" t="s">
        <v>5305</v>
      </c>
      <c r="F786" s="28" t="s">
        <v>367</v>
      </c>
      <c r="G786" s="29">
        <v>1</v>
      </c>
      <c r="H786" s="28">
        <v>0</v>
      </c>
      <c r="I786" s="30">
        <f>ROUND(G786*H786,P4)</f>
        <v>0</v>
      </c>
      <c r="L786" s="30">
        <v>0</v>
      </c>
      <c r="M786" s="24">
        <f>ROUND(G786*L786,P4)</f>
        <v>0</v>
      </c>
      <c r="N786" s="25" t="s">
        <v>103</v>
      </c>
      <c r="O786" s="31">
        <f>M786*AA786</f>
        <v>0</v>
      </c>
      <c r="P786" s="1">
        <v>3</v>
      </c>
      <c r="AA786" s="1">
        <f>IF(P786=1,$O$3,IF(P786=2,$O$4,$O$5))</f>
        <v>0</v>
      </c>
    </row>
    <row r="787">
      <c r="A787" s="1" t="s">
        <v>106</v>
      </c>
      <c r="E787" s="27" t="s">
        <v>103</v>
      </c>
    </row>
    <row r="788">
      <c r="A788" s="1" t="s">
        <v>107</v>
      </c>
    </row>
    <row r="789">
      <c r="A789" s="1" t="s">
        <v>109</v>
      </c>
      <c r="E789" s="27" t="s">
        <v>5551</v>
      </c>
    </row>
    <row r="790" ht="25.5">
      <c r="A790" s="1" t="s">
        <v>101</v>
      </c>
      <c r="B790" s="1">
        <v>206</v>
      </c>
      <c r="C790" s="26" t="s">
        <v>5307</v>
      </c>
      <c r="D790" t="s">
        <v>103</v>
      </c>
      <c r="E790" s="27" t="s">
        <v>5308</v>
      </c>
      <c r="F790" s="28" t="s">
        <v>292</v>
      </c>
      <c r="G790" s="29">
        <v>0.17199999999999999</v>
      </c>
      <c r="H790" s="28">
        <v>0</v>
      </c>
      <c r="I790" s="30">
        <f>ROUND(G790*H790,P4)</f>
        <v>0</v>
      </c>
      <c r="L790" s="30">
        <v>0</v>
      </c>
      <c r="M790" s="24">
        <f>ROUND(G790*L790,P4)</f>
        <v>0</v>
      </c>
      <c r="N790" s="25" t="s">
        <v>103</v>
      </c>
      <c r="O790" s="31">
        <f>M790*AA790</f>
        <v>0</v>
      </c>
      <c r="P790" s="1">
        <v>3</v>
      </c>
      <c r="AA790" s="1">
        <f>IF(P790=1,$O$3,IF(P790=2,$O$4,$O$5))</f>
        <v>0</v>
      </c>
    </row>
    <row r="791">
      <c r="A791" s="1" t="s">
        <v>106</v>
      </c>
      <c r="E791" s="27" t="s">
        <v>103</v>
      </c>
    </row>
    <row r="792">
      <c r="A792" s="1" t="s">
        <v>107</v>
      </c>
    </row>
    <row r="793">
      <c r="A793" s="1" t="s">
        <v>109</v>
      </c>
      <c r="E793" s="27" t="s">
        <v>103</v>
      </c>
    </row>
    <row r="794">
      <c r="A794" s="1" t="s">
        <v>101</v>
      </c>
      <c r="B794" s="1">
        <v>207</v>
      </c>
      <c r="C794" s="26" t="s">
        <v>5552</v>
      </c>
      <c r="D794" t="s">
        <v>103</v>
      </c>
      <c r="E794" s="27" t="s">
        <v>5553</v>
      </c>
      <c r="F794" s="28" t="s">
        <v>105</v>
      </c>
      <c r="G794" s="29">
        <v>8</v>
      </c>
      <c r="H794" s="28">
        <v>0</v>
      </c>
      <c r="I794" s="30">
        <f>ROUND(G794*H794,P4)</f>
        <v>0</v>
      </c>
      <c r="L794" s="30">
        <v>0</v>
      </c>
      <c r="M794" s="24">
        <f>ROUND(G794*L794,P4)</f>
        <v>0</v>
      </c>
      <c r="N794" s="25" t="s">
        <v>103</v>
      </c>
      <c r="O794" s="31">
        <f>M794*AA794</f>
        <v>0</v>
      </c>
      <c r="P794" s="1">
        <v>3</v>
      </c>
      <c r="AA794" s="1">
        <f>IF(P794=1,$O$3,IF(P794=2,$O$4,$O$5))</f>
        <v>0</v>
      </c>
    </row>
    <row r="795">
      <c r="A795" s="1" t="s">
        <v>106</v>
      </c>
      <c r="E795" s="27" t="s">
        <v>103</v>
      </c>
    </row>
    <row r="796">
      <c r="A796" s="1" t="s">
        <v>107</v>
      </c>
    </row>
    <row r="797">
      <c r="A797" s="1" t="s">
        <v>109</v>
      </c>
      <c r="E797" s="27" t="s">
        <v>5554</v>
      </c>
    </row>
    <row r="798" ht="25.5">
      <c r="A798" s="1" t="s">
        <v>101</v>
      </c>
      <c r="B798" s="1">
        <v>208</v>
      </c>
      <c r="C798" s="26" t="s">
        <v>5334</v>
      </c>
      <c r="D798" t="s">
        <v>413</v>
      </c>
      <c r="E798" s="27" t="s">
        <v>5335</v>
      </c>
      <c r="F798" s="28" t="s">
        <v>105</v>
      </c>
      <c r="G798" s="29">
        <v>1</v>
      </c>
      <c r="H798" s="28">
        <v>0</v>
      </c>
      <c r="I798" s="30">
        <f>ROUND(G798*H798,P4)</f>
        <v>0</v>
      </c>
      <c r="L798" s="30">
        <v>0</v>
      </c>
      <c r="M798" s="24">
        <f>ROUND(G798*L798,P4)</f>
        <v>0</v>
      </c>
      <c r="N798" s="25" t="s">
        <v>103</v>
      </c>
      <c r="O798" s="31">
        <f>M798*AA798</f>
        <v>0</v>
      </c>
      <c r="P798" s="1">
        <v>3</v>
      </c>
      <c r="AA798" s="1">
        <f>IF(P798=1,$O$3,IF(P798=2,$O$4,$O$5))</f>
        <v>0</v>
      </c>
    </row>
    <row r="799">
      <c r="A799" s="1" t="s">
        <v>106</v>
      </c>
      <c r="E799" s="27" t="s">
        <v>103</v>
      </c>
    </row>
    <row r="800">
      <c r="A800" s="1" t="s">
        <v>107</v>
      </c>
    </row>
    <row r="801">
      <c r="A801" s="1" t="s">
        <v>109</v>
      </c>
      <c r="E801" s="27" t="s">
        <v>5336</v>
      </c>
    </row>
    <row r="802">
      <c r="A802" s="1" t="s">
        <v>101</v>
      </c>
      <c r="B802" s="1">
        <v>209</v>
      </c>
      <c r="C802" s="26" t="s">
        <v>5340</v>
      </c>
      <c r="D802" t="s">
        <v>413</v>
      </c>
      <c r="E802" s="27" t="s">
        <v>5341</v>
      </c>
      <c r="F802" s="28" t="s">
        <v>105</v>
      </c>
      <c r="G802" s="29">
        <v>31</v>
      </c>
      <c r="H802" s="28">
        <v>0</v>
      </c>
      <c r="I802" s="30">
        <f>ROUND(G802*H802,P4)</f>
        <v>0</v>
      </c>
      <c r="L802" s="30">
        <v>0</v>
      </c>
      <c r="M802" s="24">
        <f>ROUND(G802*L802,P4)</f>
        <v>0</v>
      </c>
      <c r="N802" s="25" t="s">
        <v>103</v>
      </c>
      <c r="O802" s="31">
        <f>M802*AA802</f>
        <v>0</v>
      </c>
      <c r="P802" s="1">
        <v>3</v>
      </c>
      <c r="AA802" s="1">
        <f>IF(P802=1,$O$3,IF(P802=2,$O$4,$O$5))</f>
        <v>0</v>
      </c>
    </row>
    <row r="803">
      <c r="A803" s="1" t="s">
        <v>106</v>
      </c>
      <c r="E803" s="27" t="s">
        <v>103</v>
      </c>
    </row>
    <row r="804">
      <c r="A804" s="1" t="s">
        <v>107</v>
      </c>
    </row>
    <row r="805">
      <c r="A805" s="1" t="s">
        <v>109</v>
      </c>
      <c r="E805" s="27" t="s">
        <v>5342</v>
      </c>
    </row>
    <row r="806">
      <c r="A806" s="1" t="s">
        <v>101</v>
      </c>
      <c r="B806" s="1">
        <v>210</v>
      </c>
      <c r="C806" s="26" t="s">
        <v>5349</v>
      </c>
      <c r="D806" t="s">
        <v>103</v>
      </c>
      <c r="E806" s="27" t="s">
        <v>5350</v>
      </c>
      <c r="F806" s="28" t="s">
        <v>105</v>
      </c>
      <c r="G806" s="29">
        <v>5</v>
      </c>
      <c r="H806" s="28">
        <v>0</v>
      </c>
      <c r="I806" s="30">
        <f>ROUND(G806*H806,P4)</f>
        <v>0</v>
      </c>
      <c r="L806" s="30">
        <v>0</v>
      </c>
      <c r="M806" s="24">
        <f>ROUND(G806*L806,P4)</f>
        <v>0</v>
      </c>
      <c r="N806" s="25" t="s">
        <v>103</v>
      </c>
      <c r="O806" s="31">
        <f>M806*AA806</f>
        <v>0</v>
      </c>
      <c r="P806" s="1">
        <v>3</v>
      </c>
      <c r="AA806" s="1">
        <f>IF(P806=1,$O$3,IF(P806=2,$O$4,$O$5))</f>
        <v>0</v>
      </c>
    </row>
    <row r="807">
      <c r="A807" s="1" t="s">
        <v>106</v>
      </c>
      <c r="E807" s="27" t="s">
        <v>103</v>
      </c>
    </row>
    <row r="808">
      <c r="A808" s="1" t="s">
        <v>107</v>
      </c>
    </row>
    <row r="809">
      <c r="A809" s="1" t="s">
        <v>109</v>
      </c>
      <c r="E809" s="27" t="s">
        <v>5351</v>
      </c>
    </row>
    <row r="810">
      <c r="A810" s="1" t="s">
        <v>101</v>
      </c>
      <c r="B810" s="1">
        <v>211</v>
      </c>
      <c r="C810" s="26" t="s">
        <v>5352</v>
      </c>
      <c r="D810" t="s">
        <v>413</v>
      </c>
      <c r="E810" s="27" t="s">
        <v>5353</v>
      </c>
      <c r="F810" s="28" t="s">
        <v>105</v>
      </c>
      <c r="G810" s="29">
        <v>4</v>
      </c>
      <c r="H810" s="28">
        <v>0</v>
      </c>
      <c r="I810" s="30">
        <f>ROUND(G810*H810,P4)</f>
        <v>0</v>
      </c>
      <c r="L810" s="30">
        <v>0</v>
      </c>
      <c r="M810" s="24">
        <f>ROUND(G810*L810,P4)</f>
        <v>0</v>
      </c>
      <c r="N810" s="25" t="s">
        <v>103</v>
      </c>
      <c r="O810" s="31">
        <f>M810*AA810</f>
        <v>0</v>
      </c>
      <c r="P810" s="1">
        <v>3</v>
      </c>
      <c r="AA810" s="1">
        <f>IF(P810=1,$O$3,IF(P810=2,$O$4,$O$5))</f>
        <v>0</v>
      </c>
    </row>
    <row r="811">
      <c r="A811" s="1" t="s">
        <v>106</v>
      </c>
      <c r="E811" s="27" t="s">
        <v>103</v>
      </c>
    </row>
    <row r="812">
      <c r="A812" s="1" t="s">
        <v>107</v>
      </c>
    </row>
    <row r="813">
      <c r="A813" s="1" t="s">
        <v>109</v>
      </c>
      <c r="E813" s="27" t="s">
        <v>5354</v>
      </c>
    </row>
    <row r="814" ht="25.5">
      <c r="A814" s="1" t="s">
        <v>101</v>
      </c>
      <c r="B814" s="1">
        <v>212</v>
      </c>
      <c r="C814" s="26" t="s">
        <v>5355</v>
      </c>
      <c r="D814" t="s">
        <v>103</v>
      </c>
      <c r="E814" s="27" t="s">
        <v>5356</v>
      </c>
      <c r="F814" s="28" t="s">
        <v>105</v>
      </c>
      <c r="G814" s="29">
        <v>4</v>
      </c>
      <c r="H814" s="28">
        <v>0</v>
      </c>
      <c r="I814" s="30">
        <f>ROUND(G814*H814,P4)</f>
        <v>0</v>
      </c>
      <c r="L814" s="30">
        <v>0</v>
      </c>
      <c r="M814" s="24">
        <f>ROUND(G814*L814,P4)</f>
        <v>0</v>
      </c>
      <c r="N814" s="25" t="s">
        <v>103</v>
      </c>
      <c r="O814" s="31">
        <f>M814*AA814</f>
        <v>0</v>
      </c>
      <c r="P814" s="1">
        <v>3</v>
      </c>
      <c r="AA814" s="1">
        <f>IF(P814=1,$O$3,IF(P814=2,$O$4,$O$5))</f>
        <v>0</v>
      </c>
    </row>
    <row r="815">
      <c r="A815" s="1" t="s">
        <v>106</v>
      </c>
      <c r="E815" s="27" t="s">
        <v>103</v>
      </c>
    </row>
    <row r="816">
      <c r="A816" s="1" t="s">
        <v>107</v>
      </c>
    </row>
    <row r="817">
      <c r="A817" s="1" t="s">
        <v>109</v>
      </c>
      <c r="E817" s="27" t="s">
        <v>5555</v>
      </c>
    </row>
    <row r="818">
      <c r="A818" s="1" t="s">
        <v>101</v>
      </c>
      <c r="B818" s="1">
        <v>213</v>
      </c>
      <c r="C818" s="26" t="s">
        <v>5556</v>
      </c>
      <c r="D818" t="s">
        <v>103</v>
      </c>
      <c r="E818" s="27" t="s">
        <v>5557</v>
      </c>
      <c r="F818" s="28" t="s">
        <v>105</v>
      </c>
      <c r="G818" s="29">
        <v>1</v>
      </c>
      <c r="H818" s="28">
        <v>0</v>
      </c>
      <c r="I818" s="30">
        <f>ROUND(G818*H818,P4)</f>
        <v>0</v>
      </c>
      <c r="L818" s="30">
        <v>0</v>
      </c>
      <c r="M818" s="24">
        <f>ROUND(G818*L818,P4)</f>
        <v>0</v>
      </c>
      <c r="N818" s="25" t="s">
        <v>103</v>
      </c>
      <c r="O818" s="31">
        <f>M818*AA818</f>
        <v>0</v>
      </c>
      <c r="P818" s="1">
        <v>3</v>
      </c>
      <c r="AA818" s="1">
        <f>IF(P818=1,$O$3,IF(P818=2,$O$4,$O$5))</f>
        <v>0</v>
      </c>
    </row>
    <row r="819">
      <c r="A819" s="1" t="s">
        <v>106</v>
      </c>
      <c r="E819" s="27" t="s">
        <v>103</v>
      </c>
    </row>
    <row r="820">
      <c r="A820" s="1" t="s">
        <v>107</v>
      </c>
    </row>
    <row r="821" ht="25.5">
      <c r="A821" s="1" t="s">
        <v>109</v>
      </c>
      <c r="E821" s="27" t="s">
        <v>5252</v>
      </c>
    </row>
    <row r="822">
      <c r="A822" s="1" t="s">
        <v>101</v>
      </c>
      <c r="B822" s="1">
        <v>214</v>
      </c>
      <c r="C822" s="26" t="s">
        <v>5558</v>
      </c>
      <c r="D822" t="s">
        <v>103</v>
      </c>
      <c r="E822" s="27" t="s">
        <v>5559</v>
      </c>
      <c r="F822" s="28" t="s">
        <v>105</v>
      </c>
      <c r="G822" s="29">
        <v>1</v>
      </c>
      <c r="H822" s="28">
        <v>0</v>
      </c>
      <c r="I822" s="30">
        <f>ROUND(G822*H822,P4)</f>
        <v>0</v>
      </c>
      <c r="L822" s="30">
        <v>0</v>
      </c>
      <c r="M822" s="24">
        <f>ROUND(G822*L822,P4)</f>
        <v>0</v>
      </c>
      <c r="N822" s="25" t="s">
        <v>103</v>
      </c>
      <c r="O822" s="31">
        <f>M822*AA822</f>
        <v>0</v>
      </c>
      <c r="P822" s="1">
        <v>3</v>
      </c>
      <c r="AA822" s="1">
        <f>IF(P822=1,$O$3,IF(P822=2,$O$4,$O$5))</f>
        <v>0</v>
      </c>
    </row>
    <row r="823">
      <c r="A823" s="1" t="s">
        <v>106</v>
      </c>
      <c r="E823" s="27" t="s">
        <v>103</v>
      </c>
    </row>
    <row r="824">
      <c r="A824" s="1" t="s">
        <v>107</v>
      </c>
    </row>
    <row r="825" ht="25.5">
      <c r="A825" s="1" t="s">
        <v>109</v>
      </c>
      <c r="E825" s="27" t="s">
        <v>5252</v>
      </c>
    </row>
    <row r="826">
      <c r="A826" s="1" t="s">
        <v>101</v>
      </c>
      <c r="B826" s="1">
        <v>215</v>
      </c>
      <c r="C826" s="26" t="s">
        <v>5560</v>
      </c>
      <c r="D826" t="s">
        <v>103</v>
      </c>
      <c r="E826" s="27" t="s">
        <v>5393</v>
      </c>
      <c r="F826" s="28" t="s">
        <v>105</v>
      </c>
      <c r="G826" s="29">
        <v>56</v>
      </c>
      <c r="H826" s="28">
        <v>0</v>
      </c>
      <c r="I826" s="30">
        <f>ROUND(G826*H826,P4)</f>
        <v>0</v>
      </c>
      <c r="L826" s="30">
        <v>0</v>
      </c>
      <c r="M826" s="24">
        <f>ROUND(G826*L826,P4)</f>
        <v>0</v>
      </c>
      <c r="N826" s="25" t="s">
        <v>103</v>
      </c>
      <c r="O826" s="31">
        <f>M826*AA826</f>
        <v>0</v>
      </c>
      <c r="P826" s="1">
        <v>3</v>
      </c>
      <c r="AA826" s="1">
        <f>IF(P826=1,$O$3,IF(P826=2,$O$4,$O$5))</f>
        <v>0</v>
      </c>
    </row>
    <row r="827">
      <c r="A827" s="1" t="s">
        <v>106</v>
      </c>
      <c r="E827" s="27" t="s">
        <v>103</v>
      </c>
    </row>
    <row r="828">
      <c r="A828" s="1" t="s">
        <v>107</v>
      </c>
    </row>
    <row r="829">
      <c r="A829" s="1" t="s">
        <v>109</v>
      </c>
      <c r="E829" s="27" t="s">
        <v>103</v>
      </c>
    </row>
    <row r="830" ht="25.5">
      <c r="A830" s="1" t="s">
        <v>101</v>
      </c>
      <c r="B830" s="1">
        <v>216</v>
      </c>
      <c r="C830" s="26" t="s">
        <v>5358</v>
      </c>
      <c r="D830" t="s">
        <v>413</v>
      </c>
      <c r="E830" s="27" t="s">
        <v>5359</v>
      </c>
      <c r="F830" s="28" t="s">
        <v>292</v>
      </c>
      <c r="G830" s="29">
        <v>0.035999999999999997</v>
      </c>
      <c r="H830" s="28">
        <v>0</v>
      </c>
      <c r="I830" s="30">
        <f>ROUND(G830*H830,P4)</f>
        <v>0</v>
      </c>
      <c r="L830" s="30">
        <v>0</v>
      </c>
      <c r="M830" s="24">
        <f>ROUND(G830*L830,P4)</f>
        <v>0</v>
      </c>
      <c r="N830" s="25" t="s">
        <v>103</v>
      </c>
      <c r="O830" s="31">
        <f>M830*AA830</f>
        <v>0</v>
      </c>
      <c r="P830" s="1">
        <v>3</v>
      </c>
      <c r="AA830" s="1">
        <f>IF(P830=1,$O$3,IF(P830=2,$O$4,$O$5))</f>
        <v>0</v>
      </c>
    </row>
    <row r="831">
      <c r="A831" s="1" t="s">
        <v>106</v>
      </c>
      <c r="E831" s="27" t="s">
        <v>103</v>
      </c>
    </row>
    <row r="832">
      <c r="A832" s="1" t="s">
        <v>107</v>
      </c>
    </row>
    <row r="833">
      <c r="A833" s="1" t="s">
        <v>109</v>
      </c>
      <c r="E833" s="27" t="s">
        <v>103</v>
      </c>
    </row>
    <row r="834">
      <c r="A834" s="1" t="s">
        <v>101</v>
      </c>
      <c r="B834" s="1">
        <v>217</v>
      </c>
      <c r="C834" s="26" t="s">
        <v>5239</v>
      </c>
      <c r="D834" t="s">
        <v>103</v>
      </c>
      <c r="E834" s="27" t="s">
        <v>5240</v>
      </c>
      <c r="F834" s="28" t="s">
        <v>1188</v>
      </c>
      <c r="G834" s="29">
        <v>74.290999999999997</v>
      </c>
      <c r="H834" s="28">
        <v>0</v>
      </c>
      <c r="I834" s="30">
        <f>ROUND(G834*H834,P4)</f>
        <v>0</v>
      </c>
      <c r="L834" s="30">
        <v>0</v>
      </c>
      <c r="M834" s="24">
        <f>ROUND(G834*L834,P4)</f>
        <v>0</v>
      </c>
      <c r="N834" s="25" t="s">
        <v>103</v>
      </c>
      <c r="O834" s="31">
        <f>M834*AA834</f>
        <v>0</v>
      </c>
      <c r="P834" s="1">
        <v>3</v>
      </c>
      <c r="AA834" s="1">
        <f>IF(P834=1,$O$3,IF(P834=2,$O$4,$O$5))</f>
        <v>0</v>
      </c>
    </row>
    <row r="835">
      <c r="A835" s="1" t="s">
        <v>106</v>
      </c>
      <c r="E835" s="27" t="s">
        <v>103</v>
      </c>
    </row>
    <row r="836" ht="51">
      <c r="A836" s="1" t="s">
        <v>107</v>
      </c>
      <c r="E836" s="32" t="s">
        <v>5561</v>
      </c>
    </row>
    <row r="837">
      <c r="A837" s="1" t="s">
        <v>109</v>
      </c>
      <c r="E837" s="27" t="s">
        <v>103</v>
      </c>
    </row>
    <row r="838">
      <c r="A838" s="1" t="s">
        <v>101</v>
      </c>
      <c r="B838" s="1">
        <v>218</v>
      </c>
      <c r="C838" s="26" t="s">
        <v>5562</v>
      </c>
      <c r="D838" t="s">
        <v>103</v>
      </c>
      <c r="E838" s="27" t="s">
        <v>5563</v>
      </c>
      <c r="F838" s="28" t="s">
        <v>1188</v>
      </c>
      <c r="G838" s="29">
        <v>78.006</v>
      </c>
      <c r="H838" s="28">
        <v>0</v>
      </c>
      <c r="I838" s="30">
        <f>ROUND(G838*H838,P4)</f>
        <v>0</v>
      </c>
      <c r="L838" s="30">
        <v>0</v>
      </c>
      <c r="M838" s="24">
        <f>ROUND(G838*L838,P4)</f>
        <v>0</v>
      </c>
      <c r="N838" s="25" t="s">
        <v>103</v>
      </c>
      <c r="O838" s="31">
        <f>M838*AA838</f>
        <v>0</v>
      </c>
      <c r="P838" s="1">
        <v>3</v>
      </c>
      <c r="AA838" s="1">
        <f>IF(P838=1,$O$3,IF(P838=2,$O$4,$O$5))</f>
        <v>0</v>
      </c>
    </row>
    <row r="839">
      <c r="A839" s="1" t="s">
        <v>106</v>
      </c>
      <c r="E839" s="27" t="s">
        <v>103</v>
      </c>
    </row>
    <row r="840" ht="25.5">
      <c r="A840" s="1" t="s">
        <v>107</v>
      </c>
      <c r="E840" s="32" t="s">
        <v>5564</v>
      </c>
    </row>
    <row r="841">
      <c r="A841" s="1" t="s">
        <v>109</v>
      </c>
      <c r="E841" s="27" t="s">
        <v>5565</v>
      </c>
    </row>
    <row r="842">
      <c r="A842" s="1" t="s">
        <v>101</v>
      </c>
      <c r="B842" s="1">
        <v>219</v>
      </c>
      <c r="C842" s="26" t="s">
        <v>5566</v>
      </c>
      <c r="D842" t="s">
        <v>103</v>
      </c>
      <c r="E842" s="27" t="s">
        <v>5567</v>
      </c>
      <c r="F842" s="28" t="s">
        <v>105</v>
      </c>
      <c r="G842" s="29">
        <v>28</v>
      </c>
      <c r="H842" s="28">
        <v>0</v>
      </c>
      <c r="I842" s="30">
        <f>ROUND(G842*H842,P4)</f>
        <v>0</v>
      </c>
      <c r="L842" s="30">
        <v>0</v>
      </c>
      <c r="M842" s="24">
        <f>ROUND(G842*L842,P4)</f>
        <v>0</v>
      </c>
      <c r="N842" s="25" t="s">
        <v>103</v>
      </c>
      <c r="O842" s="31">
        <f>M842*AA842</f>
        <v>0</v>
      </c>
      <c r="P842" s="1">
        <v>3</v>
      </c>
      <c r="AA842" s="1">
        <f>IF(P842=1,$O$3,IF(P842=2,$O$4,$O$5))</f>
        <v>0</v>
      </c>
    </row>
    <row r="843">
      <c r="A843" s="1" t="s">
        <v>106</v>
      </c>
      <c r="E843" s="27" t="s">
        <v>103</v>
      </c>
    </row>
    <row r="844">
      <c r="A844" s="1" t="s">
        <v>107</v>
      </c>
    </row>
    <row r="845">
      <c r="A845" s="1" t="s">
        <v>109</v>
      </c>
      <c r="E845" s="27" t="s">
        <v>103</v>
      </c>
    </row>
    <row r="846" ht="25.5">
      <c r="A846" s="1" t="s">
        <v>101</v>
      </c>
      <c r="B846" s="1">
        <v>220</v>
      </c>
      <c r="C846" s="26" t="s">
        <v>5568</v>
      </c>
      <c r="D846" t="s">
        <v>103</v>
      </c>
      <c r="E846" s="27" t="s">
        <v>5569</v>
      </c>
      <c r="F846" s="28" t="s">
        <v>105</v>
      </c>
      <c r="G846" s="29">
        <v>28</v>
      </c>
      <c r="H846" s="28">
        <v>0</v>
      </c>
      <c r="I846" s="30">
        <f>ROUND(G846*H846,P4)</f>
        <v>0</v>
      </c>
      <c r="L846" s="30">
        <v>0</v>
      </c>
      <c r="M846" s="24">
        <f>ROUND(G846*L846,P4)</f>
        <v>0</v>
      </c>
      <c r="N846" s="25" t="s">
        <v>103</v>
      </c>
      <c r="O846" s="31">
        <f>M846*AA846</f>
        <v>0</v>
      </c>
      <c r="P846" s="1">
        <v>3</v>
      </c>
      <c r="AA846" s="1">
        <f>IF(P846=1,$O$3,IF(P846=2,$O$4,$O$5))</f>
        <v>0</v>
      </c>
    </row>
    <row r="847">
      <c r="A847" s="1" t="s">
        <v>106</v>
      </c>
      <c r="E847" s="27" t="s">
        <v>103</v>
      </c>
    </row>
    <row r="848">
      <c r="A848" s="1" t="s">
        <v>107</v>
      </c>
    </row>
    <row r="849" ht="25.5">
      <c r="A849" s="1" t="s">
        <v>109</v>
      </c>
      <c r="E849" s="27" t="s">
        <v>5570</v>
      </c>
    </row>
    <row r="850" ht="25.5">
      <c r="A850" s="1" t="s">
        <v>101</v>
      </c>
      <c r="B850" s="1">
        <v>221</v>
      </c>
      <c r="C850" s="26" t="s">
        <v>2914</v>
      </c>
      <c r="D850" t="s">
        <v>413</v>
      </c>
      <c r="E850" s="27" t="s">
        <v>2915</v>
      </c>
      <c r="F850" s="28" t="s">
        <v>292</v>
      </c>
      <c r="G850" s="29">
        <v>0.501</v>
      </c>
      <c r="H850" s="28">
        <v>0</v>
      </c>
      <c r="I850" s="30">
        <f>ROUND(G850*H850,P4)</f>
        <v>0</v>
      </c>
      <c r="L850" s="30">
        <v>0</v>
      </c>
      <c r="M850" s="24">
        <f>ROUND(G850*L850,P4)</f>
        <v>0</v>
      </c>
      <c r="N850" s="25" t="s">
        <v>103</v>
      </c>
      <c r="O850" s="31">
        <f>M850*AA850</f>
        <v>0</v>
      </c>
      <c r="P850" s="1">
        <v>3</v>
      </c>
      <c r="AA850" s="1">
        <f>IF(P850=1,$O$3,IF(P850=2,$O$4,$O$5))</f>
        <v>0</v>
      </c>
    </row>
    <row r="851">
      <c r="A851" s="1" t="s">
        <v>106</v>
      </c>
      <c r="E851" s="27" t="s">
        <v>103</v>
      </c>
    </row>
    <row r="852">
      <c r="A852" s="1" t="s">
        <v>107</v>
      </c>
    </row>
    <row r="853">
      <c r="A853" s="1" t="s">
        <v>109</v>
      </c>
      <c r="E853" s="27" t="s">
        <v>103</v>
      </c>
    </row>
    <row r="854" ht="25.5">
      <c r="A854" s="1" t="s">
        <v>101</v>
      </c>
      <c r="B854" s="1">
        <v>222</v>
      </c>
      <c r="C854" s="26" t="s">
        <v>5571</v>
      </c>
      <c r="D854" t="s">
        <v>103</v>
      </c>
      <c r="E854" s="27" t="s">
        <v>5572</v>
      </c>
      <c r="F854" s="28" t="s">
        <v>105</v>
      </c>
      <c r="G854" s="29">
        <v>1</v>
      </c>
      <c r="H854" s="28">
        <v>0</v>
      </c>
      <c r="I854" s="30">
        <f>ROUND(G854*H854,P4)</f>
        <v>0</v>
      </c>
      <c r="L854" s="30">
        <v>0</v>
      </c>
      <c r="M854" s="24">
        <f>ROUND(G854*L854,P4)</f>
        <v>0</v>
      </c>
      <c r="N854" s="25" t="s">
        <v>103</v>
      </c>
      <c r="O854" s="31">
        <f>M854*AA854</f>
        <v>0</v>
      </c>
      <c r="P854" s="1">
        <v>3</v>
      </c>
      <c r="AA854" s="1">
        <f>IF(P854=1,$O$3,IF(P854=2,$O$4,$O$5))</f>
        <v>0</v>
      </c>
    </row>
    <row r="855">
      <c r="A855" s="1" t="s">
        <v>106</v>
      </c>
      <c r="E855" s="27" t="s">
        <v>103</v>
      </c>
    </row>
    <row r="856">
      <c r="A856" s="1" t="s">
        <v>107</v>
      </c>
    </row>
    <row r="857" ht="25.5">
      <c r="A857" s="1" t="s">
        <v>109</v>
      </c>
      <c r="E857" s="27" t="s">
        <v>5252</v>
      </c>
    </row>
    <row r="858">
      <c r="A858" s="1" t="s">
        <v>101</v>
      </c>
      <c r="B858" s="1">
        <v>223</v>
      </c>
      <c r="C858" s="26" t="s">
        <v>5573</v>
      </c>
      <c r="D858" t="s">
        <v>103</v>
      </c>
      <c r="E858" s="27" t="s">
        <v>5574</v>
      </c>
      <c r="F858" s="28" t="s">
        <v>121</v>
      </c>
      <c r="G858" s="29">
        <v>2</v>
      </c>
      <c r="H858" s="28">
        <v>0</v>
      </c>
      <c r="I858" s="30">
        <f>ROUND(G858*H858,P4)</f>
        <v>0</v>
      </c>
      <c r="L858" s="30">
        <v>0</v>
      </c>
      <c r="M858" s="24">
        <f>ROUND(G858*L858,P4)</f>
        <v>0</v>
      </c>
      <c r="N858" s="25" t="s">
        <v>103</v>
      </c>
      <c r="O858" s="31">
        <f>M858*AA858</f>
        <v>0</v>
      </c>
      <c r="P858" s="1">
        <v>3</v>
      </c>
      <c r="AA858" s="1">
        <f>IF(P858=1,$O$3,IF(P858=2,$O$4,$O$5))</f>
        <v>0</v>
      </c>
    </row>
    <row r="859">
      <c r="A859" s="1" t="s">
        <v>106</v>
      </c>
      <c r="E859" s="27" t="s">
        <v>103</v>
      </c>
    </row>
    <row r="860">
      <c r="A860" s="1" t="s">
        <v>107</v>
      </c>
    </row>
    <row r="861" ht="25.5">
      <c r="A861" s="1" t="s">
        <v>109</v>
      </c>
      <c r="E861" s="27" t="s">
        <v>5252</v>
      </c>
    </row>
    <row r="862" ht="25.5">
      <c r="A862" s="1" t="s">
        <v>101</v>
      </c>
      <c r="B862" s="1">
        <v>224</v>
      </c>
      <c r="C862" s="26" t="s">
        <v>5575</v>
      </c>
      <c r="D862" t="s">
        <v>103</v>
      </c>
      <c r="E862" s="27" t="s">
        <v>5576</v>
      </c>
      <c r="F862" s="28" t="s">
        <v>105</v>
      </c>
      <c r="G862" s="29">
        <v>2</v>
      </c>
      <c r="H862" s="28">
        <v>0</v>
      </c>
      <c r="I862" s="30">
        <f>ROUND(G862*H862,P4)</f>
        <v>0</v>
      </c>
      <c r="L862" s="30">
        <v>0</v>
      </c>
      <c r="M862" s="24">
        <f>ROUND(G862*L862,P4)</f>
        <v>0</v>
      </c>
      <c r="N862" s="25" t="s">
        <v>103</v>
      </c>
      <c r="O862" s="31">
        <f>M862*AA862</f>
        <v>0</v>
      </c>
      <c r="P862" s="1">
        <v>3</v>
      </c>
      <c r="AA862" s="1">
        <f>IF(P862=1,$O$3,IF(P862=2,$O$4,$O$5))</f>
        <v>0</v>
      </c>
    </row>
    <row r="863">
      <c r="A863" s="1" t="s">
        <v>106</v>
      </c>
      <c r="E863" s="27" t="s">
        <v>103</v>
      </c>
    </row>
    <row r="864">
      <c r="A864" s="1" t="s">
        <v>107</v>
      </c>
    </row>
    <row r="865" ht="25.5">
      <c r="A865" s="1" t="s">
        <v>109</v>
      </c>
      <c r="E865" s="27" t="s">
        <v>5252</v>
      </c>
    </row>
    <row r="866">
      <c r="A866" s="1" t="s">
        <v>101</v>
      </c>
      <c r="B866" s="1">
        <v>225</v>
      </c>
      <c r="C866" s="26" t="s">
        <v>5577</v>
      </c>
      <c r="D866" t="s">
        <v>103</v>
      </c>
      <c r="E866" s="27" t="s">
        <v>5578</v>
      </c>
      <c r="F866" s="28" t="s">
        <v>105</v>
      </c>
      <c r="G866" s="29">
        <v>1</v>
      </c>
      <c r="H866" s="28">
        <v>0</v>
      </c>
      <c r="I866" s="30">
        <f>ROUND(G866*H866,P4)</f>
        <v>0</v>
      </c>
      <c r="L866" s="30">
        <v>0</v>
      </c>
      <c r="M866" s="24">
        <f>ROUND(G866*L866,P4)</f>
        <v>0</v>
      </c>
      <c r="N866" s="25" t="s">
        <v>103</v>
      </c>
      <c r="O866" s="31">
        <f>M866*AA866</f>
        <v>0</v>
      </c>
      <c r="P866" s="1">
        <v>3</v>
      </c>
      <c r="AA866" s="1">
        <f>IF(P866=1,$O$3,IF(P866=2,$O$4,$O$5))</f>
        <v>0</v>
      </c>
    </row>
    <row r="867">
      <c r="A867" s="1" t="s">
        <v>106</v>
      </c>
      <c r="E867" s="27" t="s">
        <v>103</v>
      </c>
    </row>
    <row r="868">
      <c r="A868" s="1" t="s">
        <v>107</v>
      </c>
    </row>
    <row r="869" ht="25.5">
      <c r="A869" s="1" t="s">
        <v>109</v>
      </c>
      <c r="E869" s="27" t="s">
        <v>5252</v>
      </c>
    </row>
    <row r="870">
      <c r="A870" s="1" t="s">
        <v>101</v>
      </c>
      <c r="B870" s="1">
        <v>226</v>
      </c>
      <c r="C870" s="26" t="s">
        <v>5579</v>
      </c>
      <c r="D870" t="s">
        <v>103</v>
      </c>
      <c r="E870" s="27" t="s">
        <v>5580</v>
      </c>
      <c r="F870" s="28" t="s">
        <v>105</v>
      </c>
      <c r="G870" s="29">
        <v>1</v>
      </c>
      <c r="H870" s="28">
        <v>0</v>
      </c>
      <c r="I870" s="30">
        <f>ROUND(G870*H870,P4)</f>
        <v>0</v>
      </c>
      <c r="L870" s="30">
        <v>0</v>
      </c>
      <c r="M870" s="24">
        <f>ROUND(G870*L870,P4)</f>
        <v>0</v>
      </c>
      <c r="N870" s="25" t="s">
        <v>103</v>
      </c>
      <c r="O870" s="31">
        <f>M870*AA870</f>
        <v>0</v>
      </c>
      <c r="P870" s="1">
        <v>3</v>
      </c>
      <c r="AA870" s="1">
        <f>IF(P870=1,$O$3,IF(P870=2,$O$4,$O$5))</f>
        <v>0</v>
      </c>
    </row>
    <row r="871">
      <c r="A871" s="1" t="s">
        <v>106</v>
      </c>
      <c r="E871" s="27" t="s">
        <v>103</v>
      </c>
    </row>
    <row r="872">
      <c r="A872" s="1" t="s">
        <v>107</v>
      </c>
    </row>
    <row r="873" ht="25.5">
      <c r="A873" s="1" t="s">
        <v>109</v>
      </c>
      <c r="E873" s="27" t="s">
        <v>5252</v>
      </c>
    </row>
    <row r="874">
      <c r="A874" s="1" t="s">
        <v>101</v>
      </c>
      <c r="B874" s="1">
        <v>227</v>
      </c>
      <c r="C874" s="26" t="s">
        <v>5581</v>
      </c>
      <c r="D874" t="s">
        <v>103</v>
      </c>
      <c r="E874" s="27" t="s">
        <v>5582</v>
      </c>
      <c r="F874" s="28" t="s">
        <v>105</v>
      </c>
      <c r="G874" s="29">
        <v>1</v>
      </c>
      <c r="H874" s="28">
        <v>0</v>
      </c>
      <c r="I874" s="30">
        <f>ROUND(G874*H874,P4)</f>
        <v>0</v>
      </c>
      <c r="L874" s="30">
        <v>0</v>
      </c>
      <c r="M874" s="24">
        <f>ROUND(G874*L874,P4)</f>
        <v>0</v>
      </c>
      <c r="N874" s="25" t="s">
        <v>103</v>
      </c>
      <c r="O874" s="31">
        <f>M874*AA874</f>
        <v>0</v>
      </c>
      <c r="P874" s="1">
        <v>3</v>
      </c>
      <c r="AA874" s="1">
        <f>IF(P874=1,$O$3,IF(P874=2,$O$4,$O$5))</f>
        <v>0</v>
      </c>
    </row>
    <row r="875">
      <c r="A875" s="1" t="s">
        <v>106</v>
      </c>
      <c r="E875" s="27" t="s">
        <v>103</v>
      </c>
    </row>
    <row r="876">
      <c r="A876" s="1" t="s">
        <v>107</v>
      </c>
    </row>
    <row r="877" ht="25.5">
      <c r="A877" s="1" t="s">
        <v>109</v>
      </c>
      <c r="E877" s="27" t="s">
        <v>5252</v>
      </c>
    </row>
    <row r="878">
      <c r="A878" s="1" t="s">
        <v>101</v>
      </c>
      <c r="B878" s="1">
        <v>228</v>
      </c>
      <c r="C878" s="26" t="s">
        <v>5583</v>
      </c>
      <c r="D878" t="s">
        <v>103</v>
      </c>
      <c r="E878" s="27" t="s">
        <v>5373</v>
      </c>
      <c r="F878" s="28" t="s">
        <v>105</v>
      </c>
      <c r="G878" s="29">
        <v>28</v>
      </c>
      <c r="H878" s="28">
        <v>0</v>
      </c>
      <c r="I878" s="30">
        <f>ROUND(G878*H878,P4)</f>
        <v>0</v>
      </c>
      <c r="L878" s="30">
        <v>0</v>
      </c>
      <c r="M878" s="24">
        <f>ROUND(G878*L878,P4)</f>
        <v>0</v>
      </c>
      <c r="N878" s="25" t="s">
        <v>103</v>
      </c>
      <c r="O878" s="31">
        <f>M878*AA878</f>
        <v>0</v>
      </c>
      <c r="P878" s="1">
        <v>3</v>
      </c>
      <c r="AA878" s="1">
        <f>IF(P878=1,$O$3,IF(P878=2,$O$4,$O$5))</f>
        <v>0</v>
      </c>
    </row>
    <row r="879">
      <c r="A879" s="1" t="s">
        <v>106</v>
      </c>
      <c r="E879" s="27" t="s">
        <v>103</v>
      </c>
    </row>
    <row r="880">
      <c r="A880" s="1" t="s">
        <v>107</v>
      </c>
    </row>
    <row r="881" ht="25.5">
      <c r="A881" s="1" t="s">
        <v>109</v>
      </c>
      <c r="E881" s="27" t="s">
        <v>5252</v>
      </c>
    </row>
    <row r="882">
      <c r="A882" s="1" t="s">
        <v>101</v>
      </c>
      <c r="B882" s="1">
        <v>229</v>
      </c>
      <c r="C882" s="26" t="s">
        <v>5584</v>
      </c>
      <c r="D882" t="s">
        <v>103</v>
      </c>
      <c r="E882" s="27" t="s">
        <v>5395</v>
      </c>
      <c r="F882" s="28" t="s">
        <v>1188</v>
      </c>
      <c r="G882" s="29">
        <v>2</v>
      </c>
      <c r="H882" s="28">
        <v>0</v>
      </c>
      <c r="I882" s="30">
        <f>ROUND(G882*H882,P4)</f>
        <v>0</v>
      </c>
      <c r="L882" s="30">
        <v>0</v>
      </c>
      <c r="M882" s="24">
        <f>ROUND(G882*L882,P4)</f>
        <v>0</v>
      </c>
      <c r="N882" s="25" t="s">
        <v>103</v>
      </c>
      <c r="O882" s="31">
        <f>M882*AA882</f>
        <v>0</v>
      </c>
      <c r="P882" s="1">
        <v>3</v>
      </c>
      <c r="AA882" s="1">
        <f>IF(P882=1,$O$3,IF(P882=2,$O$4,$O$5))</f>
        <v>0</v>
      </c>
    </row>
    <row r="883">
      <c r="A883" s="1" t="s">
        <v>106</v>
      </c>
      <c r="E883" s="27" t="s">
        <v>103</v>
      </c>
    </row>
    <row r="884">
      <c r="A884" s="1" t="s">
        <v>107</v>
      </c>
    </row>
    <row r="885" ht="25.5">
      <c r="A885" s="1" t="s">
        <v>109</v>
      </c>
      <c r="E885" s="27" t="s">
        <v>5252</v>
      </c>
    </row>
    <row r="886">
      <c r="A886" s="1" t="s">
        <v>101</v>
      </c>
      <c r="B886" s="1">
        <v>230</v>
      </c>
      <c r="C886" s="26" t="s">
        <v>5585</v>
      </c>
      <c r="D886" t="s">
        <v>103</v>
      </c>
      <c r="E886" s="27" t="s">
        <v>5586</v>
      </c>
      <c r="F886" s="28" t="s">
        <v>121</v>
      </c>
      <c r="G886" s="29">
        <v>6</v>
      </c>
      <c r="H886" s="28">
        <v>0</v>
      </c>
      <c r="I886" s="30">
        <f>ROUND(G886*H886,P4)</f>
        <v>0</v>
      </c>
      <c r="L886" s="30">
        <v>0</v>
      </c>
      <c r="M886" s="24">
        <f>ROUND(G886*L886,P4)</f>
        <v>0</v>
      </c>
      <c r="N886" s="25" t="s">
        <v>103</v>
      </c>
      <c r="O886" s="31">
        <f>M886*AA886</f>
        <v>0</v>
      </c>
      <c r="P886" s="1">
        <v>3</v>
      </c>
      <c r="AA886" s="1">
        <f>IF(P886=1,$O$3,IF(P886=2,$O$4,$O$5))</f>
        <v>0</v>
      </c>
    </row>
    <row r="887">
      <c r="A887" s="1" t="s">
        <v>106</v>
      </c>
      <c r="E887" s="27" t="s">
        <v>103</v>
      </c>
    </row>
    <row r="888">
      <c r="A888" s="1" t="s">
        <v>107</v>
      </c>
    </row>
    <row r="889" ht="25.5">
      <c r="A889" s="1" t="s">
        <v>109</v>
      </c>
      <c r="E889" s="27" t="s">
        <v>5252</v>
      </c>
    </row>
    <row r="890">
      <c r="A890" s="1" t="s">
        <v>101</v>
      </c>
      <c r="B890" s="1">
        <v>231</v>
      </c>
      <c r="C890" s="26" t="s">
        <v>5587</v>
      </c>
      <c r="D890" t="s">
        <v>103</v>
      </c>
      <c r="E890" s="27" t="s">
        <v>5588</v>
      </c>
      <c r="F890" s="28" t="s">
        <v>5589</v>
      </c>
      <c r="G890" s="29">
        <v>1600</v>
      </c>
      <c r="H890" s="28">
        <v>0</v>
      </c>
      <c r="I890" s="30">
        <f>ROUND(G890*H890,P4)</f>
        <v>0</v>
      </c>
      <c r="L890" s="30">
        <v>0</v>
      </c>
      <c r="M890" s="24">
        <f>ROUND(G890*L890,P4)</f>
        <v>0</v>
      </c>
      <c r="N890" s="25" t="s">
        <v>103</v>
      </c>
      <c r="O890" s="31">
        <f>M890*AA890</f>
        <v>0</v>
      </c>
      <c r="P890" s="1">
        <v>3</v>
      </c>
      <c r="AA890" s="1">
        <f>IF(P890=1,$O$3,IF(P890=2,$O$4,$O$5))</f>
        <v>0</v>
      </c>
    </row>
    <row r="891">
      <c r="A891" s="1" t="s">
        <v>106</v>
      </c>
      <c r="E891" s="27" t="s">
        <v>103</v>
      </c>
    </row>
    <row r="892">
      <c r="A892" s="1" t="s">
        <v>107</v>
      </c>
    </row>
    <row r="893" ht="25.5">
      <c r="A893" s="1" t="s">
        <v>109</v>
      </c>
      <c r="E893" s="27" t="s">
        <v>5252</v>
      </c>
    </row>
    <row r="894">
      <c r="A894" s="1" t="s">
        <v>101</v>
      </c>
      <c r="B894" s="1">
        <v>232</v>
      </c>
      <c r="C894" s="26" t="s">
        <v>5590</v>
      </c>
      <c r="D894" t="s">
        <v>103</v>
      </c>
      <c r="E894" s="27" t="s">
        <v>5397</v>
      </c>
      <c r="F894" s="28" t="s">
        <v>367</v>
      </c>
      <c r="G894" s="29">
        <v>1</v>
      </c>
      <c r="H894" s="28">
        <v>0</v>
      </c>
      <c r="I894" s="30">
        <f>ROUND(G894*H894,P4)</f>
        <v>0</v>
      </c>
      <c r="L894" s="30">
        <v>0</v>
      </c>
      <c r="M894" s="24">
        <f>ROUND(G894*L894,P4)</f>
        <v>0</v>
      </c>
      <c r="N894" s="25" t="s">
        <v>103</v>
      </c>
      <c r="O894" s="31">
        <f>M894*AA894</f>
        <v>0</v>
      </c>
      <c r="P894" s="1">
        <v>3</v>
      </c>
      <c r="AA894" s="1">
        <f>IF(P894=1,$O$3,IF(P894=2,$O$4,$O$5))</f>
        <v>0</v>
      </c>
    </row>
    <row r="895">
      <c r="A895" s="1" t="s">
        <v>106</v>
      </c>
      <c r="E895" s="27" t="s">
        <v>103</v>
      </c>
    </row>
    <row r="896">
      <c r="A896" s="1" t="s">
        <v>107</v>
      </c>
    </row>
    <row r="897" ht="25.5">
      <c r="A897" s="1" t="s">
        <v>109</v>
      </c>
      <c r="E897" s="27" t="s">
        <v>5252</v>
      </c>
    </row>
    <row r="898">
      <c r="A898" s="1" t="s">
        <v>98</v>
      </c>
      <c r="C898" s="22" t="s">
        <v>5591</v>
      </c>
      <c r="E898" s="23" t="s">
        <v>5592</v>
      </c>
      <c r="L898" s="24">
        <f>SUMIFS(L899:L926,A899:A926,"P")</f>
        <v>0</v>
      </c>
      <c r="M898" s="24">
        <f>SUMIFS(M899:M926,A899:A926,"P")</f>
        <v>0</v>
      </c>
      <c r="N898" s="25"/>
    </row>
    <row r="899">
      <c r="A899" s="1" t="s">
        <v>101</v>
      </c>
      <c r="B899" s="1">
        <v>184</v>
      </c>
      <c r="C899" s="26" t="s">
        <v>365</v>
      </c>
      <c r="D899" t="s">
        <v>466</v>
      </c>
      <c r="E899" s="27" t="s">
        <v>366</v>
      </c>
      <c r="F899" s="28" t="s">
        <v>367</v>
      </c>
      <c r="G899" s="29">
        <v>1</v>
      </c>
      <c r="H899" s="28">
        <v>0</v>
      </c>
      <c r="I899" s="30">
        <f>ROUND(G899*H899,P4)</f>
        <v>0</v>
      </c>
      <c r="L899" s="30">
        <v>0</v>
      </c>
      <c r="M899" s="24">
        <f>ROUND(G899*L899,P4)</f>
        <v>0</v>
      </c>
      <c r="N899" s="25" t="s">
        <v>103</v>
      </c>
      <c r="O899" s="31">
        <f>M899*AA899</f>
        <v>0</v>
      </c>
      <c r="P899" s="1">
        <v>3</v>
      </c>
      <c r="AA899" s="1">
        <f>IF(P899=1,$O$3,IF(P899=2,$O$4,$O$5))</f>
        <v>0</v>
      </c>
    </row>
    <row r="900">
      <c r="A900" s="1" t="s">
        <v>106</v>
      </c>
      <c r="E900" s="27" t="s">
        <v>103</v>
      </c>
    </row>
    <row r="901">
      <c r="A901" s="1" t="s">
        <v>107</v>
      </c>
    </row>
    <row r="902">
      <c r="A902" s="1" t="s">
        <v>109</v>
      </c>
      <c r="E902" s="27" t="s">
        <v>368</v>
      </c>
    </row>
    <row r="903">
      <c r="A903" s="1" t="s">
        <v>101</v>
      </c>
      <c r="B903" s="1">
        <v>185</v>
      </c>
      <c r="C903" s="26" t="s">
        <v>5593</v>
      </c>
      <c r="D903" t="s">
        <v>466</v>
      </c>
      <c r="E903" s="27" t="s">
        <v>5594</v>
      </c>
      <c r="F903" s="28" t="s">
        <v>367</v>
      </c>
      <c r="G903" s="29">
        <v>1</v>
      </c>
      <c r="H903" s="28">
        <v>0</v>
      </c>
      <c r="I903" s="30">
        <f>ROUND(G903*H903,P4)</f>
        <v>0</v>
      </c>
      <c r="L903" s="30">
        <v>0</v>
      </c>
      <c r="M903" s="24">
        <f>ROUND(G903*L903,P4)</f>
        <v>0</v>
      </c>
      <c r="N903" s="25" t="s">
        <v>103</v>
      </c>
      <c r="O903" s="31">
        <f>M903*AA903</f>
        <v>0</v>
      </c>
      <c r="P903" s="1">
        <v>3</v>
      </c>
      <c r="AA903" s="1">
        <f>IF(P903=1,$O$3,IF(P903=2,$O$4,$O$5))</f>
        <v>0</v>
      </c>
    </row>
    <row r="904">
      <c r="A904" s="1" t="s">
        <v>106</v>
      </c>
      <c r="E904" s="27" t="s">
        <v>103</v>
      </c>
    </row>
    <row r="905">
      <c r="A905" s="1" t="s">
        <v>107</v>
      </c>
    </row>
    <row r="906">
      <c r="A906" s="1" t="s">
        <v>109</v>
      </c>
      <c r="E906" s="27" t="s">
        <v>103</v>
      </c>
    </row>
    <row r="907">
      <c r="A907" s="1" t="s">
        <v>101</v>
      </c>
      <c r="B907" s="1">
        <v>186</v>
      </c>
      <c r="C907" s="26" t="s">
        <v>5595</v>
      </c>
      <c r="D907" t="s">
        <v>413</v>
      </c>
      <c r="E907" s="27" t="s">
        <v>5596</v>
      </c>
      <c r="F907" s="28" t="s">
        <v>367</v>
      </c>
      <c r="G907" s="29">
        <v>1</v>
      </c>
      <c r="H907" s="28">
        <v>0</v>
      </c>
      <c r="I907" s="30">
        <f>ROUND(G907*H907,P4)</f>
        <v>0</v>
      </c>
      <c r="L907" s="30">
        <v>0</v>
      </c>
      <c r="M907" s="24">
        <f>ROUND(G907*L907,P4)</f>
        <v>0</v>
      </c>
      <c r="N907" s="25" t="s">
        <v>103</v>
      </c>
      <c r="O907" s="31">
        <f>M907*AA907</f>
        <v>0</v>
      </c>
      <c r="P907" s="1">
        <v>3</v>
      </c>
      <c r="AA907" s="1">
        <f>IF(P907=1,$O$3,IF(P907=2,$O$4,$O$5))</f>
        <v>0</v>
      </c>
    </row>
    <row r="908">
      <c r="A908" s="1" t="s">
        <v>106</v>
      </c>
      <c r="E908" s="27" t="s">
        <v>103</v>
      </c>
    </row>
    <row r="909">
      <c r="A909" s="1" t="s">
        <v>107</v>
      </c>
    </row>
    <row r="910">
      <c r="A910" s="1" t="s">
        <v>109</v>
      </c>
      <c r="E910" s="27" t="s">
        <v>5597</v>
      </c>
    </row>
    <row r="911">
      <c r="A911" s="1" t="s">
        <v>101</v>
      </c>
      <c r="B911" s="1">
        <v>187</v>
      </c>
      <c r="C911" s="26" t="s">
        <v>5598</v>
      </c>
      <c r="D911" t="s">
        <v>103</v>
      </c>
      <c r="E911" s="27" t="s">
        <v>5599</v>
      </c>
      <c r="F911" s="28" t="s">
        <v>367</v>
      </c>
      <c r="G911" s="29">
        <v>1</v>
      </c>
      <c r="H911" s="28">
        <v>0</v>
      </c>
      <c r="I911" s="30">
        <f>ROUND(G911*H911,P4)</f>
        <v>0</v>
      </c>
      <c r="L911" s="30">
        <v>0</v>
      </c>
      <c r="M911" s="24">
        <f>ROUND(G911*L911,P4)</f>
        <v>0</v>
      </c>
      <c r="N911" s="25" t="s">
        <v>103</v>
      </c>
      <c r="O911" s="31">
        <f>M911*AA911</f>
        <v>0</v>
      </c>
      <c r="P911" s="1">
        <v>3</v>
      </c>
      <c r="AA911" s="1">
        <f>IF(P911=1,$O$3,IF(P911=2,$O$4,$O$5))</f>
        <v>0</v>
      </c>
    </row>
    <row r="912">
      <c r="A912" s="1" t="s">
        <v>106</v>
      </c>
      <c r="E912" s="27" t="s">
        <v>103</v>
      </c>
    </row>
    <row r="913">
      <c r="A913" s="1" t="s">
        <v>107</v>
      </c>
    </row>
    <row r="914">
      <c r="A914" s="1" t="s">
        <v>109</v>
      </c>
      <c r="E914" s="27" t="s">
        <v>103</v>
      </c>
    </row>
    <row r="915">
      <c r="A915" s="1" t="s">
        <v>101</v>
      </c>
      <c r="B915" s="1">
        <v>188</v>
      </c>
      <c r="C915" s="26" t="s">
        <v>5600</v>
      </c>
      <c r="D915" t="s">
        <v>103</v>
      </c>
      <c r="E915" s="27" t="s">
        <v>5601</v>
      </c>
      <c r="F915" s="28" t="s">
        <v>367</v>
      </c>
      <c r="G915" s="29">
        <v>1</v>
      </c>
      <c r="H915" s="28">
        <v>0</v>
      </c>
      <c r="I915" s="30">
        <f>ROUND(G915*H915,P4)</f>
        <v>0</v>
      </c>
      <c r="L915" s="30">
        <v>0</v>
      </c>
      <c r="M915" s="24">
        <f>ROUND(G915*L915,P4)</f>
        <v>0</v>
      </c>
      <c r="N915" s="25" t="s">
        <v>103</v>
      </c>
      <c r="O915" s="31">
        <f>M915*AA915</f>
        <v>0</v>
      </c>
      <c r="P915" s="1">
        <v>3</v>
      </c>
      <c r="AA915" s="1">
        <f>IF(P915=1,$O$3,IF(P915=2,$O$4,$O$5))</f>
        <v>0</v>
      </c>
    </row>
    <row r="916">
      <c r="A916" s="1" t="s">
        <v>106</v>
      </c>
      <c r="E916" s="27" t="s">
        <v>103</v>
      </c>
    </row>
    <row r="917">
      <c r="A917" s="1" t="s">
        <v>107</v>
      </c>
    </row>
    <row r="918">
      <c r="A918" s="1" t="s">
        <v>109</v>
      </c>
      <c r="E918" s="27" t="s">
        <v>103</v>
      </c>
    </row>
    <row r="919">
      <c r="A919" s="1" t="s">
        <v>101</v>
      </c>
      <c r="B919" s="1">
        <v>189</v>
      </c>
      <c r="C919" s="26" t="s">
        <v>5602</v>
      </c>
      <c r="D919" t="s">
        <v>103</v>
      </c>
      <c r="E919" s="27" t="s">
        <v>5603</v>
      </c>
      <c r="F919" s="28" t="s">
        <v>367</v>
      </c>
      <c r="G919" s="29">
        <v>1</v>
      </c>
      <c r="H919" s="28">
        <v>0</v>
      </c>
      <c r="I919" s="30">
        <f>ROUND(G919*H919,P4)</f>
        <v>0</v>
      </c>
      <c r="L919" s="30">
        <v>0</v>
      </c>
      <c r="M919" s="24">
        <f>ROUND(G919*L919,P4)</f>
        <v>0</v>
      </c>
      <c r="N919" s="25" t="s">
        <v>103</v>
      </c>
      <c r="O919" s="31">
        <f>M919*AA919</f>
        <v>0</v>
      </c>
      <c r="P919" s="1">
        <v>3</v>
      </c>
      <c r="AA919" s="1">
        <f>IF(P919=1,$O$3,IF(P919=2,$O$4,$O$5))</f>
        <v>0</v>
      </c>
    </row>
    <row r="920">
      <c r="A920" s="1" t="s">
        <v>106</v>
      </c>
      <c r="E920" s="27" t="s">
        <v>103</v>
      </c>
    </row>
    <row r="921">
      <c r="A921" s="1" t="s">
        <v>107</v>
      </c>
    </row>
    <row r="922">
      <c r="A922" s="1" t="s">
        <v>109</v>
      </c>
      <c r="E922" s="27" t="s">
        <v>103</v>
      </c>
    </row>
    <row r="923">
      <c r="A923" s="1" t="s">
        <v>101</v>
      </c>
      <c r="B923" s="1">
        <v>190</v>
      </c>
      <c r="C923" s="26" t="s">
        <v>5604</v>
      </c>
      <c r="D923" t="s">
        <v>103</v>
      </c>
      <c r="E923" s="27" t="s">
        <v>5605</v>
      </c>
      <c r="F923" s="28" t="s">
        <v>367</v>
      </c>
      <c r="G923" s="29">
        <v>1</v>
      </c>
      <c r="H923" s="28">
        <v>0</v>
      </c>
      <c r="I923" s="30">
        <f>ROUND(G923*H923,P4)</f>
        <v>0</v>
      </c>
      <c r="L923" s="30">
        <v>0</v>
      </c>
      <c r="M923" s="24">
        <f>ROUND(G923*L923,P4)</f>
        <v>0</v>
      </c>
      <c r="N923" s="25" t="s">
        <v>103</v>
      </c>
      <c r="O923" s="31">
        <f>M923*AA923</f>
        <v>0</v>
      </c>
      <c r="P923" s="1">
        <v>3</v>
      </c>
      <c r="AA923" s="1">
        <f>IF(P923=1,$O$3,IF(P923=2,$O$4,$O$5))</f>
        <v>0</v>
      </c>
    </row>
    <row r="924">
      <c r="A924" s="1" t="s">
        <v>106</v>
      </c>
      <c r="E924" s="27" t="s">
        <v>103</v>
      </c>
    </row>
    <row r="925">
      <c r="A925" s="1" t="s">
        <v>107</v>
      </c>
    </row>
    <row r="926">
      <c r="A926" s="1" t="s">
        <v>109</v>
      </c>
      <c r="E926" s="27" t="s">
        <v>103</v>
      </c>
    </row>
    <row r="927">
      <c r="A927" s="1" t="s">
        <v>98</v>
      </c>
      <c r="C927" s="22" t="s">
        <v>5606</v>
      </c>
      <c r="E927" s="23" t="s">
        <v>5592</v>
      </c>
      <c r="L927" s="24">
        <f>SUMIFS(L928:L947,A928:A947,"P")</f>
        <v>0</v>
      </c>
      <c r="M927" s="24">
        <f>SUMIFS(M928:M947,A928:A947,"P")</f>
        <v>0</v>
      </c>
      <c r="N927" s="25"/>
    </row>
    <row r="928">
      <c r="A928" s="1" t="s">
        <v>101</v>
      </c>
      <c r="B928" s="1">
        <v>69</v>
      </c>
      <c r="C928" s="26" t="s">
        <v>365</v>
      </c>
      <c r="D928" t="s">
        <v>413</v>
      </c>
      <c r="E928" s="27" t="s">
        <v>366</v>
      </c>
      <c r="F928" s="28" t="s">
        <v>367</v>
      </c>
      <c r="G928" s="29">
        <v>1</v>
      </c>
      <c r="H928" s="28">
        <v>0</v>
      </c>
      <c r="I928" s="30">
        <f>ROUND(G928*H928,P4)</f>
        <v>0</v>
      </c>
      <c r="L928" s="30">
        <v>0</v>
      </c>
      <c r="M928" s="24">
        <f>ROUND(G928*L928,P4)</f>
        <v>0</v>
      </c>
      <c r="N928" s="25" t="s">
        <v>103</v>
      </c>
      <c r="O928" s="31">
        <f>M928*AA928</f>
        <v>0</v>
      </c>
      <c r="P928" s="1">
        <v>3</v>
      </c>
      <c r="AA928" s="1">
        <f>IF(P928=1,$O$3,IF(P928=2,$O$4,$O$5))</f>
        <v>0</v>
      </c>
    </row>
    <row r="929">
      <c r="A929" s="1" t="s">
        <v>106</v>
      </c>
      <c r="E929" s="27" t="s">
        <v>103</v>
      </c>
    </row>
    <row r="930">
      <c r="A930" s="1" t="s">
        <v>107</v>
      </c>
    </row>
    <row r="931">
      <c r="A931" s="1" t="s">
        <v>109</v>
      </c>
      <c r="E931" s="27" t="s">
        <v>368</v>
      </c>
    </row>
    <row r="932">
      <c r="A932" s="1" t="s">
        <v>101</v>
      </c>
      <c r="B932" s="1">
        <v>70</v>
      </c>
      <c r="C932" s="26" t="s">
        <v>5593</v>
      </c>
      <c r="D932" t="s">
        <v>413</v>
      </c>
      <c r="E932" s="27" t="s">
        <v>5594</v>
      </c>
      <c r="F932" s="28" t="s">
        <v>367</v>
      </c>
      <c r="G932" s="29">
        <v>1</v>
      </c>
      <c r="H932" s="28">
        <v>0</v>
      </c>
      <c r="I932" s="30">
        <f>ROUND(G932*H932,P4)</f>
        <v>0</v>
      </c>
      <c r="L932" s="30">
        <v>0</v>
      </c>
      <c r="M932" s="24">
        <f>ROUND(G932*L932,P4)</f>
        <v>0</v>
      </c>
      <c r="N932" s="25" t="s">
        <v>103</v>
      </c>
      <c r="O932" s="31">
        <f>M932*AA932</f>
        <v>0</v>
      </c>
      <c r="P932" s="1">
        <v>3</v>
      </c>
      <c r="AA932" s="1">
        <f>IF(P932=1,$O$3,IF(P932=2,$O$4,$O$5))</f>
        <v>0</v>
      </c>
    </row>
    <row r="933">
      <c r="A933" s="1" t="s">
        <v>106</v>
      </c>
      <c r="E933" s="27" t="s">
        <v>103</v>
      </c>
    </row>
    <row r="934">
      <c r="A934" s="1" t="s">
        <v>107</v>
      </c>
    </row>
    <row r="935">
      <c r="A935" s="1" t="s">
        <v>109</v>
      </c>
      <c r="E935" s="27" t="s">
        <v>103</v>
      </c>
    </row>
    <row r="936">
      <c r="A936" s="1" t="s">
        <v>101</v>
      </c>
      <c r="B936" s="1">
        <v>71</v>
      </c>
      <c r="C936" s="26" t="s">
        <v>5595</v>
      </c>
      <c r="D936" t="s">
        <v>466</v>
      </c>
      <c r="E936" s="27" t="s">
        <v>5596</v>
      </c>
      <c r="F936" s="28" t="s">
        <v>367</v>
      </c>
      <c r="G936" s="29">
        <v>1</v>
      </c>
      <c r="H936" s="28">
        <v>0</v>
      </c>
      <c r="I936" s="30">
        <f>ROUND(G936*H936,P4)</f>
        <v>0</v>
      </c>
      <c r="L936" s="30">
        <v>0</v>
      </c>
      <c r="M936" s="24">
        <f>ROUND(G936*L936,P4)</f>
        <v>0</v>
      </c>
      <c r="N936" s="25" t="s">
        <v>103</v>
      </c>
      <c r="O936" s="31">
        <f>M936*AA936</f>
        <v>0</v>
      </c>
      <c r="P936" s="1">
        <v>3</v>
      </c>
      <c r="AA936" s="1">
        <f>IF(P936=1,$O$3,IF(P936=2,$O$4,$O$5))</f>
        <v>0</v>
      </c>
    </row>
    <row r="937">
      <c r="A937" s="1" t="s">
        <v>106</v>
      </c>
      <c r="E937" s="27" t="s">
        <v>103</v>
      </c>
    </row>
    <row r="938">
      <c r="A938" s="1" t="s">
        <v>107</v>
      </c>
    </row>
    <row r="939">
      <c r="A939" s="1" t="s">
        <v>109</v>
      </c>
      <c r="E939" s="27" t="s">
        <v>5607</v>
      </c>
    </row>
    <row r="940">
      <c r="A940" s="1" t="s">
        <v>101</v>
      </c>
      <c r="B940" s="1">
        <v>72</v>
      </c>
      <c r="C940" s="26" t="s">
        <v>5608</v>
      </c>
      <c r="D940" t="s">
        <v>103</v>
      </c>
      <c r="E940" s="27" t="s">
        <v>5609</v>
      </c>
      <c r="F940" s="28" t="s">
        <v>367</v>
      </c>
      <c r="G940" s="29">
        <v>1</v>
      </c>
      <c r="H940" s="28">
        <v>0</v>
      </c>
      <c r="I940" s="30">
        <f>ROUND(G940*H940,P4)</f>
        <v>0</v>
      </c>
      <c r="L940" s="30">
        <v>0</v>
      </c>
      <c r="M940" s="24">
        <f>ROUND(G940*L940,P4)</f>
        <v>0</v>
      </c>
      <c r="N940" s="25" t="s">
        <v>103</v>
      </c>
      <c r="O940" s="31">
        <f>M940*AA940</f>
        <v>0</v>
      </c>
      <c r="P940" s="1">
        <v>3</v>
      </c>
      <c r="AA940" s="1">
        <f>IF(P940=1,$O$3,IF(P940=2,$O$4,$O$5))</f>
        <v>0</v>
      </c>
    </row>
    <row r="941">
      <c r="A941" s="1" t="s">
        <v>106</v>
      </c>
      <c r="E941" s="27" t="s">
        <v>103</v>
      </c>
    </row>
    <row r="942">
      <c r="A942" s="1" t="s">
        <v>107</v>
      </c>
    </row>
    <row r="943">
      <c r="A943" s="1" t="s">
        <v>109</v>
      </c>
      <c r="E943" s="27" t="s">
        <v>103</v>
      </c>
    </row>
    <row r="944">
      <c r="A944" s="1" t="s">
        <v>101</v>
      </c>
      <c r="B944" s="1">
        <v>73</v>
      </c>
      <c r="C944" s="26" t="s">
        <v>5610</v>
      </c>
      <c r="D944" t="s">
        <v>103</v>
      </c>
      <c r="E944" s="27" t="s">
        <v>5611</v>
      </c>
      <c r="F944" s="28" t="s">
        <v>367</v>
      </c>
      <c r="G944" s="29">
        <v>1</v>
      </c>
      <c r="H944" s="28">
        <v>0</v>
      </c>
      <c r="I944" s="30">
        <f>ROUND(G944*H944,P4)</f>
        <v>0</v>
      </c>
      <c r="L944" s="30">
        <v>0</v>
      </c>
      <c r="M944" s="24">
        <f>ROUND(G944*L944,P4)</f>
        <v>0</v>
      </c>
      <c r="N944" s="25" t="s">
        <v>103</v>
      </c>
      <c r="O944" s="31">
        <f>M944*AA944</f>
        <v>0</v>
      </c>
      <c r="P944" s="1">
        <v>3</v>
      </c>
      <c r="AA944" s="1">
        <f>IF(P944=1,$O$3,IF(P944=2,$O$4,$O$5))</f>
        <v>0</v>
      </c>
    </row>
    <row r="945">
      <c r="A945" s="1" t="s">
        <v>106</v>
      </c>
      <c r="E945" s="27" t="s">
        <v>103</v>
      </c>
    </row>
    <row r="946">
      <c r="A946" s="1" t="s">
        <v>107</v>
      </c>
    </row>
    <row r="947">
      <c r="A947" s="1" t="s">
        <v>109</v>
      </c>
      <c r="E947" s="27" t="s">
        <v>103</v>
      </c>
    </row>
    <row r="948">
      <c r="A948" s="1" t="s">
        <v>98</v>
      </c>
      <c r="C948" s="22" t="s">
        <v>5612</v>
      </c>
      <c r="E948" s="23" t="s">
        <v>5592</v>
      </c>
      <c r="L948" s="24">
        <f>SUMIFS(L949:L988,A949:A988,"P")</f>
        <v>0</v>
      </c>
      <c r="M948" s="24">
        <f>SUMIFS(M949:M988,A949:A988,"P")</f>
        <v>0</v>
      </c>
      <c r="N948" s="25"/>
    </row>
    <row r="949">
      <c r="A949" s="1" t="s">
        <v>101</v>
      </c>
      <c r="B949" s="1">
        <v>234</v>
      </c>
      <c r="C949" s="26" t="s">
        <v>365</v>
      </c>
      <c r="D949" t="s">
        <v>103</v>
      </c>
      <c r="E949" s="27" t="s">
        <v>366</v>
      </c>
      <c r="F949" s="28" t="s">
        <v>367</v>
      </c>
      <c r="G949" s="29">
        <v>1</v>
      </c>
      <c r="H949" s="28">
        <v>0</v>
      </c>
      <c r="I949" s="30">
        <f>ROUND(G949*H949,P4)</f>
        <v>0</v>
      </c>
      <c r="L949" s="30">
        <v>0</v>
      </c>
      <c r="M949" s="24">
        <f>ROUND(G949*L949,P4)</f>
        <v>0</v>
      </c>
      <c r="N949" s="25" t="s">
        <v>103</v>
      </c>
      <c r="O949" s="31">
        <f>M949*AA949</f>
        <v>0</v>
      </c>
      <c r="P949" s="1">
        <v>3</v>
      </c>
      <c r="AA949" s="1">
        <f>IF(P949=1,$O$3,IF(P949=2,$O$4,$O$5))</f>
        <v>0</v>
      </c>
    </row>
    <row r="950">
      <c r="A950" s="1" t="s">
        <v>106</v>
      </c>
      <c r="E950" s="27" t="s">
        <v>103</v>
      </c>
    </row>
    <row r="951">
      <c r="A951" s="1" t="s">
        <v>107</v>
      </c>
    </row>
    <row r="952">
      <c r="A952" s="1" t="s">
        <v>109</v>
      </c>
      <c r="E952" s="27" t="s">
        <v>103</v>
      </c>
    </row>
    <row r="953">
      <c r="A953" s="1" t="s">
        <v>101</v>
      </c>
      <c r="B953" s="1">
        <v>235</v>
      </c>
      <c r="C953" s="26" t="s">
        <v>5593</v>
      </c>
      <c r="D953" t="s">
        <v>103</v>
      </c>
      <c r="E953" s="27" t="s">
        <v>5594</v>
      </c>
      <c r="F953" s="28" t="s">
        <v>367</v>
      </c>
      <c r="G953" s="29">
        <v>1</v>
      </c>
      <c r="H953" s="28">
        <v>0</v>
      </c>
      <c r="I953" s="30">
        <f>ROUND(G953*H953,P4)</f>
        <v>0</v>
      </c>
      <c r="L953" s="30">
        <v>0</v>
      </c>
      <c r="M953" s="24">
        <f>ROUND(G953*L953,P4)</f>
        <v>0</v>
      </c>
      <c r="N953" s="25" t="s">
        <v>103</v>
      </c>
      <c r="O953" s="31">
        <f>M953*AA953</f>
        <v>0</v>
      </c>
      <c r="P953" s="1">
        <v>3</v>
      </c>
      <c r="AA953" s="1">
        <f>IF(P953=1,$O$3,IF(P953=2,$O$4,$O$5))</f>
        <v>0</v>
      </c>
    </row>
    <row r="954">
      <c r="A954" s="1" t="s">
        <v>106</v>
      </c>
      <c r="E954" s="27" t="s">
        <v>103</v>
      </c>
    </row>
    <row r="955">
      <c r="A955" s="1" t="s">
        <v>107</v>
      </c>
    </row>
    <row r="956">
      <c r="A956" s="1" t="s">
        <v>109</v>
      </c>
      <c r="E956" s="27" t="s">
        <v>103</v>
      </c>
    </row>
    <row r="957">
      <c r="A957" s="1" t="s">
        <v>101</v>
      </c>
      <c r="B957" s="1">
        <v>236</v>
      </c>
      <c r="C957" s="26" t="s">
        <v>5595</v>
      </c>
      <c r="D957" t="s">
        <v>103</v>
      </c>
      <c r="E957" s="27" t="s">
        <v>5596</v>
      </c>
      <c r="F957" s="28" t="s">
        <v>367</v>
      </c>
      <c r="G957" s="29">
        <v>1</v>
      </c>
      <c r="H957" s="28">
        <v>0</v>
      </c>
      <c r="I957" s="30">
        <f>ROUND(G957*H957,P4)</f>
        <v>0</v>
      </c>
      <c r="L957" s="30">
        <v>0</v>
      </c>
      <c r="M957" s="24">
        <f>ROUND(G957*L957,P4)</f>
        <v>0</v>
      </c>
      <c r="N957" s="25" t="s">
        <v>103</v>
      </c>
      <c r="O957" s="31">
        <f>M957*AA957</f>
        <v>0</v>
      </c>
      <c r="P957" s="1">
        <v>3</v>
      </c>
      <c r="AA957" s="1">
        <f>IF(P957=1,$O$3,IF(P957=2,$O$4,$O$5))</f>
        <v>0</v>
      </c>
    </row>
    <row r="958">
      <c r="A958" s="1" t="s">
        <v>106</v>
      </c>
      <c r="E958" s="27" t="s">
        <v>103</v>
      </c>
    </row>
    <row r="959">
      <c r="A959" s="1" t="s">
        <v>107</v>
      </c>
    </row>
    <row r="960">
      <c r="A960" s="1" t="s">
        <v>109</v>
      </c>
      <c r="E960" s="27" t="s">
        <v>5597</v>
      </c>
    </row>
    <row r="961">
      <c r="A961" s="1" t="s">
        <v>101</v>
      </c>
      <c r="B961" s="1">
        <v>237</v>
      </c>
      <c r="C961" s="26" t="s">
        <v>5613</v>
      </c>
      <c r="D961" t="s">
        <v>103</v>
      </c>
      <c r="E961" s="27" t="s">
        <v>5603</v>
      </c>
      <c r="F961" s="28" t="s">
        <v>367</v>
      </c>
      <c r="G961" s="29">
        <v>1</v>
      </c>
      <c r="H961" s="28">
        <v>0</v>
      </c>
      <c r="I961" s="30">
        <f>ROUND(G961*H961,P4)</f>
        <v>0</v>
      </c>
      <c r="L961" s="30">
        <v>0</v>
      </c>
      <c r="M961" s="24">
        <f>ROUND(G961*L961,P4)</f>
        <v>0</v>
      </c>
      <c r="N961" s="25" t="s">
        <v>103</v>
      </c>
      <c r="O961" s="31">
        <f>M961*AA961</f>
        <v>0</v>
      </c>
      <c r="P961" s="1">
        <v>3</v>
      </c>
      <c r="AA961" s="1">
        <f>IF(P961=1,$O$3,IF(P961=2,$O$4,$O$5))</f>
        <v>0</v>
      </c>
    </row>
    <row r="962">
      <c r="A962" s="1" t="s">
        <v>106</v>
      </c>
      <c r="E962" s="27" t="s">
        <v>103</v>
      </c>
    </row>
    <row r="963">
      <c r="A963" s="1" t="s">
        <v>107</v>
      </c>
    </row>
    <row r="964">
      <c r="A964" s="1" t="s">
        <v>109</v>
      </c>
      <c r="E964" s="27" t="s">
        <v>103</v>
      </c>
    </row>
    <row r="965">
      <c r="A965" s="1" t="s">
        <v>101</v>
      </c>
      <c r="B965" s="1">
        <v>238</v>
      </c>
      <c r="C965" s="26" t="s">
        <v>5614</v>
      </c>
      <c r="D965" t="s">
        <v>103</v>
      </c>
      <c r="E965" s="27" t="s">
        <v>5601</v>
      </c>
      <c r="F965" s="28" t="s">
        <v>367</v>
      </c>
      <c r="G965" s="29">
        <v>1</v>
      </c>
      <c r="H965" s="28">
        <v>0</v>
      </c>
      <c r="I965" s="30">
        <f>ROUND(G965*H965,P4)</f>
        <v>0</v>
      </c>
      <c r="L965" s="30">
        <v>0</v>
      </c>
      <c r="M965" s="24">
        <f>ROUND(G965*L965,P4)</f>
        <v>0</v>
      </c>
      <c r="N965" s="25" t="s">
        <v>103</v>
      </c>
      <c r="O965" s="31">
        <f>M965*AA965</f>
        <v>0</v>
      </c>
      <c r="P965" s="1">
        <v>3</v>
      </c>
      <c r="AA965" s="1">
        <f>IF(P965=1,$O$3,IF(P965=2,$O$4,$O$5))</f>
        <v>0</v>
      </c>
    </row>
    <row r="966">
      <c r="A966" s="1" t="s">
        <v>106</v>
      </c>
      <c r="E966" s="27" t="s">
        <v>103</v>
      </c>
    </row>
    <row r="967">
      <c r="A967" s="1" t="s">
        <v>107</v>
      </c>
    </row>
    <row r="968">
      <c r="A968" s="1" t="s">
        <v>109</v>
      </c>
      <c r="E968" s="27" t="s">
        <v>103</v>
      </c>
    </row>
    <row r="969">
      <c r="A969" s="1" t="s">
        <v>101</v>
      </c>
      <c r="B969" s="1">
        <v>239</v>
      </c>
      <c r="C969" s="26" t="s">
        <v>5615</v>
      </c>
      <c r="D969" t="s">
        <v>103</v>
      </c>
      <c r="E969" s="27" t="s">
        <v>5616</v>
      </c>
      <c r="F969" s="28" t="s">
        <v>105</v>
      </c>
      <c r="G969" s="29">
        <v>1</v>
      </c>
      <c r="H969" s="28">
        <v>0</v>
      </c>
      <c r="I969" s="30">
        <f>ROUND(G969*H969,P4)</f>
        <v>0</v>
      </c>
      <c r="L969" s="30">
        <v>0</v>
      </c>
      <c r="M969" s="24">
        <f>ROUND(G969*L969,P4)</f>
        <v>0</v>
      </c>
      <c r="N969" s="25" t="s">
        <v>103</v>
      </c>
      <c r="O969" s="31">
        <f>M969*AA969</f>
        <v>0</v>
      </c>
      <c r="P969" s="1">
        <v>3</v>
      </c>
      <c r="AA969" s="1">
        <f>IF(P969=1,$O$3,IF(P969=2,$O$4,$O$5))</f>
        <v>0</v>
      </c>
    </row>
    <row r="970">
      <c r="A970" s="1" t="s">
        <v>106</v>
      </c>
      <c r="E970" s="27" t="s">
        <v>103</v>
      </c>
    </row>
    <row r="971">
      <c r="A971" s="1" t="s">
        <v>107</v>
      </c>
    </row>
    <row r="972">
      <c r="A972" s="1" t="s">
        <v>109</v>
      </c>
      <c r="E972" s="27" t="s">
        <v>103</v>
      </c>
    </row>
    <row r="973">
      <c r="A973" s="1" t="s">
        <v>101</v>
      </c>
      <c r="B973" s="1">
        <v>240</v>
      </c>
      <c r="C973" s="26" t="s">
        <v>5617</v>
      </c>
      <c r="D973" t="s">
        <v>103</v>
      </c>
      <c r="E973" s="27" t="s">
        <v>284</v>
      </c>
      <c r="F973" s="28" t="s">
        <v>105</v>
      </c>
      <c r="G973" s="29">
        <v>1</v>
      </c>
      <c r="H973" s="28">
        <v>0</v>
      </c>
      <c r="I973" s="30">
        <f>ROUND(G973*H973,P4)</f>
        <v>0</v>
      </c>
      <c r="L973" s="30">
        <v>0</v>
      </c>
      <c r="M973" s="24">
        <f>ROUND(G973*L973,P4)</f>
        <v>0</v>
      </c>
      <c r="N973" s="25" t="s">
        <v>103</v>
      </c>
      <c r="O973" s="31">
        <f>M973*AA973</f>
        <v>0</v>
      </c>
      <c r="P973" s="1">
        <v>3</v>
      </c>
      <c r="AA973" s="1">
        <f>IF(P973=1,$O$3,IF(P973=2,$O$4,$O$5))</f>
        <v>0</v>
      </c>
    </row>
    <row r="974">
      <c r="A974" s="1" t="s">
        <v>106</v>
      </c>
      <c r="E974" s="27" t="s">
        <v>103</v>
      </c>
    </row>
    <row r="975">
      <c r="A975" s="1" t="s">
        <v>107</v>
      </c>
    </row>
    <row r="976">
      <c r="A976" s="1" t="s">
        <v>109</v>
      </c>
      <c r="E976" s="27" t="s">
        <v>103</v>
      </c>
    </row>
    <row r="977">
      <c r="A977" s="1" t="s">
        <v>101</v>
      </c>
      <c r="B977" s="1">
        <v>241</v>
      </c>
      <c r="C977" s="26" t="s">
        <v>5618</v>
      </c>
      <c r="D977" t="s">
        <v>103</v>
      </c>
      <c r="E977" s="27" t="s">
        <v>286</v>
      </c>
      <c r="F977" s="28" t="s">
        <v>105</v>
      </c>
      <c r="G977" s="29">
        <v>1</v>
      </c>
      <c r="H977" s="28">
        <v>0</v>
      </c>
      <c r="I977" s="30">
        <f>ROUND(G977*H977,P4)</f>
        <v>0</v>
      </c>
      <c r="L977" s="30">
        <v>0</v>
      </c>
      <c r="M977" s="24">
        <f>ROUND(G977*L977,P4)</f>
        <v>0</v>
      </c>
      <c r="N977" s="25" t="s">
        <v>103</v>
      </c>
      <c r="O977" s="31">
        <f>M977*AA977</f>
        <v>0</v>
      </c>
      <c r="P977" s="1">
        <v>3</v>
      </c>
      <c r="AA977" s="1">
        <f>IF(P977=1,$O$3,IF(P977=2,$O$4,$O$5))</f>
        <v>0</v>
      </c>
    </row>
    <row r="978">
      <c r="A978" s="1" t="s">
        <v>106</v>
      </c>
      <c r="E978" s="27" t="s">
        <v>103</v>
      </c>
    </row>
    <row r="979">
      <c r="A979" s="1" t="s">
        <v>107</v>
      </c>
    </row>
    <row r="980">
      <c r="A980" s="1" t="s">
        <v>109</v>
      </c>
      <c r="E980" s="27" t="s">
        <v>103</v>
      </c>
    </row>
    <row r="981">
      <c r="A981" s="1" t="s">
        <v>101</v>
      </c>
      <c r="B981" s="1">
        <v>242</v>
      </c>
      <c r="C981" s="26" t="s">
        <v>5619</v>
      </c>
      <c r="D981" t="s">
        <v>103</v>
      </c>
      <c r="E981" s="27" t="s">
        <v>374</v>
      </c>
      <c r="F981" s="28" t="s">
        <v>105</v>
      </c>
      <c r="G981" s="29">
        <v>1</v>
      </c>
      <c r="H981" s="28">
        <v>0</v>
      </c>
      <c r="I981" s="30">
        <f>ROUND(G981*H981,P4)</f>
        <v>0</v>
      </c>
      <c r="L981" s="30">
        <v>0</v>
      </c>
      <c r="M981" s="24">
        <f>ROUND(G981*L981,P4)</f>
        <v>0</v>
      </c>
      <c r="N981" s="25" t="s">
        <v>103</v>
      </c>
      <c r="O981" s="31">
        <f>M981*AA981</f>
        <v>0</v>
      </c>
      <c r="P981" s="1">
        <v>3</v>
      </c>
      <c r="AA981" s="1">
        <f>IF(P981=1,$O$3,IF(P981=2,$O$4,$O$5))</f>
        <v>0</v>
      </c>
    </row>
    <row r="982">
      <c r="A982" s="1" t="s">
        <v>106</v>
      </c>
      <c r="E982" s="27" t="s">
        <v>103</v>
      </c>
    </row>
    <row r="983">
      <c r="A983" s="1" t="s">
        <v>107</v>
      </c>
    </row>
    <row r="984">
      <c r="A984" s="1" t="s">
        <v>109</v>
      </c>
      <c r="E984" s="27" t="s">
        <v>103</v>
      </c>
    </row>
    <row r="985">
      <c r="A985" s="1" t="s">
        <v>101</v>
      </c>
      <c r="B985" s="1">
        <v>243</v>
      </c>
      <c r="C985" s="26" t="s">
        <v>5620</v>
      </c>
      <c r="D985" t="s">
        <v>103</v>
      </c>
      <c r="E985" s="27" t="s">
        <v>1719</v>
      </c>
      <c r="F985" s="28" t="s">
        <v>105</v>
      </c>
      <c r="G985" s="29">
        <v>1</v>
      </c>
      <c r="H985" s="28">
        <v>0</v>
      </c>
      <c r="I985" s="30">
        <f>ROUND(G985*H985,P4)</f>
        <v>0</v>
      </c>
      <c r="L985" s="30">
        <v>0</v>
      </c>
      <c r="M985" s="24">
        <f>ROUND(G985*L985,P4)</f>
        <v>0</v>
      </c>
      <c r="N985" s="25" t="s">
        <v>103</v>
      </c>
      <c r="O985" s="31">
        <f>M985*AA985</f>
        <v>0</v>
      </c>
      <c r="P985" s="1">
        <v>3</v>
      </c>
      <c r="AA985" s="1">
        <f>IF(P985=1,$O$3,IF(P985=2,$O$4,$O$5))</f>
        <v>0</v>
      </c>
    </row>
    <row r="986">
      <c r="A986" s="1" t="s">
        <v>106</v>
      </c>
      <c r="E986" s="27" t="s">
        <v>103</v>
      </c>
    </row>
    <row r="987">
      <c r="A987" s="1" t="s">
        <v>107</v>
      </c>
    </row>
    <row r="988">
      <c r="A988" s="1" t="s">
        <v>109</v>
      </c>
      <c r="E988"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COUNTIFS(L8:L560,"=0",A8:A560,"P")+COUNTIFS(L8:L560,"",A8:A560,"P")+SUM(Q8:Q560)</f>
        <v>0</v>
      </c>
    </row>
    <row r="8">
      <c r="A8" s="1" t="s">
        <v>96</v>
      </c>
      <c r="C8" s="22" t="s">
        <v>5621</v>
      </c>
      <c r="E8" s="23" t="s">
        <v>61</v>
      </c>
      <c r="L8" s="24">
        <f>L9+L66+L103+L192+L277+L286+L299+L312+L317+L326+L375+L392+L397+L430+L475+L496+L509+L518+L527</f>
        <v>0</v>
      </c>
      <c r="M8" s="24">
        <f>M9+M66+M103+M192+M277+M286+M299+M312+M317+M326+M375+M392+M397+M430+M475+M496+M509+M518+M527</f>
        <v>0</v>
      </c>
      <c r="N8" s="25"/>
    </row>
    <row r="9">
      <c r="A9" s="1" t="s">
        <v>98</v>
      </c>
      <c r="C9" s="22" t="s">
        <v>5622</v>
      </c>
      <c r="E9" s="23" t="s">
        <v>5623</v>
      </c>
      <c r="L9" s="24">
        <f>SUMIFS(L10:L65,A10:A65,"P")</f>
        <v>0</v>
      </c>
      <c r="M9" s="24">
        <f>SUMIFS(M10:M65,A10:A65,"P")</f>
        <v>0</v>
      </c>
      <c r="N9" s="25"/>
    </row>
    <row r="10" ht="25.5">
      <c r="A10" s="1" t="s">
        <v>101</v>
      </c>
      <c r="B10" s="1">
        <v>51</v>
      </c>
      <c r="C10" s="26" t="s">
        <v>5624</v>
      </c>
      <c r="D10" t="s">
        <v>103</v>
      </c>
      <c r="E10" s="27" t="s">
        <v>5625</v>
      </c>
      <c r="F10" s="28" t="s">
        <v>105</v>
      </c>
      <c r="G10" s="29">
        <v>1</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52</v>
      </c>
      <c r="C14" s="26" t="s">
        <v>5626</v>
      </c>
      <c r="D14" t="s">
        <v>103</v>
      </c>
      <c r="E14" s="27" t="s">
        <v>5627</v>
      </c>
      <c r="F14" s="28" t="s">
        <v>105</v>
      </c>
      <c r="G14" s="29">
        <v>1</v>
      </c>
      <c r="H14" s="28">
        <v>0</v>
      </c>
      <c r="I14" s="30">
        <f>ROUND(G14*H14,P4)</f>
        <v>0</v>
      </c>
      <c r="L14" s="30">
        <v>0</v>
      </c>
      <c r="M14" s="24">
        <f>ROUND(G14*L14,P4)</f>
        <v>0</v>
      </c>
      <c r="N14" s="25" t="s">
        <v>103</v>
      </c>
      <c r="O14" s="31">
        <f>M14*AA14</f>
        <v>0</v>
      </c>
      <c r="P14" s="1">
        <v>3</v>
      </c>
      <c r="AA14" s="1">
        <f>IF(P14=1,$O$3,IF(P14=2,$O$4,$O$5))</f>
        <v>0</v>
      </c>
    </row>
    <row r="15">
      <c r="A15" s="1" t="s">
        <v>106</v>
      </c>
      <c r="E15" s="27" t="s">
        <v>103</v>
      </c>
    </row>
    <row r="16" ht="25.5">
      <c r="A16" s="1" t="s">
        <v>107</v>
      </c>
      <c r="E16" s="32" t="s">
        <v>5628</v>
      </c>
    </row>
    <row r="17">
      <c r="A17" s="1" t="s">
        <v>109</v>
      </c>
      <c r="E17" s="27" t="s">
        <v>5629</v>
      </c>
    </row>
    <row r="18">
      <c r="A18" s="1" t="s">
        <v>101</v>
      </c>
      <c r="B18" s="1">
        <v>53</v>
      </c>
      <c r="C18" s="26" t="s">
        <v>5630</v>
      </c>
      <c r="D18" t="s">
        <v>103</v>
      </c>
      <c r="E18" s="27" t="s">
        <v>5631</v>
      </c>
      <c r="F18" s="28" t="s">
        <v>105</v>
      </c>
      <c r="G18" s="29">
        <v>1</v>
      </c>
      <c r="H18" s="28">
        <v>0</v>
      </c>
      <c r="I18" s="30">
        <f>ROUND(G18*H18,P4)</f>
        <v>0</v>
      </c>
      <c r="L18" s="30">
        <v>0</v>
      </c>
      <c r="M18" s="24">
        <f>ROUND(G18*L18,P4)</f>
        <v>0</v>
      </c>
      <c r="N18" s="25" t="s">
        <v>103</v>
      </c>
      <c r="O18" s="31">
        <f>M18*AA18</f>
        <v>0</v>
      </c>
      <c r="P18" s="1">
        <v>3</v>
      </c>
      <c r="AA18" s="1">
        <f>IF(P18=1,$O$3,IF(P18=2,$O$4,$O$5))</f>
        <v>0</v>
      </c>
    </row>
    <row r="19">
      <c r="A19" s="1" t="s">
        <v>106</v>
      </c>
      <c r="E19" s="27" t="s">
        <v>103</v>
      </c>
    </row>
    <row r="20" ht="25.5">
      <c r="A20" s="1" t="s">
        <v>107</v>
      </c>
      <c r="E20" s="32" t="s">
        <v>5628</v>
      </c>
    </row>
    <row r="21">
      <c r="A21" s="1" t="s">
        <v>109</v>
      </c>
      <c r="E21" s="27" t="s">
        <v>103</v>
      </c>
    </row>
    <row r="22">
      <c r="A22" s="1" t="s">
        <v>101</v>
      </c>
      <c r="B22" s="1">
        <v>54</v>
      </c>
      <c r="C22" s="26" t="s">
        <v>5632</v>
      </c>
      <c r="D22" t="s">
        <v>103</v>
      </c>
      <c r="E22" s="27" t="s">
        <v>5633</v>
      </c>
      <c r="F22" s="28" t="s">
        <v>105</v>
      </c>
      <c r="G22" s="29">
        <v>1</v>
      </c>
      <c r="H22" s="28">
        <v>0</v>
      </c>
      <c r="I22" s="30">
        <f>ROUND(G22*H22,P4)</f>
        <v>0</v>
      </c>
      <c r="L22" s="30">
        <v>0</v>
      </c>
      <c r="M22" s="24">
        <f>ROUND(G22*L22,P4)</f>
        <v>0</v>
      </c>
      <c r="N22" s="25" t="s">
        <v>103</v>
      </c>
      <c r="O22" s="31">
        <f>M22*AA22</f>
        <v>0</v>
      </c>
      <c r="P22" s="1">
        <v>3</v>
      </c>
      <c r="AA22" s="1">
        <f>IF(P22=1,$O$3,IF(P22=2,$O$4,$O$5))</f>
        <v>0</v>
      </c>
    </row>
    <row r="23">
      <c r="A23" s="1" t="s">
        <v>106</v>
      </c>
      <c r="E23" s="27" t="s">
        <v>103</v>
      </c>
    </row>
    <row r="24" ht="25.5">
      <c r="A24" s="1" t="s">
        <v>107</v>
      </c>
      <c r="E24" s="32" t="s">
        <v>5628</v>
      </c>
    </row>
    <row r="25">
      <c r="A25" s="1" t="s">
        <v>109</v>
      </c>
      <c r="E25" s="27" t="s">
        <v>5634</v>
      </c>
    </row>
    <row r="26" ht="25.5">
      <c r="A26" s="1" t="s">
        <v>101</v>
      </c>
      <c r="B26" s="1">
        <v>55</v>
      </c>
      <c r="C26" s="26" t="s">
        <v>5624</v>
      </c>
      <c r="D26" t="s">
        <v>413</v>
      </c>
      <c r="E26" s="27" t="s">
        <v>5625</v>
      </c>
      <c r="F26" s="28" t="s">
        <v>105</v>
      </c>
      <c r="G26" s="29">
        <v>2</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c r="A29" s="1" t="s">
        <v>109</v>
      </c>
      <c r="E29" s="27" t="s">
        <v>103</v>
      </c>
    </row>
    <row r="30" ht="25.5">
      <c r="A30" s="1" t="s">
        <v>101</v>
      </c>
      <c r="B30" s="1">
        <v>56</v>
      </c>
      <c r="C30" s="26" t="s">
        <v>5635</v>
      </c>
      <c r="D30" t="s">
        <v>103</v>
      </c>
      <c r="E30" s="27" t="s">
        <v>5627</v>
      </c>
      <c r="F30" s="28" t="s">
        <v>105</v>
      </c>
      <c r="G30" s="29">
        <v>1</v>
      </c>
      <c r="H30" s="28">
        <v>0</v>
      </c>
      <c r="I30" s="30">
        <f>ROUND(G30*H30,P4)</f>
        <v>0</v>
      </c>
      <c r="L30" s="30">
        <v>0</v>
      </c>
      <c r="M30" s="24">
        <f>ROUND(G30*L30,P4)</f>
        <v>0</v>
      </c>
      <c r="N30" s="25" t="s">
        <v>103</v>
      </c>
      <c r="O30" s="31">
        <f>M30*AA30</f>
        <v>0</v>
      </c>
      <c r="P30" s="1">
        <v>3</v>
      </c>
      <c r="AA30" s="1">
        <f>IF(P30=1,$O$3,IF(P30=2,$O$4,$O$5))</f>
        <v>0</v>
      </c>
    </row>
    <row r="31">
      <c r="A31" s="1" t="s">
        <v>106</v>
      </c>
      <c r="E31" s="27" t="s">
        <v>103</v>
      </c>
    </row>
    <row r="32" ht="25.5">
      <c r="A32" s="1" t="s">
        <v>107</v>
      </c>
      <c r="E32" s="32" t="s">
        <v>5636</v>
      </c>
    </row>
    <row r="33">
      <c r="A33" s="1" t="s">
        <v>109</v>
      </c>
      <c r="E33" s="27" t="s">
        <v>5637</v>
      </c>
    </row>
    <row r="34">
      <c r="A34" s="1" t="s">
        <v>101</v>
      </c>
      <c r="B34" s="1">
        <v>57</v>
      </c>
      <c r="C34" s="26" t="s">
        <v>5638</v>
      </c>
      <c r="D34" t="s">
        <v>103</v>
      </c>
      <c r="E34" s="27" t="s">
        <v>5631</v>
      </c>
      <c r="F34" s="28" t="s">
        <v>105</v>
      </c>
      <c r="G34" s="29">
        <v>1</v>
      </c>
      <c r="H34" s="28">
        <v>0</v>
      </c>
      <c r="I34" s="30">
        <f>ROUND(G34*H34,P4)</f>
        <v>0</v>
      </c>
      <c r="L34" s="30">
        <v>0</v>
      </c>
      <c r="M34" s="24">
        <f>ROUND(G34*L34,P4)</f>
        <v>0</v>
      </c>
      <c r="N34" s="25" t="s">
        <v>103</v>
      </c>
      <c r="O34" s="31">
        <f>M34*AA34</f>
        <v>0</v>
      </c>
      <c r="P34" s="1">
        <v>3</v>
      </c>
      <c r="AA34" s="1">
        <f>IF(P34=1,$O$3,IF(P34=2,$O$4,$O$5))</f>
        <v>0</v>
      </c>
    </row>
    <row r="35">
      <c r="A35" s="1" t="s">
        <v>106</v>
      </c>
      <c r="E35" s="27" t="s">
        <v>103</v>
      </c>
    </row>
    <row r="36" ht="25.5">
      <c r="A36" s="1" t="s">
        <v>107</v>
      </c>
      <c r="E36" s="32" t="s">
        <v>5636</v>
      </c>
    </row>
    <row r="37">
      <c r="A37" s="1" t="s">
        <v>109</v>
      </c>
      <c r="E37" s="27" t="s">
        <v>103</v>
      </c>
    </row>
    <row r="38">
      <c r="A38" s="1" t="s">
        <v>101</v>
      </c>
      <c r="B38" s="1">
        <v>58</v>
      </c>
      <c r="C38" s="26" t="s">
        <v>5639</v>
      </c>
      <c r="D38" t="s">
        <v>103</v>
      </c>
      <c r="E38" s="27" t="s">
        <v>5640</v>
      </c>
      <c r="F38" s="28" t="s">
        <v>105</v>
      </c>
      <c r="G38" s="29">
        <v>1</v>
      </c>
      <c r="H38" s="28">
        <v>0</v>
      </c>
      <c r="I38" s="30">
        <f>ROUND(G38*H38,P4)</f>
        <v>0</v>
      </c>
      <c r="L38" s="30">
        <v>0</v>
      </c>
      <c r="M38" s="24">
        <f>ROUND(G38*L38,P4)</f>
        <v>0</v>
      </c>
      <c r="N38" s="25" t="s">
        <v>103</v>
      </c>
      <c r="O38" s="31">
        <f>M38*AA38</f>
        <v>0</v>
      </c>
      <c r="P38" s="1">
        <v>3</v>
      </c>
      <c r="AA38" s="1">
        <f>IF(P38=1,$O$3,IF(P38=2,$O$4,$O$5))</f>
        <v>0</v>
      </c>
    </row>
    <row r="39">
      <c r="A39" s="1" t="s">
        <v>106</v>
      </c>
      <c r="E39" s="27" t="s">
        <v>103</v>
      </c>
    </row>
    <row r="40" ht="25.5">
      <c r="A40" s="1" t="s">
        <v>107</v>
      </c>
      <c r="E40" s="32" t="s">
        <v>5636</v>
      </c>
    </row>
    <row r="41">
      <c r="A41" s="1" t="s">
        <v>109</v>
      </c>
      <c r="E41" s="27" t="s">
        <v>5641</v>
      </c>
    </row>
    <row r="42">
      <c r="A42" s="1" t="s">
        <v>101</v>
      </c>
      <c r="B42" s="1">
        <v>59</v>
      </c>
      <c r="C42" s="26" t="s">
        <v>5642</v>
      </c>
      <c r="D42" t="s">
        <v>103</v>
      </c>
      <c r="E42" s="27" t="s">
        <v>5633</v>
      </c>
      <c r="F42" s="28" t="s">
        <v>105</v>
      </c>
      <c r="G42" s="29">
        <v>1</v>
      </c>
      <c r="H42" s="28">
        <v>0</v>
      </c>
      <c r="I42" s="30">
        <f>ROUND(G42*H42,P4)</f>
        <v>0</v>
      </c>
      <c r="L42" s="30">
        <v>0</v>
      </c>
      <c r="M42" s="24">
        <f>ROUND(G42*L42,P4)</f>
        <v>0</v>
      </c>
      <c r="N42" s="25" t="s">
        <v>103</v>
      </c>
      <c r="O42" s="31">
        <f>M42*AA42</f>
        <v>0</v>
      </c>
      <c r="P42" s="1">
        <v>3</v>
      </c>
      <c r="AA42" s="1">
        <f>IF(P42=1,$O$3,IF(P42=2,$O$4,$O$5))</f>
        <v>0</v>
      </c>
    </row>
    <row r="43">
      <c r="A43" s="1" t="s">
        <v>106</v>
      </c>
      <c r="E43" s="27" t="s">
        <v>103</v>
      </c>
    </row>
    <row r="44" ht="25.5">
      <c r="A44" s="1" t="s">
        <v>107</v>
      </c>
      <c r="E44" s="32" t="s">
        <v>5636</v>
      </c>
    </row>
    <row r="45">
      <c r="A45" s="1" t="s">
        <v>109</v>
      </c>
      <c r="E45" s="27" t="s">
        <v>5643</v>
      </c>
    </row>
    <row r="46" ht="25.5">
      <c r="A46" s="1" t="s">
        <v>101</v>
      </c>
      <c r="B46" s="1">
        <v>60</v>
      </c>
      <c r="C46" s="26" t="s">
        <v>5624</v>
      </c>
      <c r="D46" t="s">
        <v>466</v>
      </c>
      <c r="E46" s="27" t="s">
        <v>5625</v>
      </c>
      <c r="F46" s="28" t="s">
        <v>105</v>
      </c>
      <c r="G46" s="29">
        <v>4</v>
      </c>
      <c r="H46" s="28">
        <v>0</v>
      </c>
      <c r="I46" s="30">
        <f>ROUND(G46*H46,P4)</f>
        <v>0</v>
      </c>
      <c r="L46" s="30">
        <v>0</v>
      </c>
      <c r="M46" s="24">
        <f>ROUND(G46*L46,P4)</f>
        <v>0</v>
      </c>
      <c r="N46" s="25" t="s">
        <v>103</v>
      </c>
      <c r="O46" s="31">
        <f>M46*AA46</f>
        <v>0</v>
      </c>
      <c r="P46" s="1">
        <v>3</v>
      </c>
      <c r="AA46" s="1">
        <f>IF(P46=1,$O$3,IF(P46=2,$O$4,$O$5))</f>
        <v>0</v>
      </c>
    </row>
    <row r="47">
      <c r="A47" s="1" t="s">
        <v>106</v>
      </c>
      <c r="E47" s="27" t="s">
        <v>103</v>
      </c>
    </row>
    <row r="48" ht="25.5">
      <c r="A48" s="1" t="s">
        <v>107</v>
      </c>
      <c r="E48" s="32" t="s">
        <v>5644</v>
      </c>
    </row>
    <row r="49">
      <c r="A49" s="1" t="s">
        <v>109</v>
      </c>
      <c r="E49" s="27" t="s">
        <v>103</v>
      </c>
    </row>
    <row r="50" ht="25.5">
      <c r="A50" s="1" t="s">
        <v>101</v>
      </c>
      <c r="B50" s="1">
        <v>61</v>
      </c>
      <c r="C50" s="26" t="s">
        <v>5645</v>
      </c>
      <c r="D50" t="s">
        <v>103</v>
      </c>
      <c r="E50" s="27" t="s">
        <v>5627</v>
      </c>
      <c r="F50" s="28" t="s">
        <v>105</v>
      </c>
      <c r="G50" s="29">
        <v>4</v>
      </c>
      <c r="H50" s="28">
        <v>0</v>
      </c>
      <c r="I50" s="30">
        <f>ROUND(G50*H50,P4)</f>
        <v>0</v>
      </c>
      <c r="L50" s="30">
        <v>0</v>
      </c>
      <c r="M50" s="24">
        <f>ROUND(G50*L50,P4)</f>
        <v>0</v>
      </c>
      <c r="N50" s="25" t="s">
        <v>103</v>
      </c>
      <c r="O50" s="31">
        <f>M50*AA50</f>
        <v>0</v>
      </c>
      <c r="P50" s="1">
        <v>3</v>
      </c>
      <c r="AA50" s="1">
        <f>IF(P50=1,$O$3,IF(P50=2,$O$4,$O$5))</f>
        <v>0</v>
      </c>
    </row>
    <row r="51">
      <c r="A51" s="1" t="s">
        <v>106</v>
      </c>
      <c r="E51" s="27" t="s">
        <v>103</v>
      </c>
    </row>
    <row r="52">
      <c r="A52" s="1" t="s">
        <v>107</v>
      </c>
    </row>
    <row r="53">
      <c r="A53" s="1" t="s">
        <v>109</v>
      </c>
      <c r="E53" s="27" t="s">
        <v>5646</v>
      </c>
    </row>
    <row r="54">
      <c r="A54" s="1" t="s">
        <v>101</v>
      </c>
      <c r="B54" s="1">
        <v>62</v>
      </c>
      <c r="C54" s="26" t="s">
        <v>5647</v>
      </c>
      <c r="D54" t="s">
        <v>103</v>
      </c>
      <c r="E54" s="27" t="s">
        <v>5631</v>
      </c>
      <c r="F54" s="28" t="s">
        <v>105</v>
      </c>
      <c r="G54" s="29">
        <v>4</v>
      </c>
      <c r="H54" s="28">
        <v>0</v>
      </c>
      <c r="I54" s="30">
        <f>ROUND(G54*H54,P4)</f>
        <v>0</v>
      </c>
      <c r="L54" s="30">
        <v>0</v>
      </c>
      <c r="M54" s="24">
        <f>ROUND(G54*L54,P4)</f>
        <v>0</v>
      </c>
      <c r="N54" s="25" t="s">
        <v>103</v>
      </c>
      <c r="O54" s="31">
        <f>M54*AA54</f>
        <v>0</v>
      </c>
      <c r="P54" s="1">
        <v>3</v>
      </c>
      <c r="AA54" s="1">
        <f>IF(P54=1,$O$3,IF(P54=2,$O$4,$O$5))</f>
        <v>0</v>
      </c>
    </row>
    <row r="55">
      <c r="A55" s="1" t="s">
        <v>106</v>
      </c>
      <c r="E55" s="27" t="s">
        <v>103</v>
      </c>
    </row>
    <row r="56">
      <c r="A56" s="1" t="s">
        <v>107</v>
      </c>
    </row>
    <row r="57">
      <c r="A57" s="1" t="s">
        <v>109</v>
      </c>
      <c r="E57" s="27" t="s">
        <v>103</v>
      </c>
    </row>
    <row r="58">
      <c r="A58" s="1" t="s">
        <v>101</v>
      </c>
      <c r="B58" s="1">
        <v>63</v>
      </c>
      <c r="C58" s="26" t="s">
        <v>5648</v>
      </c>
      <c r="D58" t="s">
        <v>103</v>
      </c>
      <c r="E58" s="27" t="s">
        <v>5633</v>
      </c>
      <c r="F58" s="28" t="s">
        <v>105</v>
      </c>
      <c r="G58" s="29">
        <v>2</v>
      </c>
      <c r="H58" s="28">
        <v>0</v>
      </c>
      <c r="I58" s="30">
        <f>ROUND(G58*H58,P4)</f>
        <v>0</v>
      </c>
      <c r="L58" s="30">
        <v>0</v>
      </c>
      <c r="M58" s="24">
        <f>ROUND(G58*L58,P4)</f>
        <v>0</v>
      </c>
      <c r="N58" s="25" t="s">
        <v>103</v>
      </c>
      <c r="O58" s="31">
        <f>M58*AA58</f>
        <v>0</v>
      </c>
      <c r="P58" s="1">
        <v>3</v>
      </c>
      <c r="AA58" s="1">
        <f>IF(P58=1,$O$3,IF(P58=2,$O$4,$O$5))</f>
        <v>0</v>
      </c>
    </row>
    <row r="59">
      <c r="A59" s="1" t="s">
        <v>106</v>
      </c>
      <c r="E59" s="27" t="s">
        <v>103</v>
      </c>
    </row>
    <row r="60">
      <c r="A60" s="1" t="s">
        <v>107</v>
      </c>
    </row>
    <row r="61">
      <c r="A61" s="1" t="s">
        <v>109</v>
      </c>
      <c r="E61" s="27" t="s">
        <v>5649</v>
      </c>
    </row>
    <row r="62" ht="25.5">
      <c r="A62" s="1" t="s">
        <v>101</v>
      </c>
      <c r="B62" s="1">
        <v>64</v>
      </c>
      <c r="C62" s="26" t="s">
        <v>5358</v>
      </c>
      <c r="D62" t="s">
        <v>103</v>
      </c>
      <c r="E62" s="27" t="s">
        <v>5359</v>
      </c>
      <c r="F62" s="28" t="s">
        <v>292</v>
      </c>
      <c r="G62" s="29">
        <v>0.01</v>
      </c>
      <c r="H62" s="28">
        <v>0</v>
      </c>
      <c r="I62" s="30">
        <f>ROUND(G62*H62,P4)</f>
        <v>0</v>
      </c>
      <c r="L62" s="30">
        <v>0</v>
      </c>
      <c r="M62" s="24">
        <f>ROUND(G62*L62,P4)</f>
        <v>0</v>
      </c>
      <c r="N62" s="25" t="s">
        <v>103</v>
      </c>
      <c r="O62" s="31">
        <f>M62*AA62</f>
        <v>0</v>
      </c>
      <c r="P62" s="1">
        <v>3</v>
      </c>
      <c r="AA62" s="1">
        <f>IF(P62=1,$O$3,IF(P62=2,$O$4,$O$5))</f>
        <v>0</v>
      </c>
    </row>
    <row r="63">
      <c r="A63" s="1" t="s">
        <v>106</v>
      </c>
      <c r="E63" s="27" t="s">
        <v>103</v>
      </c>
    </row>
    <row r="64">
      <c r="A64" s="1" t="s">
        <v>107</v>
      </c>
    </row>
    <row r="65">
      <c r="A65" s="1" t="s">
        <v>109</v>
      </c>
      <c r="E65" s="27" t="s">
        <v>103</v>
      </c>
    </row>
    <row r="66">
      <c r="A66" s="1" t="s">
        <v>98</v>
      </c>
      <c r="C66" s="22" t="s">
        <v>5650</v>
      </c>
      <c r="E66" s="23" t="s">
        <v>5651</v>
      </c>
      <c r="L66" s="24">
        <f>SUMIFS(L67:L102,A67:A102,"P")</f>
        <v>0</v>
      </c>
      <c r="M66" s="24">
        <f>SUMIFS(M67:M102,A67:A102,"P")</f>
        <v>0</v>
      </c>
      <c r="N66" s="25"/>
    </row>
    <row r="67">
      <c r="A67" s="1" t="s">
        <v>101</v>
      </c>
      <c r="B67" s="1">
        <v>65</v>
      </c>
      <c r="C67" s="26" t="s">
        <v>5652</v>
      </c>
      <c r="D67" t="s">
        <v>103</v>
      </c>
      <c r="E67" s="27" t="s">
        <v>5653</v>
      </c>
      <c r="F67" s="28" t="s">
        <v>105</v>
      </c>
      <c r="G67" s="29">
        <v>48</v>
      </c>
      <c r="H67" s="28">
        <v>0</v>
      </c>
      <c r="I67" s="30">
        <f>ROUND(G67*H67,P4)</f>
        <v>0</v>
      </c>
      <c r="L67" s="30">
        <v>0</v>
      </c>
      <c r="M67" s="24">
        <f>ROUND(G67*L67,P4)</f>
        <v>0</v>
      </c>
      <c r="N67" s="25" t="s">
        <v>103</v>
      </c>
      <c r="O67" s="31">
        <f>M67*AA67</f>
        <v>0</v>
      </c>
      <c r="P67" s="1">
        <v>3</v>
      </c>
      <c r="AA67" s="1">
        <f>IF(P67=1,$O$3,IF(P67=2,$O$4,$O$5))</f>
        <v>0</v>
      </c>
    </row>
    <row r="68">
      <c r="A68" s="1" t="s">
        <v>106</v>
      </c>
      <c r="E68" s="27" t="s">
        <v>103</v>
      </c>
    </row>
    <row r="69" ht="38.25">
      <c r="A69" s="1" t="s">
        <v>107</v>
      </c>
      <c r="E69" s="32" t="s">
        <v>5654</v>
      </c>
    </row>
    <row r="70">
      <c r="A70" s="1" t="s">
        <v>109</v>
      </c>
      <c r="E70" s="27" t="s">
        <v>103</v>
      </c>
    </row>
    <row r="71">
      <c r="A71" s="1" t="s">
        <v>101</v>
      </c>
      <c r="B71" s="1">
        <v>66</v>
      </c>
      <c r="C71" s="26" t="s">
        <v>5655</v>
      </c>
      <c r="D71" t="s">
        <v>103</v>
      </c>
      <c r="E71" s="27" t="s">
        <v>5656</v>
      </c>
      <c r="F71" s="28" t="s">
        <v>105</v>
      </c>
      <c r="G71" s="29">
        <v>12</v>
      </c>
      <c r="H71" s="28">
        <v>0</v>
      </c>
      <c r="I71" s="30">
        <f>ROUND(G71*H71,P4)</f>
        <v>0</v>
      </c>
      <c r="L71" s="30">
        <v>0</v>
      </c>
      <c r="M71" s="24">
        <f>ROUND(G71*L71,P4)</f>
        <v>0</v>
      </c>
      <c r="N71" s="25" t="s">
        <v>103</v>
      </c>
      <c r="O71" s="31">
        <f>M71*AA71</f>
        <v>0</v>
      </c>
      <c r="P71" s="1">
        <v>3</v>
      </c>
      <c r="AA71" s="1">
        <f>IF(P71=1,$O$3,IF(P71=2,$O$4,$O$5))</f>
        <v>0</v>
      </c>
    </row>
    <row r="72">
      <c r="A72" s="1" t="s">
        <v>106</v>
      </c>
      <c r="E72" s="27" t="s">
        <v>103</v>
      </c>
    </row>
    <row r="73" ht="38.25">
      <c r="A73" s="1" t="s">
        <v>107</v>
      </c>
      <c r="E73" s="32" t="s">
        <v>5657</v>
      </c>
    </row>
    <row r="74" ht="76.5">
      <c r="A74" s="1" t="s">
        <v>109</v>
      </c>
      <c r="E74" s="27" t="s">
        <v>5658</v>
      </c>
    </row>
    <row r="75">
      <c r="A75" s="1" t="s">
        <v>101</v>
      </c>
      <c r="B75" s="1">
        <v>67</v>
      </c>
      <c r="C75" s="26" t="s">
        <v>5659</v>
      </c>
      <c r="D75" t="s">
        <v>103</v>
      </c>
      <c r="E75" s="27" t="s">
        <v>5656</v>
      </c>
      <c r="F75" s="28" t="s">
        <v>105</v>
      </c>
      <c r="G75" s="29">
        <v>13</v>
      </c>
      <c r="H75" s="28">
        <v>0</v>
      </c>
      <c r="I75" s="30">
        <f>ROUND(G75*H75,P4)</f>
        <v>0</v>
      </c>
      <c r="L75" s="30">
        <v>0</v>
      </c>
      <c r="M75" s="24">
        <f>ROUND(G75*L75,P4)</f>
        <v>0</v>
      </c>
      <c r="N75" s="25" t="s">
        <v>103</v>
      </c>
      <c r="O75" s="31">
        <f>M75*AA75</f>
        <v>0</v>
      </c>
      <c r="P75" s="1">
        <v>3</v>
      </c>
      <c r="AA75" s="1">
        <f>IF(P75=1,$O$3,IF(P75=2,$O$4,$O$5))</f>
        <v>0</v>
      </c>
    </row>
    <row r="76">
      <c r="A76" s="1" t="s">
        <v>106</v>
      </c>
      <c r="E76" s="27" t="s">
        <v>103</v>
      </c>
    </row>
    <row r="77" ht="38.25">
      <c r="A77" s="1" t="s">
        <v>107</v>
      </c>
      <c r="E77" s="32" t="s">
        <v>5660</v>
      </c>
    </row>
    <row r="78" ht="63.75">
      <c r="A78" s="1" t="s">
        <v>109</v>
      </c>
      <c r="E78" s="27" t="s">
        <v>5661</v>
      </c>
    </row>
    <row r="79">
      <c r="A79" s="1" t="s">
        <v>101</v>
      </c>
      <c r="B79" s="1">
        <v>68</v>
      </c>
      <c r="C79" s="26" t="s">
        <v>5662</v>
      </c>
      <c r="D79" t="s">
        <v>103</v>
      </c>
      <c r="E79" s="27" t="s">
        <v>5656</v>
      </c>
      <c r="F79" s="28" t="s">
        <v>105</v>
      </c>
      <c r="G79" s="29">
        <v>16</v>
      </c>
      <c r="H79" s="28">
        <v>0</v>
      </c>
      <c r="I79" s="30">
        <f>ROUND(G79*H79,P4)</f>
        <v>0</v>
      </c>
      <c r="L79" s="30">
        <v>0</v>
      </c>
      <c r="M79" s="24">
        <f>ROUND(G79*L79,P4)</f>
        <v>0</v>
      </c>
      <c r="N79" s="25" t="s">
        <v>103</v>
      </c>
      <c r="O79" s="31">
        <f>M79*AA79</f>
        <v>0</v>
      </c>
      <c r="P79" s="1">
        <v>3</v>
      </c>
      <c r="AA79" s="1">
        <f>IF(P79=1,$O$3,IF(P79=2,$O$4,$O$5))</f>
        <v>0</v>
      </c>
    </row>
    <row r="80">
      <c r="A80" s="1" t="s">
        <v>106</v>
      </c>
      <c r="E80" s="27" t="s">
        <v>103</v>
      </c>
    </row>
    <row r="81" ht="38.25">
      <c r="A81" s="1" t="s">
        <v>107</v>
      </c>
      <c r="E81" s="32" t="s">
        <v>5663</v>
      </c>
    </row>
    <row r="82" ht="63.75">
      <c r="A82" s="1" t="s">
        <v>109</v>
      </c>
      <c r="E82" s="27" t="s">
        <v>5664</v>
      </c>
    </row>
    <row r="83">
      <c r="A83" s="1" t="s">
        <v>101</v>
      </c>
      <c r="B83" s="1">
        <v>69</v>
      </c>
      <c r="C83" s="26" t="s">
        <v>5665</v>
      </c>
      <c r="D83" t="s">
        <v>103</v>
      </c>
      <c r="E83" s="27" t="s">
        <v>5656</v>
      </c>
      <c r="F83" s="28" t="s">
        <v>105</v>
      </c>
      <c r="G83" s="29">
        <v>7</v>
      </c>
      <c r="H83" s="28">
        <v>0</v>
      </c>
      <c r="I83" s="30">
        <f>ROUND(G83*H83,P4)</f>
        <v>0</v>
      </c>
      <c r="L83" s="30">
        <v>0</v>
      </c>
      <c r="M83" s="24">
        <f>ROUND(G83*L83,P4)</f>
        <v>0</v>
      </c>
      <c r="N83" s="25" t="s">
        <v>103</v>
      </c>
      <c r="O83" s="31">
        <f>M83*AA83</f>
        <v>0</v>
      </c>
      <c r="P83" s="1">
        <v>3</v>
      </c>
      <c r="AA83" s="1">
        <f>IF(P83=1,$O$3,IF(P83=2,$O$4,$O$5))</f>
        <v>0</v>
      </c>
    </row>
    <row r="84">
      <c r="A84" s="1" t="s">
        <v>106</v>
      </c>
      <c r="E84" s="27" t="s">
        <v>103</v>
      </c>
    </row>
    <row r="85" ht="38.25">
      <c r="A85" s="1" t="s">
        <v>107</v>
      </c>
      <c r="E85" s="32" t="s">
        <v>5666</v>
      </c>
    </row>
    <row r="86" ht="51">
      <c r="A86" s="1" t="s">
        <v>109</v>
      </c>
      <c r="E86" s="27" t="s">
        <v>5667</v>
      </c>
    </row>
    <row r="87">
      <c r="A87" s="1" t="s">
        <v>101</v>
      </c>
      <c r="B87" s="1">
        <v>70</v>
      </c>
      <c r="C87" s="26" t="s">
        <v>5668</v>
      </c>
      <c r="D87" t="s">
        <v>103</v>
      </c>
      <c r="E87" s="27" t="s">
        <v>5669</v>
      </c>
      <c r="F87" s="28" t="s">
        <v>105</v>
      </c>
      <c r="G87" s="29">
        <v>48</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101</v>
      </c>
      <c r="B91" s="1">
        <v>71</v>
      </c>
      <c r="C91" s="26" t="s">
        <v>5652</v>
      </c>
      <c r="D91" t="s">
        <v>413</v>
      </c>
      <c r="E91" s="27" t="s">
        <v>5653</v>
      </c>
      <c r="F91" s="28" t="s">
        <v>105</v>
      </c>
      <c r="G91" s="29">
        <v>1</v>
      </c>
      <c r="H91" s="28">
        <v>0</v>
      </c>
      <c r="I91" s="30">
        <f>ROUND(G91*H91,P4)</f>
        <v>0</v>
      </c>
      <c r="L91" s="30">
        <v>0</v>
      </c>
      <c r="M91" s="24">
        <f>ROUND(G91*L91,P4)</f>
        <v>0</v>
      </c>
      <c r="N91" s="25" t="s">
        <v>103</v>
      </c>
      <c r="O91" s="31">
        <f>M91*AA91</f>
        <v>0</v>
      </c>
      <c r="P91" s="1">
        <v>3</v>
      </c>
      <c r="AA91" s="1">
        <f>IF(P91=1,$O$3,IF(P91=2,$O$4,$O$5))</f>
        <v>0</v>
      </c>
    </row>
    <row r="92">
      <c r="A92" s="1" t="s">
        <v>106</v>
      </c>
      <c r="E92" s="27" t="s">
        <v>103</v>
      </c>
    </row>
    <row r="93" ht="25.5">
      <c r="A93" s="1" t="s">
        <v>107</v>
      </c>
      <c r="E93" s="32" t="s">
        <v>5670</v>
      </c>
    </row>
    <row r="94">
      <c r="A94" s="1" t="s">
        <v>109</v>
      </c>
      <c r="E94" s="27" t="s">
        <v>103</v>
      </c>
    </row>
    <row r="95" ht="25.5">
      <c r="A95" s="1" t="s">
        <v>101</v>
      </c>
      <c r="B95" s="1">
        <v>72</v>
      </c>
      <c r="C95" s="26" t="s">
        <v>5671</v>
      </c>
      <c r="D95" t="s">
        <v>103</v>
      </c>
      <c r="E95" s="27" t="s">
        <v>5672</v>
      </c>
      <c r="F95" s="28" t="s">
        <v>105</v>
      </c>
      <c r="G95" s="29">
        <v>1</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5673</v>
      </c>
    </row>
    <row r="99" ht="25.5">
      <c r="A99" s="1" t="s">
        <v>101</v>
      </c>
      <c r="B99" s="1">
        <v>73</v>
      </c>
      <c r="C99" s="26" t="s">
        <v>5515</v>
      </c>
      <c r="D99" t="s">
        <v>103</v>
      </c>
      <c r="E99" s="27" t="s">
        <v>5516</v>
      </c>
      <c r="F99" s="28" t="s">
        <v>292</v>
      </c>
      <c r="G99" s="29">
        <v>0.02</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98</v>
      </c>
      <c r="C103" s="22" t="s">
        <v>111</v>
      </c>
      <c r="E103" s="23" t="s">
        <v>1989</v>
      </c>
      <c r="L103" s="24">
        <f>SUMIFS(L104:L191,A104:A191,"P")</f>
        <v>0</v>
      </c>
      <c r="M103" s="24">
        <f>SUMIFS(M104:M191,A104:A191,"P")</f>
        <v>0</v>
      </c>
      <c r="N103" s="25"/>
    </row>
    <row r="104" ht="38.25">
      <c r="A104" s="1" t="s">
        <v>101</v>
      </c>
      <c r="B104" s="1">
        <v>74</v>
      </c>
      <c r="C104" s="26" t="s">
        <v>5674</v>
      </c>
      <c r="D104" t="s">
        <v>103</v>
      </c>
      <c r="E104" s="27" t="s">
        <v>5675</v>
      </c>
      <c r="F104" s="28" t="s">
        <v>105</v>
      </c>
      <c r="G104" s="29">
        <v>20</v>
      </c>
      <c r="H104" s="28">
        <v>0</v>
      </c>
      <c r="I104" s="30">
        <f>ROUND(G104*H104,P4)</f>
        <v>0</v>
      </c>
      <c r="L104" s="30">
        <v>0</v>
      </c>
      <c r="M104" s="24">
        <f>ROUND(G104*L104,P4)</f>
        <v>0</v>
      </c>
      <c r="N104" s="25" t="s">
        <v>103</v>
      </c>
      <c r="O104" s="31">
        <f>M104*AA104</f>
        <v>0</v>
      </c>
      <c r="P104" s="1">
        <v>3</v>
      </c>
      <c r="AA104" s="1">
        <f>IF(P104=1,$O$3,IF(P104=2,$O$4,$O$5))</f>
        <v>0</v>
      </c>
    </row>
    <row r="105">
      <c r="A105" s="1" t="s">
        <v>106</v>
      </c>
      <c r="E105" s="27" t="s">
        <v>103</v>
      </c>
    </row>
    <row r="106">
      <c r="A106" s="1" t="s">
        <v>107</v>
      </c>
    </row>
    <row r="107">
      <c r="A107" s="1" t="s">
        <v>109</v>
      </c>
      <c r="E107" s="27" t="s">
        <v>103</v>
      </c>
    </row>
    <row r="108" ht="25.5">
      <c r="A108" s="1" t="s">
        <v>101</v>
      </c>
      <c r="B108" s="1">
        <v>75</v>
      </c>
      <c r="C108" s="26" t="s">
        <v>5676</v>
      </c>
      <c r="D108" t="s">
        <v>103</v>
      </c>
      <c r="E108" s="27" t="s">
        <v>5677</v>
      </c>
      <c r="F108" s="28" t="s">
        <v>105</v>
      </c>
      <c r="G108" s="29">
        <v>20</v>
      </c>
      <c r="H108" s="28">
        <v>0</v>
      </c>
      <c r="I108" s="30">
        <f>ROUND(G108*H108,P4)</f>
        <v>0</v>
      </c>
      <c r="L108" s="30">
        <v>0</v>
      </c>
      <c r="M108" s="24">
        <f>ROUND(G108*L108,P4)</f>
        <v>0</v>
      </c>
      <c r="N108" s="25" t="s">
        <v>103</v>
      </c>
      <c r="O108" s="31">
        <f>M108*AA108</f>
        <v>0</v>
      </c>
      <c r="P108" s="1">
        <v>3</v>
      </c>
      <c r="AA108" s="1">
        <f>IF(P108=1,$O$3,IF(P108=2,$O$4,$O$5))</f>
        <v>0</v>
      </c>
    </row>
    <row r="109">
      <c r="A109" s="1" t="s">
        <v>106</v>
      </c>
      <c r="E109" s="27" t="s">
        <v>103</v>
      </c>
    </row>
    <row r="110">
      <c r="A110" s="1" t="s">
        <v>107</v>
      </c>
    </row>
    <row r="111">
      <c r="A111" s="1" t="s">
        <v>109</v>
      </c>
      <c r="E111" s="27" t="s">
        <v>103</v>
      </c>
    </row>
    <row r="112" ht="38.25">
      <c r="A112" s="1" t="s">
        <v>101</v>
      </c>
      <c r="B112" s="1">
        <v>76</v>
      </c>
      <c r="C112" s="26" t="s">
        <v>5678</v>
      </c>
      <c r="D112" t="s">
        <v>103</v>
      </c>
      <c r="E112" s="27" t="s">
        <v>5679</v>
      </c>
      <c r="F112" s="28" t="s">
        <v>121</v>
      </c>
      <c r="G112" s="29">
        <v>40</v>
      </c>
      <c r="H112" s="28">
        <v>0</v>
      </c>
      <c r="I112" s="30">
        <f>ROUND(G112*H112,P4)</f>
        <v>0</v>
      </c>
      <c r="L112" s="30">
        <v>0</v>
      </c>
      <c r="M112" s="24">
        <f>ROUND(G112*L112,P4)</f>
        <v>0</v>
      </c>
      <c r="N112" s="25" t="s">
        <v>103</v>
      </c>
      <c r="O112" s="31">
        <f>M112*AA112</f>
        <v>0</v>
      </c>
      <c r="P112" s="1">
        <v>3</v>
      </c>
      <c r="AA112" s="1">
        <f>IF(P112=1,$O$3,IF(P112=2,$O$4,$O$5))</f>
        <v>0</v>
      </c>
    </row>
    <row r="113">
      <c r="A113" s="1" t="s">
        <v>106</v>
      </c>
      <c r="E113" s="27" t="s">
        <v>103</v>
      </c>
    </row>
    <row r="114">
      <c r="A114" s="1" t="s">
        <v>107</v>
      </c>
    </row>
    <row r="115">
      <c r="A115" s="1" t="s">
        <v>109</v>
      </c>
      <c r="E115" s="27" t="s">
        <v>103</v>
      </c>
    </row>
    <row r="116">
      <c r="A116" s="1" t="s">
        <v>101</v>
      </c>
      <c r="B116" s="1">
        <v>77</v>
      </c>
      <c r="C116" s="26" t="s">
        <v>5680</v>
      </c>
      <c r="D116" t="s">
        <v>103</v>
      </c>
      <c r="E116" s="27" t="s">
        <v>5681</v>
      </c>
      <c r="F116" s="28" t="s">
        <v>121</v>
      </c>
      <c r="G116" s="29">
        <v>46</v>
      </c>
      <c r="H116" s="28">
        <v>0</v>
      </c>
      <c r="I116" s="30">
        <f>ROUND(G116*H116,P4)</f>
        <v>0</v>
      </c>
      <c r="L116" s="30">
        <v>0</v>
      </c>
      <c r="M116" s="24">
        <f>ROUND(G116*L116,P4)</f>
        <v>0</v>
      </c>
      <c r="N116" s="25" t="s">
        <v>103</v>
      </c>
      <c r="O116" s="31">
        <f>M116*AA116</f>
        <v>0</v>
      </c>
      <c r="P116" s="1">
        <v>3</v>
      </c>
      <c r="AA116" s="1">
        <f>IF(P116=1,$O$3,IF(P116=2,$O$4,$O$5))</f>
        <v>0</v>
      </c>
    </row>
    <row r="117">
      <c r="A117" s="1" t="s">
        <v>106</v>
      </c>
      <c r="E117" s="27" t="s">
        <v>103</v>
      </c>
    </row>
    <row r="118" ht="25.5">
      <c r="A118" s="1" t="s">
        <v>107</v>
      </c>
      <c r="E118" s="32" t="s">
        <v>5682</v>
      </c>
    </row>
    <row r="119">
      <c r="A119" s="1" t="s">
        <v>109</v>
      </c>
      <c r="E119" s="27" t="s">
        <v>103</v>
      </c>
    </row>
    <row r="120" ht="25.5">
      <c r="A120" s="1" t="s">
        <v>101</v>
      </c>
      <c r="B120" s="1">
        <v>78</v>
      </c>
      <c r="C120" s="26" t="s">
        <v>5683</v>
      </c>
      <c r="D120" t="s">
        <v>103</v>
      </c>
      <c r="E120" s="27" t="s">
        <v>5684</v>
      </c>
      <c r="F120" s="28" t="s">
        <v>121</v>
      </c>
      <c r="G120" s="29">
        <v>2400</v>
      </c>
      <c r="H120" s="28">
        <v>0</v>
      </c>
      <c r="I120" s="30">
        <f>ROUND(G120*H120,P4)</f>
        <v>0</v>
      </c>
      <c r="L120" s="30">
        <v>0</v>
      </c>
      <c r="M120" s="24">
        <f>ROUND(G120*L120,P4)</f>
        <v>0</v>
      </c>
      <c r="N120" s="25" t="s">
        <v>103</v>
      </c>
      <c r="O120" s="31">
        <f>M120*AA120</f>
        <v>0</v>
      </c>
      <c r="P120" s="1">
        <v>3</v>
      </c>
      <c r="AA120" s="1">
        <f>IF(P120=1,$O$3,IF(P120=2,$O$4,$O$5))</f>
        <v>0</v>
      </c>
    </row>
    <row r="121">
      <c r="A121" s="1" t="s">
        <v>106</v>
      </c>
      <c r="E121" s="27" t="s">
        <v>103</v>
      </c>
    </row>
    <row r="122">
      <c r="A122" s="1" t="s">
        <v>107</v>
      </c>
    </row>
    <row r="123">
      <c r="A123" s="1" t="s">
        <v>109</v>
      </c>
      <c r="E123" s="27" t="s">
        <v>103</v>
      </c>
    </row>
    <row r="124">
      <c r="A124" s="1" t="s">
        <v>101</v>
      </c>
      <c r="B124" s="1">
        <v>79</v>
      </c>
      <c r="C124" s="26" t="s">
        <v>1138</v>
      </c>
      <c r="D124" t="s">
        <v>103</v>
      </c>
      <c r="E124" s="27" t="s">
        <v>1139</v>
      </c>
      <c r="F124" s="28" t="s">
        <v>121</v>
      </c>
      <c r="G124" s="29">
        <v>2760</v>
      </c>
      <c r="H124" s="28">
        <v>0</v>
      </c>
      <c r="I124" s="30">
        <f>ROUND(G124*H124,P4)</f>
        <v>0</v>
      </c>
      <c r="L124" s="30">
        <v>0</v>
      </c>
      <c r="M124" s="24">
        <f>ROUND(G124*L124,P4)</f>
        <v>0</v>
      </c>
      <c r="N124" s="25" t="s">
        <v>103</v>
      </c>
      <c r="O124" s="31">
        <f>M124*AA124</f>
        <v>0</v>
      </c>
      <c r="P124" s="1">
        <v>3</v>
      </c>
      <c r="AA124" s="1">
        <f>IF(P124=1,$O$3,IF(P124=2,$O$4,$O$5))</f>
        <v>0</v>
      </c>
    </row>
    <row r="125">
      <c r="A125" s="1" t="s">
        <v>106</v>
      </c>
      <c r="E125" s="27" t="s">
        <v>103</v>
      </c>
    </row>
    <row r="126" ht="25.5">
      <c r="A126" s="1" t="s">
        <v>107</v>
      </c>
      <c r="E126" s="32" t="s">
        <v>5685</v>
      </c>
    </row>
    <row r="127">
      <c r="A127" s="1" t="s">
        <v>109</v>
      </c>
      <c r="E127" s="27" t="s">
        <v>103</v>
      </c>
    </row>
    <row r="128" ht="25.5">
      <c r="A128" s="1" t="s">
        <v>101</v>
      </c>
      <c r="B128" s="1">
        <v>80</v>
      </c>
      <c r="C128" s="26" t="s">
        <v>5686</v>
      </c>
      <c r="D128" t="s">
        <v>103</v>
      </c>
      <c r="E128" s="27" t="s">
        <v>5687</v>
      </c>
      <c r="F128" s="28" t="s">
        <v>121</v>
      </c>
      <c r="G128" s="29">
        <v>450</v>
      </c>
      <c r="H128" s="28">
        <v>0</v>
      </c>
      <c r="I128" s="30">
        <f>ROUND(G128*H128,P4)</f>
        <v>0</v>
      </c>
      <c r="L128" s="30">
        <v>0</v>
      </c>
      <c r="M128" s="24">
        <f>ROUND(G128*L128,P4)</f>
        <v>0</v>
      </c>
      <c r="N128" s="25" t="s">
        <v>103</v>
      </c>
      <c r="O128" s="31">
        <f>M128*AA128</f>
        <v>0</v>
      </c>
      <c r="P128" s="1">
        <v>3</v>
      </c>
      <c r="AA128" s="1">
        <f>IF(P128=1,$O$3,IF(P128=2,$O$4,$O$5))</f>
        <v>0</v>
      </c>
    </row>
    <row r="129">
      <c r="A129" s="1" t="s">
        <v>106</v>
      </c>
      <c r="E129" s="27" t="s">
        <v>103</v>
      </c>
    </row>
    <row r="130">
      <c r="A130" s="1" t="s">
        <v>107</v>
      </c>
    </row>
    <row r="131">
      <c r="A131" s="1" t="s">
        <v>109</v>
      </c>
      <c r="E131" s="27" t="s">
        <v>103</v>
      </c>
    </row>
    <row r="132">
      <c r="A132" s="1" t="s">
        <v>101</v>
      </c>
      <c r="B132" s="1">
        <v>81</v>
      </c>
      <c r="C132" s="26" t="s">
        <v>5688</v>
      </c>
      <c r="D132" t="s">
        <v>103</v>
      </c>
      <c r="E132" s="27" t="s">
        <v>5689</v>
      </c>
      <c r="F132" s="28" t="s">
        <v>121</v>
      </c>
      <c r="G132" s="29">
        <v>517.5</v>
      </c>
      <c r="H132" s="28">
        <v>0</v>
      </c>
      <c r="I132" s="30">
        <f>ROUND(G132*H132,P4)</f>
        <v>0</v>
      </c>
      <c r="L132" s="30">
        <v>0</v>
      </c>
      <c r="M132" s="24">
        <f>ROUND(G132*L132,P4)</f>
        <v>0</v>
      </c>
      <c r="N132" s="25" t="s">
        <v>103</v>
      </c>
      <c r="O132" s="31">
        <f>M132*AA132</f>
        <v>0</v>
      </c>
      <c r="P132" s="1">
        <v>3</v>
      </c>
      <c r="AA132" s="1">
        <f>IF(P132=1,$O$3,IF(P132=2,$O$4,$O$5))</f>
        <v>0</v>
      </c>
    </row>
    <row r="133">
      <c r="A133" s="1" t="s">
        <v>106</v>
      </c>
      <c r="E133" s="27" t="s">
        <v>103</v>
      </c>
    </row>
    <row r="134" ht="25.5">
      <c r="A134" s="1" t="s">
        <v>107</v>
      </c>
      <c r="E134" s="32" t="s">
        <v>5690</v>
      </c>
    </row>
    <row r="135">
      <c r="A135" s="1" t="s">
        <v>109</v>
      </c>
      <c r="E135" s="27" t="s">
        <v>103</v>
      </c>
    </row>
    <row r="136" ht="25.5">
      <c r="A136" s="1" t="s">
        <v>101</v>
      </c>
      <c r="B136" s="1">
        <v>82</v>
      </c>
      <c r="C136" s="26" t="s">
        <v>5691</v>
      </c>
      <c r="D136" t="s">
        <v>103</v>
      </c>
      <c r="E136" s="27" t="s">
        <v>5692</v>
      </c>
      <c r="F136" s="28" t="s">
        <v>121</v>
      </c>
      <c r="G136" s="29">
        <v>700</v>
      </c>
      <c r="H136" s="28">
        <v>0</v>
      </c>
      <c r="I136" s="30">
        <f>ROUND(G136*H136,P4)</f>
        <v>0</v>
      </c>
      <c r="L136" s="30">
        <v>0</v>
      </c>
      <c r="M136" s="24">
        <f>ROUND(G136*L136,P4)</f>
        <v>0</v>
      </c>
      <c r="N136" s="25" t="s">
        <v>103</v>
      </c>
      <c r="O136" s="31">
        <f>M136*AA136</f>
        <v>0</v>
      </c>
      <c r="P136" s="1">
        <v>3</v>
      </c>
      <c r="AA136" s="1">
        <f>IF(P136=1,$O$3,IF(P136=2,$O$4,$O$5))</f>
        <v>0</v>
      </c>
    </row>
    <row r="137">
      <c r="A137" s="1" t="s">
        <v>106</v>
      </c>
      <c r="E137" s="27" t="s">
        <v>103</v>
      </c>
    </row>
    <row r="138">
      <c r="A138" s="1" t="s">
        <v>107</v>
      </c>
    </row>
    <row r="139">
      <c r="A139" s="1" t="s">
        <v>109</v>
      </c>
      <c r="E139" s="27" t="s">
        <v>103</v>
      </c>
    </row>
    <row r="140">
      <c r="A140" s="1" t="s">
        <v>101</v>
      </c>
      <c r="B140" s="1">
        <v>83</v>
      </c>
      <c r="C140" s="26" t="s">
        <v>5693</v>
      </c>
      <c r="D140" t="s">
        <v>103</v>
      </c>
      <c r="E140" s="27" t="s">
        <v>5694</v>
      </c>
      <c r="F140" s="28" t="s">
        <v>121</v>
      </c>
      <c r="G140" s="29">
        <v>805</v>
      </c>
      <c r="H140" s="28">
        <v>0</v>
      </c>
      <c r="I140" s="30">
        <f>ROUND(G140*H140,P4)</f>
        <v>0</v>
      </c>
      <c r="L140" s="30">
        <v>0</v>
      </c>
      <c r="M140" s="24">
        <f>ROUND(G140*L140,P4)</f>
        <v>0</v>
      </c>
      <c r="N140" s="25" t="s">
        <v>103</v>
      </c>
      <c r="O140" s="31">
        <f>M140*AA140</f>
        <v>0</v>
      </c>
      <c r="P140" s="1">
        <v>3</v>
      </c>
      <c r="AA140" s="1">
        <f>IF(P140=1,$O$3,IF(P140=2,$O$4,$O$5))</f>
        <v>0</v>
      </c>
    </row>
    <row r="141">
      <c r="A141" s="1" t="s">
        <v>106</v>
      </c>
      <c r="E141" s="27" t="s">
        <v>103</v>
      </c>
    </row>
    <row r="142" ht="25.5">
      <c r="A142" s="1" t="s">
        <v>107</v>
      </c>
      <c r="E142" s="32" t="s">
        <v>5695</v>
      </c>
    </row>
    <row r="143">
      <c r="A143" s="1" t="s">
        <v>109</v>
      </c>
      <c r="E143" s="27" t="s">
        <v>103</v>
      </c>
    </row>
    <row r="144" ht="25.5">
      <c r="A144" s="1" t="s">
        <v>101</v>
      </c>
      <c r="B144" s="1">
        <v>84</v>
      </c>
      <c r="C144" s="26" t="s">
        <v>5696</v>
      </c>
      <c r="D144" t="s">
        <v>103</v>
      </c>
      <c r="E144" s="27" t="s">
        <v>5697</v>
      </c>
      <c r="F144" s="28" t="s">
        <v>121</v>
      </c>
      <c r="G144" s="29">
        <v>300</v>
      </c>
      <c r="H144" s="28">
        <v>0</v>
      </c>
      <c r="I144" s="30">
        <f>ROUND(G144*H144,P4)</f>
        <v>0</v>
      </c>
      <c r="L144" s="30">
        <v>0</v>
      </c>
      <c r="M144" s="24">
        <f>ROUND(G144*L144,P4)</f>
        <v>0</v>
      </c>
      <c r="N144" s="25" t="s">
        <v>103</v>
      </c>
      <c r="O144" s="31">
        <f>M144*AA144</f>
        <v>0</v>
      </c>
      <c r="P144" s="1">
        <v>3</v>
      </c>
      <c r="AA144" s="1">
        <f>IF(P144=1,$O$3,IF(P144=2,$O$4,$O$5))</f>
        <v>0</v>
      </c>
    </row>
    <row r="145">
      <c r="A145" s="1" t="s">
        <v>106</v>
      </c>
      <c r="E145" s="27" t="s">
        <v>103</v>
      </c>
    </row>
    <row r="146">
      <c r="A146" s="1" t="s">
        <v>107</v>
      </c>
    </row>
    <row r="147">
      <c r="A147" s="1" t="s">
        <v>109</v>
      </c>
      <c r="E147" s="27" t="s">
        <v>103</v>
      </c>
    </row>
    <row r="148" ht="25.5">
      <c r="A148" s="1" t="s">
        <v>101</v>
      </c>
      <c r="B148" s="1">
        <v>85</v>
      </c>
      <c r="C148" s="26" t="s">
        <v>5698</v>
      </c>
      <c r="D148" t="s">
        <v>103</v>
      </c>
      <c r="E148" s="27" t="s">
        <v>5699</v>
      </c>
      <c r="F148" s="28" t="s">
        <v>121</v>
      </c>
      <c r="G148" s="29">
        <v>345</v>
      </c>
      <c r="H148" s="28">
        <v>0</v>
      </c>
      <c r="I148" s="30">
        <f>ROUND(G148*H148,P4)</f>
        <v>0</v>
      </c>
      <c r="L148" s="30">
        <v>0</v>
      </c>
      <c r="M148" s="24">
        <f>ROUND(G148*L148,P4)</f>
        <v>0</v>
      </c>
      <c r="N148" s="25" t="s">
        <v>103</v>
      </c>
      <c r="O148" s="31">
        <f>M148*AA148</f>
        <v>0</v>
      </c>
      <c r="P148" s="1">
        <v>3</v>
      </c>
      <c r="AA148" s="1">
        <f>IF(P148=1,$O$3,IF(P148=2,$O$4,$O$5))</f>
        <v>0</v>
      </c>
    </row>
    <row r="149">
      <c r="A149" s="1" t="s">
        <v>106</v>
      </c>
      <c r="E149" s="27" t="s">
        <v>103</v>
      </c>
    </row>
    <row r="150" ht="25.5">
      <c r="A150" s="1" t="s">
        <v>107</v>
      </c>
      <c r="E150" s="32" t="s">
        <v>5700</v>
      </c>
    </row>
    <row r="151">
      <c r="A151" s="1" t="s">
        <v>109</v>
      </c>
      <c r="E151" s="27" t="s">
        <v>103</v>
      </c>
    </row>
    <row r="152" ht="25.5">
      <c r="A152" s="1" t="s">
        <v>101</v>
      </c>
      <c r="B152" s="1">
        <v>86</v>
      </c>
      <c r="C152" s="26" t="s">
        <v>5696</v>
      </c>
      <c r="D152" t="s">
        <v>466</v>
      </c>
      <c r="E152" s="27" t="s">
        <v>5697</v>
      </c>
      <c r="F152" s="28" t="s">
        <v>121</v>
      </c>
      <c r="G152" s="29">
        <v>1500</v>
      </c>
      <c r="H152" s="28">
        <v>0</v>
      </c>
      <c r="I152" s="30">
        <f>ROUND(G152*H152,P4)</f>
        <v>0</v>
      </c>
      <c r="L152" s="30">
        <v>0</v>
      </c>
      <c r="M152" s="24">
        <f>ROUND(G152*L152,P4)</f>
        <v>0</v>
      </c>
      <c r="N152" s="25" t="s">
        <v>103</v>
      </c>
      <c r="O152" s="31">
        <f>M152*AA152</f>
        <v>0</v>
      </c>
      <c r="P152" s="1">
        <v>3</v>
      </c>
      <c r="AA152" s="1">
        <f>IF(P152=1,$O$3,IF(P152=2,$O$4,$O$5))</f>
        <v>0</v>
      </c>
    </row>
    <row r="153">
      <c r="A153" s="1" t="s">
        <v>106</v>
      </c>
      <c r="E153" s="27" t="s">
        <v>103</v>
      </c>
    </row>
    <row r="154">
      <c r="A154" s="1" t="s">
        <v>107</v>
      </c>
    </row>
    <row r="155">
      <c r="A155" s="1" t="s">
        <v>109</v>
      </c>
      <c r="E155" s="27" t="s">
        <v>103</v>
      </c>
    </row>
    <row r="156" ht="25.5">
      <c r="A156" s="1" t="s">
        <v>101</v>
      </c>
      <c r="B156" s="1">
        <v>87</v>
      </c>
      <c r="C156" s="26" t="s">
        <v>5701</v>
      </c>
      <c r="D156" t="s">
        <v>103</v>
      </c>
      <c r="E156" s="27" t="s">
        <v>5702</v>
      </c>
      <c r="F156" s="28" t="s">
        <v>121</v>
      </c>
      <c r="G156" s="29">
        <v>1725</v>
      </c>
      <c r="H156" s="28">
        <v>0</v>
      </c>
      <c r="I156" s="30">
        <f>ROUND(G156*H156,P4)</f>
        <v>0</v>
      </c>
      <c r="L156" s="30">
        <v>0</v>
      </c>
      <c r="M156" s="24">
        <f>ROUND(G156*L156,P4)</f>
        <v>0</v>
      </c>
      <c r="N156" s="25" t="s">
        <v>103</v>
      </c>
      <c r="O156" s="31">
        <f>M156*AA156</f>
        <v>0</v>
      </c>
      <c r="P156" s="1">
        <v>3</v>
      </c>
      <c r="AA156" s="1">
        <f>IF(P156=1,$O$3,IF(P156=2,$O$4,$O$5))</f>
        <v>0</v>
      </c>
    </row>
    <row r="157">
      <c r="A157" s="1" t="s">
        <v>106</v>
      </c>
      <c r="E157" s="27" t="s">
        <v>103</v>
      </c>
    </row>
    <row r="158" ht="25.5">
      <c r="A158" s="1" t="s">
        <v>107</v>
      </c>
      <c r="E158" s="32" t="s">
        <v>5703</v>
      </c>
    </row>
    <row r="159">
      <c r="A159" s="1" t="s">
        <v>109</v>
      </c>
      <c r="E159" s="27" t="s">
        <v>103</v>
      </c>
    </row>
    <row r="160" ht="25.5">
      <c r="A160" s="1" t="s">
        <v>101</v>
      </c>
      <c r="B160" s="1">
        <v>88</v>
      </c>
      <c r="C160" s="26" t="s">
        <v>5696</v>
      </c>
      <c r="D160" t="s">
        <v>413</v>
      </c>
      <c r="E160" s="27" t="s">
        <v>5697</v>
      </c>
      <c r="F160" s="28" t="s">
        <v>121</v>
      </c>
      <c r="G160" s="29">
        <v>100</v>
      </c>
      <c r="H160" s="28">
        <v>0</v>
      </c>
      <c r="I160" s="30">
        <f>ROUND(G160*H160,P4)</f>
        <v>0</v>
      </c>
      <c r="L160" s="30">
        <v>0</v>
      </c>
      <c r="M160" s="24">
        <f>ROUND(G160*L160,P4)</f>
        <v>0</v>
      </c>
      <c r="N160" s="25" t="s">
        <v>103</v>
      </c>
      <c r="O160" s="31">
        <f>M160*AA160</f>
        <v>0</v>
      </c>
      <c r="P160" s="1">
        <v>3</v>
      </c>
      <c r="AA160" s="1">
        <f>IF(P160=1,$O$3,IF(P160=2,$O$4,$O$5))</f>
        <v>0</v>
      </c>
    </row>
    <row r="161">
      <c r="A161" s="1" t="s">
        <v>106</v>
      </c>
      <c r="E161" s="27" t="s">
        <v>103</v>
      </c>
    </row>
    <row r="162">
      <c r="A162" s="1" t="s">
        <v>107</v>
      </c>
    </row>
    <row r="163">
      <c r="A163" s="1" t="s">
        <v>109</v>
      </c>
      <c r="E163" s="27" t="s">
        <v>103</v>
      </c>
    </row>
    <row r="164" ht="25.5">
      <c r="A164" s="1" t="s">
        <v>101</v>
      </c>
      <c r="B164" s="1">
        <v>89</v>
      </c>
      <c r="C164" s="26" t="s">
        <v>5704</v>
      </c>
      <c r="D164" t="s">
        <v>103</v>
      </c>
      <c r="E164" s="27" t="s">
        <v>5705</v>
      </c>
      <c r="F164" s="28" t="s">
        <v>121</v>
      </c>
      <c r="G164" s="29">
        <v>115</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25.5">
      <c r="A166" s="1" t="s">
        <v>107</v>
      </c>
      <c r="E166" s="32" t="s">
        <v>5706</v>
      </c>
    </row>
    <row r="167">
      <c r="A167" s="1" t="s">
        <v>109</v>
      </c>
      <c r="E167" s="27" t="s">
        <v>103</v>
      </c>
    </row>
    <row r="168" ht="25.5">
      <c r="A168" s="1" t="s">
        <v>101</v>
      </c>
      <c r="B168" s="1">
        <v>90</v>
      </c>
      <c r="C168" s="26" t="s">
        <v>5707</v>
      </c>
      <c r="D168" t="s">
        <v>103</v>
      </c>
      <c r="E168" s="27" t="s">
        <v>5708</v>
      </c>
      <c r="F168" s="28" t="s">
        <v>105</v>
      </c>
      <c r="G168" s="29">
        <v>1</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c r="A170" s="1" t="s">
        <v>107</v>
      </c>
    </row>
    <row r="171">
      <c r="A171" s="1" t="s">
        <v>109</v>
      </c>
      <c r="E171" s="27" t="s">
        <v>103</v>
      </c>
    </row>
    <row r="172">
      <c r="A172" s="1" t="s">
        <v>101</v>
      </c>
      <c r="B172" s="1">
        <v>91</v>
      </c>
      <c r="C172" s="26" t="s">
        <v>5709</v>
      </c>
      <c r="D172" t="s">
        <v>103</v>
      </c>
      <c r="E172" s="27" t="s">
        <v>5710</v>
      </c>
      <c r="F172" s="28" t="s">
        <v>105</v>
      </c>
      <c r="G172" s="29">
        <v>1</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c r="A174" s="1" t="s">
        <v>107</v>
      </c>
    </row>
    <row r="175" ht="51">
      <c r="A175" s="1" t="s">
        <v>109</v>
      </c>
      <c r="E175" s="27" t="s">
        <v>5711</v>
      </c>
    </row>
    <row r="176">
      <c r="A176" s="1" t="s">
        <v>101</v>
      </c>
      <c r="B176" s="1">
        <v>92</v>
      </c>
      <c r="C176" s="26" t="s">
        <v>5712</v>
      </c>
      <c r="D176" t="s">
        <v>103</v>
      </c>
      <c r="E176" s="27" t="s">
        <v>5713</v>
      </c>
      <c r="F176" s="28" t="s">
        <v>105</v>
      </c>
      <c r="G176" s="29">
        <v>1</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c r="A178" s="1" t="s">
        <v>107</v>
      </c>
    </row>
    <row r="179" ht="63.75">
      <c r="A179" s="1" t="s">
        <v>109</v>
      </c>
      <c r="E179" s="27" t="s">
        <v>5714</v>
      </c>
    </row>
    <row r="180">
      <c r="A180" s="1" t="s">
        <v>101</v>
      </c>
      <c r="B180" s="1">
        <v>93</v>
      </c>
      <c r="C180" s="26" t="s">
        <v>5715</v>
      </c>
      <c r="D180" t="s">
        <v>103</v>
      </c>
      <c r="E180" s="27" t="s">
        <v>5716</v>
      </c>
      <c r="F180" s="28" t="s">
        <v>105</v>
      </c>
      <c r="G180" s="29">
        <v>1</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c r="A182" s="1" t="s">
        <v>107</v>
      </c>
    </row>
    <row r="183" ht="38.25">
      <c r="A183" s="1" t="s">
        <v>109</v>
      </c>
      <c r="E183" s="27" t="s">
        <v>5717</v>
      </c>
    </row>
    <row r="184">
      <c r="A184" s="1" t="s">
        <v>101</v>
      </c>
      <c r="B184" s="1">
        <v>94</v>
      </c>
      <c r="C184" s="26" t="s">
        <v>5718</v>
      </c>
      <c r="D184" t="s">
        <v>103</v>
      </c>
      <c r="E184" s="27" t="s">
        <v>5719</v>
      </c>
      <c r="F184" s="28" t="s">
        <v>105</v>
      </c>
      <c r="G184" s="29">
        <v>1</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c r="A186" s="1" t="s">
        <v>107</v>
      </c>
    </row>
    <row r="187">
      <c r="A187" s="1" t="s">
        <v>109</v>
      </c>
      <c r="E187" s="27" t="s">
        <v>103</v>
      </c>
    </row>
    <row r="188" ht="25.5">
      <c r="A188" s="1" t="s">
        <v>101</v>
      </c>
      <c r="B188" s="1">
        <v>95</v>
      </c>
      <c r="C188" s="26" t="s">
        <v>5720</v>
      </c>
      <c r="D188" t="s">
        <v>103</v>
      </c>
      <c r="E188" s="27" t="s">
        <v>5721</v>
      </c>
      <c r="F188" s="28" t="s">
        <v>292</v>
      </c>
      <c r="G188" s="29">
        <v>0.73599999999999999</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c r="A190" s="1" t="s">
        <v>107</v>
      </c>
    </row>
    <row r="191">
      <c r="A191" s="1" t="s">
        <v>109</v>
      </c>
      <c r="E191" s="27" t="s">
        <v>103</v>
      </c>
    </row>
    <row r="192">
      <c r="A192" s="1" t="s">
        <v>98</v>
      </c>
      <c r="C192" s="22" t="s">
        <v>117</v>
      </c>
      <c r="E192" s="23" t="s">
        <v>1999</v>
      </c>
      <c r="L192" s="24">
        <f>SUMIFS(L193:L276,A193:A276,"P")</f>
        <v>0</v>
      </c>
      <c r="M192" s="24">
        <f>SUMIFS(M193:M276,A193:A276,"P")</f>
        <v>0</v>
      </c>
      <c r="N192" s="25"/>
    </row>
    <row r="193" ht="25.5">
      <c r="A193" s="1" t="s">
        <v>101</v>
      </c>
      <c r="B193" s="1">
        <v>96</v>
      </c>
      <c r="C193" s="26" t="s">
        <v>334</v>
      </c>
      <c r="D193" t="s">
        <v>413</v>
      </c>
      <c r="E193" s="27" t="s">
        <v>335</v>
      </c>
      <c r="F193" s="28" t="s">
        <v>121</v>
      </c>
      <c r="G193" s="29">
        <v>110</v>
      </c>
      <c r="H193" s="28">
        <v>0</v>
      </c>
      <c r="I193" s="30">
        <f>ROUND(G193*H193,P4)</f>
        <v>0</v>
      </c>
      <c r="L193" s="30">
        <v>0</v>
      </c>
      <c r="M193" s="24">
        <f>ROUND(G193*L193,P4)</f>
        <v>0</v>
      </c>
      <c r="N193" s="25" t="s">
        <v>103</v>
      </c>
      <c r="O193" s="31">
        <f>M193*AA193</f>
        <v>0</v>
      </c>
      <c r="P193" s="1">
        <v>3</v>
      </c>
      <c r="AA193" s="1">
        <f>IF(P193=1,$O$3,IF(P193=2,$O$4,$O$5))</f>
        <v>0</v>
      </c>
    </row>
    <row r="194">
      <c r="A194" s="1" t="s">
        <v>106</v>
      </c>
      <c r="E194" s="27" t="s">
        <v>103</v>
      </c>
    </row>
    <row r="195">
      <c r="A195" s="1" t="s">
        <v>107</v>
      </c>
    </row>
    <row r="196">
      <c r="A196" s="1" t="s">
        <v>109</v>
      </c>
      <c r="E196" s="27" t="s">
        <v>103</v>
      </c>
    </row>
    <row r="197">
      <c r="A197" s="1" t="s">
        <v>101</v>
      </c>
      <c r="B197" s="1">
        <v>97</v>
      </c>
      <c r="C197" s="26" t="s">
        <v>5722</v>
      </c>
      <c r="D197" t="s">
        <v>103</v>
      </c>
      <c r="E197" s="27" t="s">
        <v>5723</v>
      </c>
      <c r="F197" s="28" t="s">
        <v>121</v>
      </c>
      <c r="G197" s="29">
        <v>115.5</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25.5">
      <c r="A199" s="1" t="s">
        <v>107</v>
      </c>
      <c r="E199" s="32" t="s">
        <v>5724</v>
      </c>
    </row>
    <row r="200" ht="25.5">
      <c r="A200" s="1" t="s">
        <v>109</v>
      </c>
      <c r="E200" s="27" t="s">
        <v>5725</v>
      </c>
    </row>
    <row r="201" ht="25.5">
      <c r="A201" s="1" t="s">
        <v>101</v>
      </c>
      <c r="B201" s="1">
        <v>98</v>
      </c>
      <c r="C201" s="26" t="s">
        <v>334</v>
      </c>
      <c r="D201" t="s">
        <v>103</v>
      </c>
      <c r="E201" s="27" t="s">
        <v>335</v>
      </c>
      <c r="F201" s="28" t="s">
        <v>121</v>
      </c>
      <c r="G201" s="29">
        <v>80</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c r="A203" s="1" t="s">
        <v>107</v>
      </c>
    </row>
    <row r="204">
      <c r="A204" s="1" t="s">
        <v>109</v>
      </c>
      <c r="E204" s="27" t="s">
        <v>103</v>
      </c>
    </row>
    <row r="205">
      <c r="A205" s="1" t="s">
        <v>101</v>
      </c>
      <c r="B205" s="1">
        <v>99</v>
      </c>
      <c r="C205" s="26" t="s">
        <v>5726</v>
      </c>
      <c r="D205" t="s">
        <v>103</v>
      </c>
      <c r="E205" s="27" t="s">
        <v>5727</v>
      </c>
      <c r="F205" s="28" t="s">
        <v>121</v>
      </c>
      <c r="G205" s="29">
        <v>84</v>
      </c>
      <c r="H205" s="28">
        <v>0</v>
      </c>
      <c r="I205" s="30">
        <f>ROUND(G205*H205,P4)</f>
        <v>0</v>
      </c>
      <c r="L205" s="30">
        <v>0</v>
      </c>
      <c r="M205" s="24">
        <f>ROUND(G205*L205,P4)</f>
        <v>0</v>
      </c>
      <c r="N205" s="25" t="s">
        <v>103</v>
      </c>
      <c r="O205" s="31">
        <f>M205*AA205</f>
        <v>0</v>
      </c>
      <c r="P205" s="1">
        <v>3</v>
      </c>
      <c r="AA205" s="1">
        <f>IF(P205=1,$O$3,IF(P205=2,$O$4,$O$5))</f>
        <v>0</v>
      </c>
    </row>
    <row r="206">
      <c r="A206" s="1" t="s">
        <v>106</v>
      </c>
      <c r="E206" s="27" t="s">
        <v>103</v>
      </c>
    </row>
    <row r="207" ht="25.5">
      <c r="A207" s="1" t="s">
        <v>107</v>
      </c>
      <c r="E207" s="32" t="s">
        <v>5728</v>
      </c>
    </row>
    <row r="208" ht="25.5">
      <c r="A208" s="1" t="s">
        <v>109</v>
      </c>
      <c r="E208" s="27" t="s">
        <v>5729</v>
      </c>
    </row>
    <row r="209">
      <c r="A209" s="1" t="s">
        <v>101</v>
      </c>
      <c r="B209" s="1">
        <v>100</v>
      </c>
      <c r="C209" s="26" t="s">
        <v>5730</v>
      </c>
      <c r="D209" t="s">
        <v>413</v>
      </c>
      <c r="E209" s="27" t="s">
        <v>5731</v>
      </c>
      <c r="F209" s="28" t="s">
        <v>121</v>
      </c>
      <c r="G209" s="29">
        <v>300</v>
      </c>
      <c r="H209" s="28">
        <v>0</v>
      </c>
      <c r="I209" s="30">
        <f>ROUND(G209*H209,P4)</f>
        <v>0</v>
      </c>
      <c r="L209" s="30">
        <v>0</v>
      </c>
      <c r="M209" s="24">
        <f>ROUND(G209*L209,P4)</f>
        <v>0</v>
      </c>
      <c r="N209" s="25" t="s">
        <v>103</v>
      </c>
      <c r="O209" s="31">
        <f>M209*AA209</f>
        <v>0</v>
      </c>
      <c r="P209" s="1">
        <v>3</v>
      </c>
      <c r="AA209" s="1">
        <f>IF(P209=1,$O$3,IF(P209=2,$O$4,$O$5))</f>
        <v>0</v>
      </c>
    </row>
    <row r="210">
      <c r="A210" s="1" t="s">
        <v>106</v>
      </c>
      <c r="E210" s="27" t="s">
        <v>103</v>
      </c>
    </row>
    <row r="211">
      <c r="A211" s="1" t="s">
        <v>107</v>
      </c>
    </row>
    <row r="212">
      <c r="A212" s="1" t="s">
        <v>109</v>
      </c>
      <c r="E212" s="27" t="s">
        <v>103</v>
      </c>
    </row>
    <row r="213">
      <c r="A213" s="1" t="s">
        <v>101</v>
      </c>
      <c r="B213" s="1">
        <v>101</v>
      </c>
      <c r="C213" s="26" t="s">
        <v>5732</v>
      </c>
      <c r="D213" t="s">
        <v>103</v>
      </c>
      <c r="E213" s="27" t="s">
        <v>5733</v>
      </c>
      <c r="F213" s="28" t="s">
        <v>121</v>
      </c>
      <c r="G213" s="29">
        <v>300</v>
      </c>
      <c r="H213" s="28">
        <v>0</v>
      </c>
      <c r="I213" s="30">
        <f>ROUND(G213*H213,P4)</f>
        <v>0</v>
      </c>
      <c r="L213" s="30">
        <v>0</v>
      </c>
      <c r="M213" s="24">
        <f>ROUND(G213*L213,P4)</f>
        <v>0</v>
      </c>
      <c r="N213" s="25" t="s">
        <v>103</v>
      </c>
      <c r="O213" s="31">
        <f>M213*AA213</f>
        <v>0</v>
      </c>
      <c r="P213" s="1">
        <v>3</v>
      </c>
      <c r="AA213" s="1">
        <f>IF(P213=1,$O$3,IF(P213=2,$O$4,$O$5))</f>
        <v>0</v>
      </c>
    </row>
    <row r="214">
      <c r="A214" s="1" t="s">
        <v>106</v>
      </c>
      <c r="E214" s="27" t="s">
        <v>103</v>
      </c>
    </row>
    <row r="215">
      <c r="A215" s="1" t="s">
        <v>107</v>
      </c>
    </row>
    <row r="216">
      <c r="A216" s="1" t="s">
        <v>109</v>
      </c>
      <c r="E216" s="27" t="s">
        <v>5734</v>
      </c>
    </row>
    <row r="217">
      <c r="A217" s="1" t="s">
        <v>101</v>
      </c>
      <c r="B217" s="1">
        <v>102</v>
      </c>
      <c r="C217" s="26" t="s">
        <v>5735</v>
      </c>
      <c r="D217" t="s">
        <v>103</v>
      </c>
      <c r="E217" s="27" t="s">
        <v>5736</v>
      </c>
      <c r="F217" s="28" t="s">
        <v>121</v>
      </c>
      <c r="G217" s="29">
        <v>300</v>
      </c>
      <c r="H217" s="28">
        <v>0</v>
      </c>
      <c r="I217" s="30">
        <f>ROUND(G217*H217,P4)</f>
        <v>0</v>
      </c>
      <c r="L217" s="30">
        <v>0</v>
      </c>
      <c r="M217" s="24">
        <f>ROUND(G217*L217,P4)</f>
        <v>0</v>
      </c>
      <c r="N217" s="25" t="s">
        <v>103</v>
      </c>
      <c r="O217" s="31">
        <f>M217*AA217</f>
        <v>0</v>
      </c>
      <c r="P217" s="1">
        <v>3</v>
      </c>
      <c r="AA217" s="1">
        <f>IF(P217=1,$O$3,IF(P217=2,$O$4,$O$5))</f>
        <v>0</v>
      </c>
    </row>
    <row r="218">
      <c r="A218" s="1" t="s">
        <v>106</v>
      </c>
      <c r="E218" s="27" t="s">
        <v>103</v>
      </c>
    </row>
    <row r="219">
      <c r="A219" s="1" t="s">
        <v>107</v>
      </c>
    </row>
    <row r="220">
      <c r="A220" s="1" t="s">
        <v>109</v>
      </c>
      <c r="E220" s="27" t="s">
        <v>5734</v>
      </c>
    </row>
    <row r="221">
      <c r="A221" s="1" t="s">
        <v>101</v>
      </c>
      <c r="B221" s="1">
        <v>103</v>
      </c>
      <c r="C221" s="26" t="s">
        <v>5730</v>
      </c>
      <c r="D221" t="s">
        <v>103</v>
      </c>
      <c r="E221" s="27" t="s">
        <v>5731</v>
      </c>
      <c r="F221" s="28" t="s">
        <v>121</v>
      </c>
      <c r="G221" s="29">
        <v>50</v>
      </c>
      <c r="H221" s="28">
        <v>0</v>
      </c>
      <c r="I221" s="30">
        <f>ROUND(G221*H221,P4)</f>
        <v>0</v>
      </c>
      <c r="L221" s="30">
        <v>0</v>
      </c>
      <c r="M221" s="24">
        <f>ROUND(G221*L221,P4)</f>
        <v>0</v>
      </c>
      <c r="N221" s="25" t="s">
        <v>103</v>
      </c>
      <c r="O221" s="31">
        <f>M221*AA221</f>
        <v>0</v>
      </c>
      <c r="P221" s="1">
        <v>3</v>
      </c>
      <c r="AA221" s="1">
        <f>IF(P221=1,$O$3,IF(P221=2,$O$4,$O$5))</f>
        <v>0</v>
      </c>
    </row>
    <row r="222">
      <c r="A222" s="1" t="s">
        <v>106</v>
      </c>
      <c r="E222" s="27" t="s">
        <v>103</v>
      </c>
    </row>
    <row r="223">
      <c r="A223" s="1" t="s">
        <v>107</v>
      </c>
    </row>
    <row r="224">
      <c r="A224" s="1" t="s">
        <v>109</v>
      </c>
      <c r="E224" s="27" t="s">
        <v>103</v>
      </c>
    </row>
    <row r="225">
      <c r="A225" s="1" t="s">
        <v>101</v>
      </c>
      <c r="B225" s="1">
        <v>104</v>
      </c>
      <c r="C225" s="26" t="s">
        <v>5737</v>
      </c>
      <c r="D225" t="s">
        <v>103</v>
      </c>
      <c r="E225" s="27" t="s">
        <v>5738</v>
      </c>
      <c r="F225" s="28" t="s">
        <v>121</v>
      </c>
      <c r="G225" s="29">
        <v>50</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c r="A227" s="1" t="s">
        <v>107</v>
      </c>
    </row>
    <row r="228">
      <c r="A228" s="1" t="s">
        <v>109</v>
      </c>
      <c r="E228" s="27" t="s">
        <v>5734</v>
      </c>
    </row>
    <row r="229">
      <c r="A229" s="1" t="s">
        <v>101</v>
      </c>
      <c r="B229" s="1">
        <v>105</v>
      </c>
      <c r="C229" s="26" t="s">
        <v>5739</v>
      </c>
      <c r="D229" t="s">
        <v>103</v>
      </c>
      <c r="E229" s="27" t="s">
        <v>5740</v>
      </c>
      <c r="F229" s="28" t="s">
        <v>121</v>
      </c>
      <c r="G229" s="29">
        <v>50</v>
      </c>
      <c r="H229" s="28">
        <v>0</v>
      </c>
      <c r="I229" s="30">
        <f>ROUND(G229*H229,P4)</f>
        <v>0</v>
      </c>
      <c r="L229" s="30">
        <v>0</v>
      </c>
      <c r="M229" s="24">
        <f>ROUND(G229*L229,P4)</f>
        <v>0</v>
      </c>
      <c r="N229" s="25" t="s">
        <v>103</v>
      </c>
      <c r="O229" s="31">
        <f>M229*AA229</f>
        <v>0</v>
      </c>
      <c r="P229" s="1">
        <v>3</v>
      </c>
      <c r="AA229" s="1">
        <f>IF(P229=1,$O$3,IF(P229=2,$O$4,$O$5))</f>
        <v>0</v>
      </c>
    </row>
    <row r="230">
      <c r="A230" s="1" t="s">
        <v>106</v>
      </c>
      <c r="E230" s="27" t="s">
        <v>103</v>
      </c>
    </row>
    <row r="231">
      <c r="A231" s="1" t="s">
        <v>107</v>
      </c>
    </row>
    <row r="232">
      <c r="A232" s="1" t="s">
        <v>109</v>
      </c>
      <c r="E232" s="27" t="s">
        <v>5734</v>
      </c>
    </row>
    <row r="233">
      <c r="A233" s="1" t="s">
        <v>101</v>
      </c>
      <c r="B233" s="1">
        <v>106</v>
      </c>
      <c r="C233" s="26" t="s">
        <v>5741</v>
      </c>
      <c r="D233" t="s">
        <v>103</v>
      </c>
      <c r="E233" s="27" t="s">
        <v>5742</v>
      </c>
      <c r="F233" s="28" t="s">
        <v>121</v>
      </c>
      <c r="G233" s="29">
        <v>100</v>
      </c>
      <c r="H233" s="28">
        <v>0</v>
      </c>
      <c r="I233" s="30">
        <f>ROUND(G233*H233,P4)</f>
        <v>0</v>
      </c>
      <c r="L233" s="30">
        <v>0</v>
      </c>
      <c r="M233" s="24">
        <f>ROUND(G233*L233,P4)</f>
        <v>0</v>
      </c>
      <c r="N233" s="25" t="s">
        <v>103</v>
      </c>
      <c r="O233" s="31">
        <f>M233*AA233</f>
        <v>0</v>
      </c>
      <c r="P233" s="1">
        <v>3</v>
      </c>
      <c r="AA233" s="1">
        <f>IF(P233=1,$O$3,IF(P233=2,$O$4,$O$5))</f>
        <v>0</v>
      </c>
    </row>
    <row r="234">
      <c r="A234" s="1" t="s">
        <v>106</v>
      </c>
      <c r="E234" s="27" t="s">
        <v>103</v>
      </c>
    </row>
    <row r="235">
      <c r="A235" s="1" t="s">
        <v>107</v>
      </c>
    </row>
    <row r="236">
      <c r="A236" s="1" t="s">
        <v>109</v>
      </c>
      <c r="E236" s="27" t="s">
        <v>103</v>
      </c>
    </row>
    <row r="237">
      <c r="A237" s="1" t="s">
        <v>101</v>
      </c>
      <c r="B237" s="1">
        <v>107</v>
      </c>
      <c r="C237" s="26" t="s">
        <v>5743</v>
      </c>
      <c r="D237" t="s">
        <v>103</v>
      </c>
      <c r="E237" s="27" t="s">
        <v>5744</v>
      </c>
      <c r="F237" s="28" t="s">
        <v>121</v>
      </c>
      <c r="G237" s="29">
        <v>100</v>
      </c>
      <c r="H237" s="28">
        <v>0</v>
      </c>
      <c r="I237" s="30">
        <f>ROUND(G237*H237,P4)</f>
        <v>0</v>
      </c>
      <c r="L237" s="30">
        <v>0</v>
      </c>
      <c r="M237" s="24">
        <f>ROUND(G237*L237,P4)</f>
        <v>0</v>
      </c>
      <c r="N237" s="25" t="s">
        <v>103</v>
      </c>
      <c r="O237" s="31">
        <f>M237*AA237</f>
        <v>0</v>
      </c>
      <c r="P237" s="1">
        <v>3</v>
      </c>
      <c r="AA237" s="1">
        <f>IF(P237=1,$O$3,IF(P237=2,$O$4,$O$5))</f>
        <v>0</v>
      </c>
    </row>
    <row r="238">
      <c r="A238" s="1" t="s">
        <v>106</v>
      </c>
      <c r="E238" s="27" t="s">
        <v>103</v>
      </c>
    </row>
    <row r="239">
      <c r="A239" s="1" t="s">
        <v>107</v>
      </c>
    </row>
    <row r="240">
      <c r="A240" s="1" t="s">
        <v>109</v>
      </c>
      <c r="E240" s="27" t="s">
        <v>5734</v>
      </c>
    </row>
    <row r="241">
      <c r="A241" s="1" t="s">
        <v>101</v>
      </c>
      <c r="B241" s="1">
        <v>108</v>
      </c>
      <c r="C241" s="26" t="s">
        <v>5745</v>
      </c>
      <c r="D241" t="s">
        <v>103</v>
      </c>
      <c r="E241" s="27" t="s">
        <v>5746</v>
      </c>
      <c r="F241" s="28" t="s">
        <v>121</v>
      </c>
      <c r="G241" s="29">
        <v>100</v>
      </c>
      <c r="H241" s="28">
        <v>0</v>
      </c>
      <c r="I241" s="30">
        <f>ROUND(G241*H241,P4)</f>
        <v>0</v>
      </c>
      <c r="L241" s="30">
        <v>0</v>
      </c>
      <c r="M241" s="24">
        <f>ROUND(G241*L241,P4)</f>
        <v>0</v>
      </c>
      <c r="N241" s="25" t="s">
        <v>103</v>
      </c>
      <c r="O241" s="31">
        <f>M241*AA241</f>
        <v>0</v>
      </c>
      <c r="P241" s="1">
        <v>3</v>
      </c>
      <c r="AA241" s="1">
        <f>IF(P241=1,$O$3,IF(P241=2,$O$4,$O$5))</f>
        <v>0</v>
      </c>
    </row>
    <row r="242">
      <c r="A242" s="1" t="s">
        <v>106</v>
      </c>
      <c r="E242" s="27" t="s">
        <v>103</v>
      </c>
    </row>
    <row r="243">
      <c r="A243" s="1" t="s">
        <v>107</v>
      </c>
    </row>
    <row r="244">
      <c r="A244" s="1" t="s">
        <v>109</v>
      </c>
      <c r="E244" s="27" t="s">
        <v>5734</v>
      </c>
    </row>
    <row r="245">
      <c r="A245" s="1" t="s">
        <v>101</v>
      </c>
      <c r="B245" s="1">
        <v>109</v>
      </c>
      <c r="C245" s="26" t="s">
        <v>487</v>
      </c>
      <c r="D245" t="s">
        <v>413</v>
      </c>
      <c r="E245" s="27" t="s">
        <v>488</v>
      </c>
      <c r="F245" s="28" t="s">
        <v>121</v>
      </c>
      <c r="G245" s="29">
        <v>1300</v>
      </c>
      <c r="H245" s="28">
        <v>0</v>
      </c>
      <c r="I245" s="30">
        <f>ROUND(G245*H245,P4)</f>
        <v>0</v>
      </c>
      <c r="L245" s="30">
        <v>0</v>
      </c>
      <c r="M245" s="24">
        <f>ROUND(G245*L245,P4)</f>
        <v>0</v>
      </c>
      <c r="N245" s="25" t="s">
        <v>103</v>
      </c>
      <c r="O245" s="31">
        <f>M245*AA245</f>
        <v>0</v>
      </c>
      <c r="P245" s="1">
        <v>3</v>
      </c>
      <c r="AA245" s="1">
        <f>IF(P245=1,$O$3,IF(P245=2,$O$4,$O$5))</f>
        <v>0</v>
      </c>
    </row>
    <row r="246">
      <c r="A246" s="1" t="s">
        <v>106</v>
      </c>
      <c r="E246" s="27" t="s">
        <v>103</v>
      </c>
    </row>
    <row r="247">
      <c r="A247" s="1" t="s">
        <v>107</v>
      </c>
    </row>
    <row r="248">
      <c r="A248" s="1" t="s">
        <v>109</v>
      </c>
      <c r="E248" s="27" t="s">
        <v>103</v>
      </c>
    </row>
    <row r="249" ht="25.5">
      <c r="A249" s="1" t="s">
        <v>101</v>
      </c>
      <c r="B249" s="1">
        <v>110</v>
      </c>
      <c r="C249" s="26" t="s">
        <v>5747</v>
      </c>
      <c r="D249" t="s">
        <v>103</v>
      </c>
      <c r="E249" s="27" t="s">
        <v>5748</v>
      </c>
      <c r="F249" s="28" t="s">
        <v>121</v>
      </c>
      <c r="G249" s="29">
        <v>1560</v>
      </c>
      <c r="H249" s="28">
        <v>0</v>
      </c>
      <c r="I249" s="30">
        <f>ROUND(G249*H249,P4)</f>
        <v>0</v>
      </c>
      <c r="L249" s="30">
        <v>0</v>
      </c>
      <c r="M249" s="24">
        <f>ROUND(G249*L249,P4)</f>
        <v>0</v>
      </c>
      <c r="N249" s="25" t="s">
        <v>103</v>
      </c>
      <c r="O249" s="31">
        <f>M249*AA249</f>
        <v>0</v>
      </c>
      <c r="P249" s="1">
        <v>3</v>
      </c>
      <c r="AA249" s="1">
        <f>IF(P249=1,$O$3,IF(P249=2,$O$4,$O$5))</f>
        <v>0</v>
      </c>
    </row>
    <row r="250">
      <c r="A250" s="1" t="s">
        <v>106</v>
      </c>
      <c r="E250" s="27" t="s">
        <v>103</v>
      </c>
    </row>
    <row r="251" ht="25.5">
      <c r="A251" s="1" t="s">
        <v>107</v>
      </c>
      <c r="E251" s="32" t="s">
        <v>5749</v>
      </c>
    </row>
    <row r="252">
      <c r="A252" s="1" t="s">
        <v>109</v>
      </c>
      <c r="E252" s="27" t="s">
        <v>103</v>
      </c>
    </row>
    <row r="253">
      <c r="A253" s="1" t="s">
        <v>101</v>
      </c>
      <c r="B253" s="1">
        <v>111</v>
      </c>
      <c r="C253" s="26" t="s">
        <v>487</v>
      </c>
      <c r="D253" t="s">
        <v>103</v>
      </c>
      <c r="E253" s="27" t="s">
        <v>488</v>
      </c>
      <c r="F253" s="28" t="s">
        <v>121</v>
      </c>
      <c r="G253" s="29">
        <v>2400</v>
      </c>
      <c r="H253" s="28">
        <v>0</v>
      </c>
      <c r="I253" s="30">
        <f>ROUND(G253*H253,P4)</f>
        <v>0</v>
      </c>
      <c r="L253" s="30">
        <v>0</v>
      </c>
      <c r="M253" s="24">
        <f>ROUND(G253*L253,P4)</f>
        <v>0</v>
      </c>
      <c r="N253" s="25" t="s">
        <v>103</v>
      </c>
      <c r="O253" s="31">
        <f>M253*AA253</f>
        <v>0</v>
      </c>
      <c r="P253" s="1">
        <v>3</v>
      </c>
      <c r="AA253" s="1">
        <f>IF(P253=1,$O$3,IF(P253=2,$O$4,$O$5))</f>
        <v>0</v>
      </c>
    </row>
    <row r="254">
      <c r="A254" s="1" t="s">
        <v>106</v>
      </c>
      <c r="E254" s="27" t="s">
        <v>103</v>
      </c>
    </row>
    <row r="255">
      <c r="A255" s="1" t="s">
        <v>107</v>
      </c>
    </row>
    <row r="256">
      <c r="A256" s="1" t="s">
        <v>109</v>
      </c>
      <c r="E256" s="27" t="s">
        <v>103</v>
      </c>
    </row>
    <row r="257" ht="25.5">
      <c r="A257" s="1" t="s">
        <v>101</v>
      </c>
      <c r="B257" s="1">
        <v>112</v>
      </c>
      <c r="C257" s="26" t="s">
        <v>1090</v>
      </c>
      <c r="D257" t="s">
        <v>103</v>
      </c>
      <c r="E257" s="27" t="s">
        <v>1091</v>
      </c>
      <c r="F257" s="28" t="s">
        <v>121</v>
      </c>
      <c r="G257" s="29">
        <v>2880</v>
      </c>
      <c r="H257" s="28">
        <v>0</v>
      </c>
      <c r="I257" s="30">
        <f>ROUND(G257*H257,P4)</f>
        <v>0</v>
      </c>
      <c r="L257" s="30">
        <v>0</v>
      </c>
      <c r="M257" s="24">
        <f>ROUND(G257*L257,P4)</f>
        <v>0</v>
      </c>
      <c r="N257" s="25" t="s">
        <v>103</v>
      </c>
      <c r="O257" s="31">
        <f>M257*AA257</f>
        <v>0</v>
      </c>
      <c r="P257" s="1">
        <v>3</v>
      </c>
      <c r="AA257" s="1">
        <f>IF(P257=1,$O$3,IF(P257=2,$O$4,$O$5))</f>
        <v>0</v>
      </c>
    </row>
    <row r="258">
      <c r="A258" s="1" t="s">
        <v>106</v>
      </c>
      <c r="E258" s="27" t="s">
        <v>103</v>
      </c>
    </row>
    <row r="259" ht="25.5">
      <c r="A259" s="1" t="s">
        <v>107</v>
      </c>
      <c r="E259" s="32" t="s">
        <v>5750</v>
      </c>
    </row>
    <row r="260">
      <c r="A260" s="1" t="s">
        <v>109</v>
      </c>
      <c r="E260" s="27" t="s">
        <v>103</v>
      </c>
    </row>
    <row r="261">
      <c r="A261" s="1" t="s">
        <v>101</v>
      </c>
      <c r="B261" s="1">
        <v>113</v>
      </c>
      <c r="C261" s="26" t="s">
        <v>5751</v>
      </c>
      <c r="D261" t="s">
        <v>103</v>
      </c>
      <c r="E261" s="27" t="s">
        <v>5752</v>
      </c>
      <c r="F261" s="28" t="s">
        <v>105</v>
      </c>
      <c r="G261" s="29">
        <v>1</v>
      </c>
      <c r="H261" s="28">
        <v>0</v>
      </c>
      <c r="I261" s="30">
        <f>ROUND(G261*H261,P4)</f>
        <v>0</v>
      </c>
      <c r="L261" s="30">
        <v>0</v>
      </c>
      <c r="M261" s="24">
        <f>ROUND(G261*L261,P4)</f>
        <v>0</v>
      </c>
      <c r="N261" s="25" t="s">
        <v>103</v>
      </c>
      <c r="O261" s="31">
        <f>M261*AA261</f>
        <v>0</v>
      </c>
      <c r="P261" s="1">
        <v>3</v>
      </c>
      <c r="AA261" s="1">
        <f>IF(P261=1,$O$3,IF(P261=2,$O$4,$O$5))</f>
        <v>0</v>
      </c>
    </row>
    <row r="262">
      <c r="A262" s="1" t="s">
        <v>106</v>
      </c>
      <c r="E262" s="27" t="s">
        <v>103</v>
      </c>
    </row>
    <row r="263" ht="25.5">
      <c r="A263" s="1" t="s">
        <v>107</v>
      </c>
      <c r="E263" s="32" t="s">
        <v>5670</v>
      </c>
    </row>
    <row r="264">
      <c r="A264" s="1" t="s">
        <v>109</v>
      </c>
      <c r="E264" s="27" t="s">
        <v>103</v>
      </c>
    </row>
    <row r="265" ht="25.5">
      <c r="A265" s="1" t="s">
        <v>101</v>
      </c>
      <c r="B265" s="1">
        <v>114</v>
      </c>
      <c r="C265" s="26" t="s">
        <v>5753</v>
      </c>
      <c r="D265" t="s">
        <v>103</v>
      </c>
      <c r="E265" s="27" t="s">
        <v>5754</v>
      </c>
      <c r="F265" s="28" t="s">
        <v>105</v>
      </c>
      <c r="G265" s="29">
        <v>1</v>
      </c>
      <c r="H265" s="28">
        <v>0</v>
      </c>
      <c r="I265" s="30">
        <f>ROUND(G265*H265,P4)</f>
        <v>0</v>
      </c>
      <c r="L265" s="30">
        <v>0</v>
      </c>
      <c r="M265" s="24">
        <f>ROUND(G265*L265,P4)</f>
        <v>0</v>
      </c>
      <c r="N265" s="25" t="s">
        <v>103</v>
      </c>
      <c r="O265" s="31">
        <f>M265*AA265</f>
        <v>0</v>
      </c>
      <c r="P265" s="1">
        <v>3</v>
      </c>
      <c r="AA265" s="1">
        <f>IF(P265=1,$O$3,IF(P265=2,$O$4,$O$5))</f>
        <v>0</v>
      </c>
    </row>
    <row r="266">
      <c r="A266" s="1" t="s">
        <v>106</v>
      </c>
      <c r="E266" s="27" t="s">
        <v>103</v>
      </c>
    </row>
    <row r="267">
      <c r="A267" s="1" t="s">
        <v>107</v>
      </c>
    </row>
    <row r="268">
      <c r="A268" s="1" t="s">
        <v>109</v>
      </c>
      <c r="E268" s="27" t="s">
        <v>5755</v>
      </c>
    </row>
    <row r="269">
      <c r="A269" s="1" t="s">
        <v>101</v>
      </c>
      <c r="B269" s="1">
        <v>115</v>
      </c>
      <c r="C269" s="26" t="s">
        <v>5756</v>
      </c>
      <c r="D269" t="s">
        <v>103</v>
      </c>
      <c r="E269" s="27" t="s">
        <v>5757</v>
      </c>
      <c r="F269" s="28" t="s">
        <v>105</v>
      </c>
      <c r="G269" s="29">
        <v>1</v>
      </c>
      <c r="H269" s="28">
        <v>0</v>
      </c>
      <c r="I269" s="30">
        <f>ROUND(G269*H269,P4)</f>
        <v>0</v>
      </c>
      <c r="L269" s="30">
        <v>0</v>
      </c>
      <c r="M269" s="24">
        <f>ROUND(G269*L269,P4)</f>
        <v>0</v>
      </c>
      <c r="N269" s="25" t="s">
        <v>103</v>
      </c>
      <c r="O269" s="31">
        <f>M269*AA269</f>
        <v>0</v>
      </c>
      <c r="P269" s="1">
        <v>3</v>
      </c>
      <c r="AA269" s="1">
        <f>IF(P269=1,$O$3,IF(P269=2,$O$4,$O$5))</f>
        <v>0</v>
      </c>
    </row>
    <row r="270">
      <c r="A270" s="1" t="s">
        <v>106</v>
      </c>
      <c r="E270" s="27" t="s">
        <v>103</v>
      </c>
    </row>
    <row r="271">
      <c r="A271" s="1" t="s">
        <v>107</v>
      </c>
    </row>
    <row r="272">
      <c r="A272" s="1" t="s">
        <v>109</v>
      </c>
      <c r="E272" s="27" t="s">
        <v>103</v>
      </c>
    </row>
    <row r="273" ht="25.5">
      <c r="A273" s="1" t="s">
        <v>101</v>
      </c>
      <c r="B273" s="1">
        <v>116</v>
      </c>
      <c r="C273" s="26" t="s">
        <v>361</v>
      </c>
      <c r="D273" t="s">
        <v>103</v>
      </c>
      <c r="E273" s="27" t="s">
        <v>362</v>
      </c>
      <c r="F273" s="28" t="s">
        <v>292</v>
      </c>
      <c r="G273" s="29">
        <v>1.4099999999999999</v>
      </c>
      <c r="H273" s="28">
        <v>0</v>
      </c>
      <c r="I273" s="30">
        <f>ROUND(G273*H273,P4)</f>
        <v>0</v>
      </c>
      <c r="L273" s="30">
        <v>0</v>
      </c>
      <c r="M273" s="24">
        <f>ROUND(G273*L273,P4)</f>
        <v>0</v>
      </c>
      <c r="N273" s="25" t="s">
        <v>103</v>
      </c>
      <c r="O273" s="31">
        <f>M273*AA273</f>
        <v>0</v>
      </c>
      <c r="P273" s="1">
        <v>3</v>
      </c>
      <c r="AA273" s="1">
        <f>IF(P273=1,$O$3,IF(P273=2,$O$4,$O$5))</f>
        <v>0</v>
      </c>
    </row>
    <row r="274">
      <c r="A274" s="1" t="s">
        <v>106</v>
      </c>
      <c r="E274" s="27" t="s">
        <v>103</v>
      </c>
    </row>
    <row r="275">
      <c r="A275" s="1" t="s">
        <v>107</v>
      </c>
    </row>
    <row r="276">
      <c r="A276" s="1" t="s">
        <v>109</v>
      </c>
      <c r="E276" s="27" t="s">
        <v>103</v>
      </c>
    </row>
    <row r="277">
      <c r="A277" s="1" t="s">
        <v>98</v>
      </c>
      <c r="C277" s="22" t="s">
        <v>2036</v>
      </c>
      <c r="E277" s="23" t="s">
        <v>2037</v>
      </c>
      <c r="L277" s="24">
        <f>SUMIFS(L278:L285,A278:A285,"P")</f>
        <v>0</v>
      </c>
      <c r="M277" s="24">
        <f>SUMIFS(M278:M285,A278:A285,"P")</f>
        <v>0</v>
      </c>
      <c r="N277" s="25"/>
    </row>
    <row r="278">
      <c r="A278" s="1" t="s">
        <v>101</v>
      </c>
      <c r="B278" s="1">
        <v>117</v>
      </c>
      <c r="C278" s="26" t="s">
        <v>5758</v>
      </c>
      <c r="D278" t="s">
        <v>103</v>
      </c>
      <c r="E278" s="27" t="s">
        <v>5759</v>
      </c>
      <c r="F278" s="28" t="s">
        <v>105</v>
      </c>
      <c r="G278" s="29">
        <v>1</v>
      </c>
      <c r="H278" s="28">
        <v>0</v>
      </c>
      <c r="I278" s="30">
        <f>ROUND(G278*H278,P4)</f>
        <v>0</v>
      </c>
      <c r="L278" s="30">
        <v>0</v>
      </c>
      <c r="M278" s="24">
        <f>ROUND(G278*L278,P4)</f>
        <v>0</v>
      </c>
      <c r="N278" s="25" t="s">
        <v>103</v>
      </c>
      <c r="O278" s="31">
        <f>M278*AA278</f>
        <v>0</v>
      </c>
      <c r="P278" s="1">
        <v>3</v>
      </c>
      <c r="AA278" s="1">
        <f>IF(P278=1,$O$3,IF(P278=2,$O$4,$O$5))</f>
        <v>0</v>
      </c>
    </row>
    <row r="279">
      <c r="A279" s="1" t="s">
        <v>106</v>
      </c>
      <c r="E279" s="27" t="s">
        <v>103</v>
      </c>
    </row>
    <row r="280">
      <c r="A280" s="1" t="s">
        <v>107</v>
      </c>
    </row>
    <row r="281">
      <c r="A281" s="1" t="s">
        <v>109</v>
      </c>
      <c r="E281" s="27" t="s">
        <v>103</v>
      </c>
    </row>
    <row r="282" ht="25.5">
      <c r="A282" s="1" t="s">
        <v>101</v>
      </c>
      <c r="B282" s="1">
        <v>118</v>
      </c>
      <c r="C282" s="26" t="s">
        <v>5760</v>
      </c>
      <c r="D282" t="s">
        <v>103</v>
      </c>
      <c r="E282" s="27" t="s">
        <v>5761</v>
      </c>
      <c r="F282" s="28" t="s">
        <v>105</v>
      </c>
      <c r="G282" s="29">
        <v>1</v>
      </c>
      <c r="H282" s="28">
        <v>0</v>
      </c>
      <c r="I282" s="30">
        <f>ROUND(G282*H282,P4)</f>
        <v>0</v>
      </c>
      <c r="L282" s="30">
        <v>0</v>
      </c>
      <c r="M282" s="24">
        <f>ROUND(G282*L282,P4)</f>
        <v>0</v>
      </c>
      <c r="N282" s="25" t="s">
        <v>103</v>
      </c>
      <c r="O282" s="31">
        <f>M282*AA282</f>
        <v>0</v>
      </c>
      <c r="P282" s="1">
        <v>3</v>
      </c>
      <c r="AA282" s="1">
        <f>IF(P282=1,$O$3,IF(P282=2,$O$4,$O$5))</f>
        <v>0</v>
      </c>
    </row>
    <row r="283">
      <c r="A283" s="1" t="s">
        <v>106</v>
      </c>
      <c r="E283" s="27" t="s">
        <v>103</v>
      </c>
    </row>
    <row r="284">
      <c r="A284" s="1" t="s">
        <v>107</v>
      </c>
    </row>
    <row r="285">
      <c r="A285" s="1" t="s">
        <v>109</v>
      </c>
      <c r="E285" s="27" t="s">
        <v>103</v>
      </c>
    </row>
    <row r="286">
      <c r="A286" s="1" t="s">
        <v>98</v>
      </c>
      <c r="C286" s="22" t="s">
        <v>1447</v>
      </c>
      <c r="E286" s="23" t="s">
        <v>1448</v>
      </c>
      <c r="L286" s="24">
        <f>SUMIFS(L287:L298,A287:A298,"P")</f>
        <v>0</v>
      </c>
      <c r="M286" s="24">
        <f>SUMIFS(M287:M298,A287:A298,"P")</f>
        <v>0</v>
      </c>
      <c r="N286" s="25"/>
    </row>
    <row r="287">
      <c r="A287" s="1" t="s">
        <v>101</v>
      </c>
      <c r="B287" s="1">
        <v>119</v>
      </c>
      <c r="C287" s="26" t="s">
        <v>1460</v>
      </c>
      <c r="D287" t="s">
        <v>103</v>
      </c>
      <c r="E287" s="27" t="s">
        <v>1461</v>
      </c>
      <c r="F287" s="28" t="s">
        <v>1462</v>
      </c>
      <c r="G287" s="29">
        <v>2250</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c r="A289" s="1" t="s">
        <v>107</v>
      </c>
    </row>
    <row r="290">
      <c r="A290" s="1" t="s">
        <v>109</v>
      </c>
      <c r="E290" s="27" t="s">
        <v>103</v>
      </c>
    </row>
    <row r="291">
      <c r="A291" s="1" t="s">
        <v>101</v>
      </c>
      <c r="B291" s="1">
        <v>120</v>
      </c>
      <c r="C291" s="26" t="s">
        <v>5762</v>
      </c>
      <c r="D291" t="s">
        <v>103</v>
      </c>
      <c r="E291" s="27" t="s">
        <v>5763</v>
      </c>
      <c r="F291" s="28" t="s">
        <v>105</v>
      </c>
      <c r="G291" s="29">
        <v>450</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c r="A293" s="1" t="s">
        <v>107</v>
      </c>
    </row>
    <row r="294">
      <c r="A294" s="1" t="s">
        <v>109</v>
      </c>
      <c r="E294" s="27" t="s">
        <v>103</v>
      </c>
    </row>
    <row r="295" ht="38.25">
      <c r="A295" s="1" t="s">
        <v>101</v>
      </c>
      <c r="B295" s="1">
        <v>121</v>
      </c>
      <c r="C295" s="26" t="s">
        <v>3809</v>
      </c>
      <c r="D295" t="s">
        <v>103</v>
      </c>
      <c r="E295" s="27" t="s">
        <v>3810</v>
      </c>
      <c r="F295" s="28" t="s">
        <v>292</v>
      </c>
      <c r="G295" s="29">
        <v>0.13500000000000001</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c r="A297" s="1" t="s">
        <v>107</v>
      </c>
    </row>
    <row r="298">
      <c r="A298" s="1" t="s">
        <v>109</v>
      </c>
      <c r="E298" s="27" t="s">
        <v>103</v>
      </c>
    </row>
    <row r="299">
      <c r="A299" s="1" t="s">
        <v>98</v>
      </c>
      <c r="C299" s="22" t="s">
        <v>288</v>
      </c>
      <c r="E299" s="23" t="s">
        <v>289</v>
      </c>
      <c r="L299" s="24">
        <f>SUMIFS(L300:L311,A300:A311,"P")</f>
        <v>0</v>
      </c>
      <c r="M299" s="24">
        <f>SUMIFS(M300:M311,A300:A311,"P")</f>
        <v>0</v>
      </c>
      <c r="N299" s="25"/>
    </row>
    <row r="300" ht="25.5">
      <c r="A300" s="1" t="s">
        <v>101</v>
      </c>
      <c r="B300" s="1">
        <v>1</v>
      </c>
      <c r="C300" s="26" t="s">
        <v>290</v>
      </c>
      <c r="D300" t="s">
        <v>103</v>
      </c>
      <c r="E300" s="27" t="s">
        <v>291</v>
      </c>
      <c r="F300" s="28" t="s">
        <v>292</v>
      </c>
      <c r="G300" s="29">
        <v>0.90000000000000002</v>
      </c>
      <c r="H300" s="28">
        <v>0</v>
      </c>
      <c r="I300" s="30">
        <f>ROUND(G300*H300,P4)</f>
        <v>0</v>
      </c>
      <c r="L300" s="30">
        <v>0</v>
      </c>
      <c r="M300" s="24">
        <f>ROUND(G300*L300,P4)</f>
        <v>0</v>
      </c>
      <c r="N300" s="25" t="s">
        <v>103</v>
      </c>
      <c r="O300" s="31">
        <f>M300*AA300</f>
        <v>0</v>
      </c>
      <c r="P300" s="1">
        <v>3</v>
      </c>
      <c r="AA300" s="1">
        <f>IF(P300=1,$O$3,IF(P300=2,$O$4,$O$5))</f>
        <v>0</v>
      </c>
    </row>
    <row r="301">
      <c r="A301" s="1" t="s">
        <v>106</v>
      </c>
      <c r="E301" s="27" t="s">
        <v>103</v>
      </c>
    </row>
    <row r="302">
      <c r="A302" s="1" t="s">
        <v>107</v>
      </c>
    </row>
    <row r="303">
      <c r="A303" s="1" t="s">
        <v>109</v>
      </c>
      <c r="E303" s="27" t="s">
        <v>103</v>
      </c>
    </row>
    <row r="304" ht="25.5">
      <c r="A304" s="1" t="s">
        <v>101</v>
      </c>
      <c r="B304" s="1">
        <v>2</v>
      </c>
      <c r="C304" s="26" t="s">
        <v>2360</v>
      </c>
      <c r="D304" t="s">
        <v>103</v>
      </c>
      <c r="E304" s="27" t="s">
        <v>2361</v>
      </c>
      <c r="F304" s="28" t="s">
        <v>292</v>
      </c>
      <c r="G304" s="29">
        <v>0.5</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c r="A306" s="1" t="s">
        <v>107</v>
      </c>
    </row>
    <row r="307" ht="140.25">
      <c r="A307" s="1" t="s">
        <v>109</v>
      </c>
      <c r="E307" s="27" t="s">
        <v>295</v>
      </c>
    </row>
    <row r="308" ht="25.5">
      <c r="A308" s="1" t="s">
        <v>101</v>
      </c>
      <c r="B308" s="1">
        <v>3</v>
      </c>
      <c r="C308" s="26" t="s">
        <v>298</v>
      </c>
      <c r="D308" t="s">
        <v>103</v>
      </c>
      <c r="E308" s="27" t="s">
        <v>299</v>
      </c>
      <c r="F308" s="28" t="s">
        <v>292</v>
      </c>
      <c r="G308" s="29">
        <v>0.40000000000000002</v>
      </c>
      <c r="H308" s="28">
        <v>0</v>
      </c>
      <c r="I308" s="30">
        <f>ROUND(G308*H308,P4)</f>
        <v>0</v>
      </c>
      <c r="L308" s="30">
        <v>0</v>
      </c>
      <c r="M308" s="24">
        <f>ROUND(G308*L308,P4)</f>
        <v>0</v>
      </c>
      <c r="N308" s="25" t="s">
        <v>103</v>
      </c>
      <c r="O308" s="31">
        <f>M308*AA308</f>
        <v>0</v>
      </c>
      <c r="P308" s="1">
        <v>3</v>
      </c>
      <c r="AA308" s="1">
        <f>IF(P308=1,$O$3,IF(P308=2,$O$4,$O$5))</f>
        <v>0</v>
      </c>
    </row>
    <row r="309">
      <c r="A309" s="1" t="s">
        <v>106</v>
      </c>
      <c r="E309" s="27" t="s">
        <v>103</v>
      </c>
    </row>
    <row r="310">
      <c r="A310" s="1" t="s">
        <v>107</v>
      </c>
    </row>
    <row r="311" ht="140.25">
      <c r="A311" s="1" t="s">
        <v>109</v>
      </c>
      <c r="E311" s="27" t="s">
        <v>295</v>
      </c>
    </row>
    <row r="312">
      <c r="A312" s="1" t="s">
        <v>98</v>
      </c>
      <c r="C312" s="22" t="s">
        <v>5764</v>
      </c>
      <c r="E312" s="23" t="s">
        <v>5765</v>
      </c>
      <c r="L312" s="24">
        <f>SUMIFS(L313:L316,A313:A316,"P")</f>
        <v>0</v>
      </c>
      <c r="M312" s="24">
        <f>SUMIFS(M313:M316,A313:A316,"P")</f>
        <v>0</v>
      </c>
      <c r="N312" s="25"/>
    </row>
    <row r="313">
      <c r="A313" s="1" t="s">
        <v>101</v>
      </c>
      <c r="B313" s="1">
        <v>4</v>
      </c>
      <c r="C313" s="26" t="s">
        <v>5766</v>
      </c>
      <c r="D313" t="s">
        <v>103</v>
      </c>
      <c r="E313" s="27" t="s">
        <v>5767</v>
      </c>
      <c r="F313" s="28" t="s">
        <v>105</v>
      </c>
      <c r="G313" s="29">
        <v>1</v>
      </c>
      <c r="H313" s="28">
        <v>0</v>
      </c>
      <c r="I313" s="30">
        <f>ROUND(G313*H313,P4)</f>
        <v>0</v>
      </c>
      <c r="L313" s="30">
        <v>0</v>
      </c>
      <c r="M313" s="24">
        <f>ROUND(G313*L313,P4)</f>
        <v>0</v>
      </c>
      <c r="N313" s="25" t="s">
        <v>103</v>
      </c>
      <c r="O313" s="31">
        <f>M313*AA313</f>
        <v>0</v>
      </c>
      <c r="P313" s="1">
        <v>3</v>
      </c>
      <c r="AA313" s="1">
        <f>IF(P313=1,$O$3,IF(P313=2,$O$4,$O$5))</f>
        <v>0</v>
      </c>
    </row>
    <row r="314">
      <c r="A314" s="1" t="s">
        <v>106</v>
      </c>
      <c r="E314" s="27" t="s">
        <v>103</v>
      </c>
    </row>
    <row r="315">
      <c r="A315" s="1" t="s">
        <v>107</v>
      </c>
    </row>
    <row r="316">
      <c r="A316" s="1" t="s">
        <v>109</v>
      </c>
      <c r="E316" s="27" t="s">
        <v>5768</v>
      </c>
    </row>
    <row r="317">
      <c r="A317" s="1" t="s">
        <v>98</v>
      </c>
      <c r="C317" s="22" t="s">
        <v>5769</v>
      </c>
      <c r="E317" s="23" t="s">
        <v>5770</v>
      </c>
      <c r="L317" s="24">
        <f>SUMIFS(L318:L325,A318:A325,"P")</f>
        <v>0</v>
      </c>
      <c r="M317" s="24">
        <f>SUMIFS(M318:M325,A318:A325,"P")</f>
        <v>0</v>
      </c>
      <c r="N317" s="25"/>
    </row>
    <row r="318">
      <c r="A318" s="1" t="s">
        <v>101</v>
      </c>
      <c r="B318" s="1">
        <v>5</v>
      </c>
      <c r="C318" s="26" t="s">
        <v>5771</v>
      </c>
      <c r="D318" t="s">
        <v>103</v>
      </c>
      <c r="E318" s="27" t="s">
        <v>5772</v>
      </c>
      <c r="F318" s="28" t="s">
        <v>105</v>
      </c>
      <c r="G318" s="29">
        <v>1</v>
      </c>
      <c r="H318" s="28">
        <v>0</v>
      </c>
      <c r="I318" s="30">
        <f>ROUND(G318*H318,P4)</f>
        <v>0</v>
      </c>
      <c r="L318" s="30">
        <v>0</v>
      </c>
      <c r="M318" s="24">
        <f>ROUND(G318*L318,P4)</f>
        <v>0</v>
      </c>
      <c r="N318" s="25" t="s">
        <v>103</v>
      </c>
      <c r="O318" s="31">
        <f>M318*AA318</f>
        <v>0</v>
      </c>
      <c r="P318" s="1">
        <v>3</v>
      </c>
      <c r="AA318" s="1">
        <f>IF(P318=1,$O$3,IF(P318=2,$O$4,$O$5))</f>
        <v>0</v>
      </c>
    </row>
    <row r="319">
      <c r="A319" s="1" t="s">
        <v>106</v>
      </c>
      <c r="E319" s="27" t="s">
        <v>103</v>
      </c>
    </row>
    <row r="320">
      <c r="A320" s="1" t="s">
        <v>107</v>
      </c>
    </row>
    <row r="321" ht="76.5">
      <c r="A321" s="1" t="s">
        <v>109</v>
      </c>
      <c r="E321" s="27" t="s">
        <v>5773</v>
      </c>
    </row>
    <row r="322">
      <c r="A322" s="1" t="s">
        <v>101</v>
      </c>
      <c r="B322" s="1">
        <v>6</v>
      </c>
      <c r="C322" s="26" t="s">
        <v>5774</v>
      </c>
      <c r="D322" t="s">
        <v>103</v>
      </c>
      <c r="E322" s="27" t="s">
        <v>5775</v>
      </c>
      <c r="F322" s="28" t="s">
        <v>105</v>
      </c>
      <c r="G322" s="29">
        <v>1</v>
      </c>
      <c r="H322" s="28">
        <v>0</v>
      </c>
      <c r="I322" s="30">
        <f>ROUND(G322*H322,P4)</f>
        <v>0</v>
      </c>
      <c r="L322" s="30">
        <v>0</v>
      </c>
      <c r="M322" s="24">
        <f>ROUND(G322*L322,P4)</f>
        <v>0</v>
      </c>
      <c r="N322" s="25" t="s">
        <v>103</v>
      </c>
      <c r="O322" s="31">
        <f>M322*AA322</f>
        <v>0</v>
      </c>
      <c r="P322" s="1">
        <v>3</v>
      </c>
      <c r="AA322" s="1">
        <f>IF(P322=1,$O$3,IF(P322=2,$O$4,$O$5))</f>
        <v>0</v>
      </c>
    </row>
    <row r="323">
      <c r="A323" s="1" t="s">
        <v>106</v>
      </c>
      <c r="E323" s="27" t="s">
        <v>103</v>
      </c>
    </row>
    <row r="324">
      <c r="A324" s="1" t="s">
        <v>107</v>
      </c>
    </row>
    <row r="325" ht="38.25">
      <c r="A325" s="1" t="s">
        <v>109</v>
      </c>
      <c r="E325" s="27" t="s">
        <v>5776</v>
      </c>
    </row>
    <row r="326" ht="25.5">
      <c r="A326" s="1" t="s">
        <v>98</v>
      </c>
      <c r="C326" s="22" t="s">
        <v>5777</v>
      </c>
      <c r="E326" s="23" t="s">
        <v>5778</v>
      </c>
      <c r="L326" s="24">
        <f>SUMIFS(L327:L374,A327:A374,"P")</f>
        <v>0</v>
      </c>
      <c r="M326" s="24">
        <f>SUMIFS(M327:M374,A327:A374,"P")</f>
        <v>0</v>
      </c>
      <c r="N326" s="25"/>
    </row>
    <row r="327" ht="38.25">
      <c r="A327" s="1" t="s">
        <v>101</v>
      </c>
      <c r="B327" s="1">
        <v>7</v>
      </c>
      <c r="C327" s="26" t="s">
        <v>5779</v>
      </c>
      <c r="D327" t="s">
        <v>103</v>
      </c>
      <c r="E327" s="27" t="s">
        <v>5780</v>
      </c>
      <c r="F327" s="28" t="s">
        <v>105</v>
      </c>
      <c r="G327" s="29">
        <v>7</v>
      </c>
      <c r="H327" s="28">
        <v>0</v>
      </c>
      <c r="I327" s="30">
        <f>ROUND(G327*H327,P4)</f>
        <v>0</v>
      </c>
      <c r="L327" s="30">
        <v>0</v>
      </c>
      <c r="M327" s="24">
        <f>ROUND(G327*L327,P4)</f>
        <v>0</v>
      </c>
      <c r="N327" s="25" t="s">
        <v>103</v>
      </c>
      <c r="O327" s="31">
        <f>M327*AA327</f>
        <v>0</v>
      </c>
      <c r="P327" s="1">
        <v>3</v>
      </c>
      <c r="AA327" s="1">
        <f>IF(P327=1,$O$3,IF(P327=2,$O$4,$O$5))</f>
        <v>0</v>
      </c>
    </row>
    <row r="328">
      <c r="A328" s="1" t="s">
        <v>106</v>
      </c>
      <c r="E328" s="27" t="s">
        <v>103</v>
      </c>
    </row>
    <row r="329">
      <c r="A329" s="1" t="s">
        <v>107</v>
      </c>
    </row>
    <row r="330">
      <c r="A330" s="1" t="s">
        <v>109</v>
      </c>
      <c r="E330" s="27" t="s">
        <v>5781</v>
      </c>
    </row>
    <row r="331" ht="38.25">
      <c r="A331" s="1" t="s">
        <v>101</v>
      </c>
      <c r="B331" s="1">
        <v>8</v>
      </c>
      <c r="C331" s="26" t="s">
        <v>5782</v>
      </c>
      <c r="D331" t="s">
        <v>103</v>
      </c>
      <c r="E331" s="27" t="s">
        <v>5780</v>
      </c>
      <c r="F331" s="28" t="s">
        <v>105</v>
      </c>
      <c r="G331" s="29">
        <v>11</v>
      </c>
      <c r="H331" s="28">
        <v>0</v>
      </c>
      <c r="I331" s="30">
        <f>ROUND(G331*H331,P4)</f>
        <v>0</v>
      </c>
      <c r="L331" s="30">
        <v>0</v>
      </c>
      <c r="M331" s="24">
        <f>ROUND(G331*L331,P4)</f>
        <v>0</v>
      </c>
      <c r="N331" s="25" t="s">
        <v>103</v>
      </c>
      <c r="O331" s="31">
        <f>M331*AA331</f>
        <v>0</v>
      </c>
      <c r="P331" s="1">
        <v>3</v>
      </c>
      <c r="AA331" s="1">
        <f>IF(P331=1,$O$3,IF(P331=2,$O$4,$O$5))</f>
        <v>0</v>
      </c>
    </row>
    <row r="332">
      <c r="A332" s="1" t="s">
        <v>106</v>
      </c>
      <c r="E332" s="27" t="s">
        <v>103</v>
      </c>
    </row>
    <row r="333">
      <c r="A333" s="1" t="s">
        <v>107</v>
      </c>
    </row>
    <row r="334">
      <c r="A334" s="1" t="s">
        <v>109</v>
      </c>
      <c r="E334" s="27" t="s">
        <v>5783</v>
      </c>
    </row>
    <row r="335" ht="38.25">
      <c r="A335" s="1" t="s">
        <v>101</v>
      </c>
      <c r="B335" s="1">
        <v>9</v>
      </c>
      <c r="C335" s="26" t="s">
        <v>5784</v>
      </c>
      <c r="D335" t="s">
        <v>103</v>
      </c>
      <c r="E335" s="27" t="s">
        <v>5780</v>
      </c>
      <c r="F335" s="28" t="s">
        <v>105</v>
      </c>
      <c r="G335" s="29">
        <v>17</v>
      </c>
      <c r="H335" s="28">
        <v>0</v>
      </c>
      <c r="I335" s="30">
        <f>ROUND(G335*H335,P4)</f>
        <v>0</v>
      </c>
      <c r="L335" s="30">
        <v>0</v>
      </c>
      <c r="M335" s="24">
        <f>ROUND(G335*L335,P4)</f>
        <v>0</v>
      </c>
      <c r="N335" s="25" t="s">
        <v>103</v>
      </c>
      <c r="O335" s="31">
        <f>M335*AA335</f>
        <v>0</v>
      </c>
      <c r="P335" s="1">
        <v>3</v>
      </c>
      <c r="AA335" s="1">
        <f>IF(P335=1,$O$3,IF(P335=2,$O$4,$O$5))</f>
        <v>0</v>
      </c>
    </row>
    <row r="336">
      <c r="A336" s="1" t="s">
        <v>106</v>
      </c>
      <c r="E336" s="27" t="s">
        <v>103</v>
      </c>
    </row>
    <row r="337">
      <c r="A337" s="1" t="s">
        <v>107</v>
      </c>
    </row>
    <row r="338" ht="38.25">
      <c r="A338" s="1" t="s">
        <v>109</v>
      </c>
      <c r="E338" s="27" t="s">
        <v>5785</v>
      </c>
    </row>
    <row r="339" ht="38.25">
      <c r="A339" s="1" t="s">
        <v>101</v>
      </c>
      <c r="B339" s="1">
        <v>10</v>
      </c>
      <c r="C339" s="26" t="s">
        <v>5786</v>
      </c>
      <c r="D339" t="s">
        <v>103</v>
      </c>
      <c r="E339" s="27" t="s">
        <v>5787</v>
      </c>
      <c r="F339" s="28" t="s">
        <v>105</v>
      </c>
      <c r="G339" s="29">
        <v>3</v>
      </c>
      <c r="H339" s="28">
        <v>0</v>
      </c>
      <c r="I339" s="30">
        <f>ROUND(G339*H339,P4)</f>
        <v>0</v>
      </c>
      <c r="L339" s="30">
        <v>0</v>
      </c>
      <c r="M339" s="24">
        <f>ROUND(G339*L339,P4)</f>
        <v>0</v>
      </c>
      <c r="N339" s="25" t="s">
        <v>103</v>
      </c>
      <c r="O339" s="31">
        <f>M339*AA339</f>
        <v>0</v>
      </c>
      <c r="P339" s="1">
        <v>3</v>
      </c>
      <c r="AA339" s="1">
        <f>IF(P339=1,$O$3,IF(P339=2,$O$4,$O$5))</f>
        <v>0</v>
      </c>
    </row>
    <row r="340">
      <c r="A340" s="1" t="s">
        <v>106</v>
      </c>
      <c r="E340" s="27" t="s">
        <v>103</v>
      </c>
    </row>
    <row r="341">
      <c r="A341" s="1" t="s">
        <v>107</v>
      </c>
    </row>
    <row r="342">
      <c r="A342" s="1" t="s">
        <v>109</v>
      </c>
      <c r="E342" s="27" t="s">
        <v>5788</v>
      </c>
    </row>
    <row r="343" ht="38.25">
      <c r="A343" s="1" t="s">
        <v>101</v>
      </c>
      <c r="B343" s="1">
        <v>11</v>
      </c>
      <c r="C343" s="26" t="s">
        <v>5789</v>
      </c>
      <c r="D343" t="s">
        <v>103</v>
      </c>
      <c r="E343" s="27" t="s">
        <v>5787</v>
      </c>
      <c r="F343" s="28" t="s">
        <v>105</v>
      </c>
      <c r="G343" s="29">
        <v>10</v>
      </c>
      <c r="H343" s="28">
        <v>0</v>
      </c>
      <c r="I343" s="30">
        <f>ROUND(G343*H343,P4)</f>
        <v>0</v>
      </c>
      <c r="L343" s="30">
        <v>0</v>
      </c>
      <c r="M343" s="24">
        <f>ROUND(G343*L343,P4)</f>
        <v>0</v>
      </c>
      <c r="N343" s="25" t="s">
        <v>103</v>
      </c>
      <c r="O343" s="31">
        <f>M343*AA343</f>
        <v>0</v>
      </c>
      <c r="P343" s="1">
        <v>3</v>
      </c>
      <c r="AA343" s="1">
        <f>IF(P343=1,$O$3,IF(P343=2,$O$4,$O$5))</f>
        <v>0</v>
      </c>
    </row>
    <row r="344">
      <c r="A344" s="1" t="s">
        <v>106</v>
      </c>
      <c r="E344" s="27" t="s">
        <v>103</v>
      </c>
    </row>
    <row r="345">
      <c r="A345" s="1" t="s">
        <v>107</v>
      </c>
    </row>
    <row r="346" ht="25.5">
      <c r="A346" s="1" t="s">
        <v>109</v>
      </c>
      <c r="E346" s="27" t="s">
        <v>5790</v>
      </c>
    </row>
    <row r="347" ht="38.25">
      <c r="A347" s="1" t="s">
        <v>101</v>
      </c>
      <c r="B347" s="1">
        <v>12</v>
      </c>
      <c r="C347" s="26" t="s">
        <v>5791</v>
      </c>
      <c r="D347" t="s">
        <v>103</v>
      </c>
      <c r="E347" s="27" t="s">
        <v>5787</v>
      </c>
      <c r="F347" s="28" t="s">
        <v>105</v>
      </c>
      <c r="G347" s="29">
        <v>4</v>
      </c>
      <c r="H347" s="28">
        <v>0</v>
      </c>
      <c r="I347" s="30">
        <f>ROUND(G347*H347,P4)</f>
        <v>0</v>
      </c>
      <c r="L347" s="30">
        <v>0</v>
      </c>
      <c r="M347" s="24">
        <f>ROUND(G347*L347,P4)</f>
        <v>0</v>
      </c>
      <c r="N347" s="25" t="s">
        <v>103</v>
      </c>
      <c r="O347" s="31">
        <f>M347*AA347</f>
        <v>0</v>
      </c>
      <c r="P347" s="1">
        <v>3</v>
      </c>
      <c r="AA347" s="1">
        <f>IF(P347=1,$O$3,IF(P347=2,$O$4,$O$5))</f>
        <v>0</v>
      </c>
    </row>
    <row r="348">
      <c r="A348" s="1" t="s">
        <v>106</v>
      </c>
      <c r="E348" s="27" t="s">
        <v>103</v>
      </c>
    </row>
    <row r="349">
      <c r="A349" s="1" t="s">
        <v>107</v>
      </c>
    </row>
    <row r="350">
      <c r="A350" s="1" t="s">
        <v>109</v>
      </c>
      <c r="E350" s="27" t="s">
        <v>5792</v>
      </c>
    </row>
    <row r="351" ht="38.25">
      <c r="A351" s="1" t="s">
        <v>101</v>
      </c>
      <c r="B351" s="1">
        <v>13</v>
      </c>
      <c r="C351" s="26" t="s">
        <v>5793</v>
      </c>
      <c r="D351" t="s">
        <v>103</v>
      </c>
      <c r="E351" s="27" t="s">
        <v>5787</v>
      </c>
      <c r="F351" s="28" t="s">
        <v>105</v>
      </c>
      <c r="G351" s="29">
        <v>6</v>
      </c>
      <c r="H351" s="28">
        <v>0</v>
      </c>
      <c r="I351" s="30">
        <f>ROUND(G351*H351,P4)</f>
        <v>0</v>
      </c>
      <c r="L351" s="30">
        <v>0</v>
      </c>
      <c r="M351" s="24">
        <f>ROUND(G351*L351,P4)</f>
        <v>0</v>
      </c>
      <c r="N351" s="25" t="s">
        <v>103</v>
      </c>
      <c r="O351" s="31">
        <f>M351*AA351</f>
        <v>0</v>
      </c>
      <c r="P351" s="1">
        <v>3</v>
      </c>
      <c r="AA351" s="1">
        <f>IF(P351=1,$O$3,IF(P351=2,$O$4,$O$5))</f>
        <v>0</v>
      </c>
    </row>
    <row r="352">
      <c r="A352" s="1" t="s">
        <v>106</v>
      </c>
      <c r="E352" s="27" t="s">
        <v>103</v>
      </c>
    </row>
    <row r="353">
      <c r="A353" s="1" t="s">
        <v>107</v>
      </c>
    </row>
    <row r="354" ht="25.5">
      <c r="A354" s="1" t="s">
        <v>109</v>
      </c>
      <c r="E354" s="27" t="s">
        <v>5794</v>
      </c>
    </row>
    <row r="355" ht="38.25">
      <c r="A355" s="1" t="s">
        <v>101</v>
      </c>
      <c r="B355" s="1">
        <v>14</v>
      </c>
      <c r="C355" s="26" t="s">
        <v>5795</v>
      </c>
      <c r="D355" t="s">
        <v>103</v>
      </c>
      <c r="E355" s="27" t="s">
        <v>5787</v>
      </c>
      <c r="F355" s="28" t="s">
        <v>105</v>
      </c>
      <c r="G355" s="29">
        <v>5</v>
      </c>
      <c r="H355" s="28">
        <v>0</v>
      </c>
      <c r="I355" s="30">
        <f>ROUND(G355*H355,P4)</f>
        <v>0</v>
      </c>
      <c r="L355" s="30">
        <v>0</v>
      </c>
      <c r="M355" s="24">
        <f>ROUND(G355*L355,P4)</f>
        <v>0</v>
      </c>
      <c r="N355" s="25" t="s">
        <v>103</v>
      </c>
      <c r="O355" s="31">
        <f>M355*AA355</f>
        <v>0</v>
      </c>
      <c r="P355" s="1">
        <v>3</v>
      </c>
      <c r="AA355" s="1">
        <f>IF(P355=1,$O$3,IF(P355=2,$O$4,$O$5))</f>
        <v>0</v>
      </c>
    </row>
    <row r="356">
      <c r="A356" s="1" t="s">
        <v>106</v>
      </c>
      <c r="E356" s="27" t="s">
        <v>103</v>
      </c>
    </row>
    <row r="357">
      <c r="A357" s="1" t="s">
        <v>107</v>
      </c>
    </row>
    <row r="358">
      <c r="A358" s="1" t="s">
        <v>109</v>
      </c>
      <c r="E358" s="27" t="s">
        <v>5796</v>
      </c>
    </row>
    <row r="359" ht="38.25">
      <c r="A359" s="1" t="s">
        <v>101</v>
      </c>
      <c r="B359" s="1">
        <v>15</v>
      </c>
      <c r="C359" s="26" t="s">
        <v>5797</v>
      </c>
      <c r="D359" t="s">
        <v>103</v>
      </c>
      <c r="E359" s="27" t="s">
        <v>5787</v>
      </c>
      <c r="F359" s="28" t="s">
        <v>105</v>
      </c>
      <c r="G359" s="29">
        <v>10</v>
      </c>
      <c r="H359" s="28">
        <v>0</v>
      </c>
      <c r="I359" s="30">
        <f>ROUND(G359*H359,P4)</f>
        <v>0</v>
      </c>
      <c r="L359" s="30">
        <v>0</v>
      </c>
      <c r="M359" s="24">
        <f>ROUND(G359*L359,P4)</f>
        <v>0</v>
      </c>
      <c r="N359" s="25" t="s">
        <v>103</v>
      </c>
      <c r="O359" s="31">
        <f>M359*AA359</f>
        <v>0</v>
      </c>
      <c r="P359" s="1">
        <v>3</v>
      </c>
      <c r="AA359" s="1">
        <f>IF(P359=1,$O$3,IF(P359=2,$O$4,$O$5))</f>
        <v>0</v>
      </c>
    </row>
    <row r="360">
      <c r="A360" s="1" t="s">
        <v>106</v>
      </c>
      <c r="E360" s="27" t="s">
        <v>103</v>
      </c>
    </row>
    <row r="361">
      <c r="A361" s="1" t="s">
        <v>107</v>
      </c>
    </row>
    <row r="362" ht="25.5">
      <c r="A362" s="1" t="s">
        <v>109</v>
      </c>
      <c r="E362" s="27" t="s">
        <v>5798</v>
      </c>
    </row>
    <row r="363" ht="38.25">
      <c r="A363" s="1" t="s">
        <v>101</v>
      </c>
      <c r="B363" s="1">
        <v>16</v>
      </c>
      <c r="C363" s="26" t="s">
        <v>5799</v>
      </c>
      <c r="D363" t="s">
        <v>103</v>
      </c>
      <c r="E363" s="27" t="s">
        <v>5787</v>
      </c>
      <c r="F363" s="28" t="s">
        <v>105</v>
      </c>
      <c r="G363" s="29">
        <v>9</v>
      </c>
      <c r="H363" s="28">
        <v>0</v>
      </c>
      <c r="I363" s="30">
        <f>ROUND(G363*H363,P4)</f>
        <v>0</v>
      </c>
      <c r="L363" s="30">
        <v>0</v>
      </c>
      <c r="M363" s="24">
        <f>ROUND(G363*L363,P4)</f>
        <v>0</v>
      </c>
      <c r="N363" s="25" t="s">
        <v>103</v>
      </c>
      <c r="O363" s="31">
        <f>M363*AA363</f>
        <v>0</v>
      </c>
      <c r="P363" s="1">
        <v>3</v>
      </c>
      <c r="AA363" s="1">
        <f>IF(P363=1,$O$3,IF(P363=2,$O$4,$O$5))</f>
        <v>0</v>
      </c>
    </row>
    <row r="364">
      <c r="A364" s="1" t="s">
        <v>106</v>
      </c>
      <c r="E364" s="27" t="s">
        <v>103</v>
      </c>
    </row>
    <row r="365">
      <c r="A365" s="1" t="s">
        <v>107</v>
      </c>
    </row>
    <row r="366" ht="25.5">
      <c r="A366" s="1" t="s">
        <v>109</v>
      </c>
      <c r="E366" s="27" t="s">
        <v>5800</v>
      </c>
    </row>
    <row r="367" ht="38.25">
      <c r="A367" s="1" t="s">
        <v>101</v>
      </c>
      <c r="B367" s="1">
        <v>17</v>
      </c>
      <c r="C367" s="26" t="s">
        <v>5801</v>
      </c>
      <c r="D367" t="s">
        <v>103</v>
      </c>
      <c r="E367" s="27" t="s">
        <v>5787</v>
      </c>
      <c r="F367" s="28" t="s">
        <v>105</v>
      </c>
      <c r="G367" s="29">
        <v>11</v>
      </c>
      <c r="H367" s="28">
        <v>0</v>
      </c>
      <c r="I367" s="30">
        <f>ROUND(G367*H367,P4)</f>
        <v>0</v>
      </c>
      <c r="L367" s="30">
        <v>0</v>
      </c>
      <c r="M367" s="24">
        <f>ROUND(G367*L367,P4)</f>
        <v>0</v>
      </c>
      <c r="N367" s="25" t="s">
        <v>103</v>
      </c>
      <c r="O367" s="31">
        <f>M367*AA367</f>
        <v>0</v>
      </c>
      <c r="P367" s="1">
        <v>3</v>
      </c>
      <c r="AA367" s="1">
        <f>IF(P367=1,$O$3,IF(P367=2,$O$4,$O$5))</f>
        <v>0</v>
      </c>
    </row>
    <row r="368">
      <c r="A368" s="1" t="s">
        <v>106</v>
      </c>
      <c r="E368" s="27" t="s">
        <v>103</v>
      </c>
    </row>
    <row r="369">
      <c r="A369" s="1" t="s">
        <v>107</v>
      </c>
    </row>
    <row r="370" ht="25.5">
      <c r="A370" s="1" t="s">
        <v>109</v>
      </c>
      <c r="E370" s="27" t="s">
        <v>5802</v>
      </c>
    </row>
    <row r="371" ht="25.5">
      <c r="A371" s="1" t="s">
        <v>101</v>
      </c>
      <c r="B371" s="1">
        <v>18</v>
      </c>
      <c r="C371" s="26" t="s">
        <v>5803</v>
      </c>
      <c r="D371" t="s">
        <v>103</v>
      </c>
      <c r="E371" s="27" t="s">
        <v>5804</v>
      </c>
      <c r="F371" s="28" t="s">
        <v>105</v>
      </c>
      <c r="G371" s="29">
        <v>17</v>
      </c>
      <c r="H371" s="28">
        <v>0</v>
      </c>
      <c r="I371" s="30">
        <f>ROUND(G371*H371,P4)</f>
        <v>0</v>
      </c>
      <c r="L371" s="30">
        <v>0</v>
      </c>
      <c r="M371" s="24">
        <f>ROUND(G371*L371,P4)</f>
        <v>0</v>
      </c>
      <c r="N371" s="25" t="s">
        <v>103</v>
      </c>
      <c r="O371" s="31">
        <f>M371*AA371</f>
        <v>0</v>
      </c>
      <c r="P371" s="1">
        <v>3</v>
      </c>
      <c r="AA371" s="1">
        <f>IF(P371=1,$O$3,IF(P371=2,$O$4,$O$5))</f>
        <v>0</v>
      </c>
    </row>
    <row r="372">
      <c r="A372" s="1" t="s">
        <v>106</v>
      </c>
      <c r="E372" s="27" t="s">
        <v>103</v>
      </c>
    </row>
    <row r="373">
      <c r="A373" s="1" t="s">
        <v>107</v>
      </c>
    </row>
    <row r="374" ht="38.25">
      <c r="A374" s="1" t="s">
        <v>109</v>
      </c>
      <c r="E374" s="27" t="s">
        <v>5805</v>
      </c>
    </row>
    <row r="375">
      <c r="A375" s="1" t="s">
        <v>98</v>
      </c>
      <c r="C375" s="22" t="s">
        <v>5806</v>
      </c>
      <c r="E375" s="23" t="s">
        <v>5807</v>
      </c>
      <c r="L375" s="24">
        <f>SUMIFS(L376:L391,A376:A391,"P")</f>
        <v>0</v>
      </c>
      <c r="M375" s="24">
        <f>SUMIFS(M376:M391,A376:A391,"P")</f>
        <v>0</v>
      </c>
      <c r="N375" s="25"/>
    </row>
    <row r="376">
      <c r="A376" s="1" t="s">
        <v>101</v>
      </c>
      <c r="B376" s="1">
        <v>19</v>
      </c>
      <c r="C376" s="26" t="s">
        <v>5808</v>
      </c>
      <c r="D376" t="s">
        <v>103</v>
      </c>
      <c r="E376" s="27" t="s">
        <v>5809</v>
      </c>
      <c r="F376" s="28" t="s">
        <v>105</v>
      </c>
      <c r="G376" s="29">
        <v>1</v>
      </c>
      <c r="H376" s="28">
        <v>0</v>
      </c>
      <c r="I376" s="30">
        <f>ROUND(G376*H376,P4)</f>
        <v>0</v>
      </c>
      <c r="L376" s="30">
        <v>0</v>
      </c>
      <c r="M376" s="24">
        <f>ROUND(G376*L376,P4)</f>
        <v>0</v>
      </c>
      <c r="N376" s="25" t="s">
        <v>103</v>
      </c>
      <c r="O376" s="31">
        <f>M376*AA376</f>
        <v>0</v>
      </c>
      <c r="P376" s="1">
        <v>3</v>
      </c>
      <c r="AA376" s="1">
        <f>IF(P376=1,$O$3,IF(P376=2,$O$4,$O$5))</f>
        <v>0</v>
      </c>
    </row>
    <row r="377">
      <c r="A377" s="1" t="s">
        <v>106</v>
      </c>
      <c r="E377" s="27" t="s">
        <v>103</v>
      </c>
    </row>
    <row r="378">
      <c r="A378" s="1" t="s">
        <v>107</v>
      </c>
    </row>
    <row r="379">
      <c r="A379" s="1" t="s">
        <v>109</v>
      </c>
      <c r="E379" s="27" t="s">
        <v>103</v>
      </c>
    </row>
    <row r="380">
      <c r="A380" s="1" t="s">
        <v>101</v>
      </c>
      <c r="B380" s="1">
        <v>20</v>
      </c>
      <c r="C380" s="26" t="s">
        <v>5810</v>
      </c>
      <c r="D380" t="s">
        <v>103</v>
      </c>
      <c r="E380" s="27" t="s">
        <v>5811</v>
      </c>
      <c r="F380" s="28" t="s">
        <v>105</v>
      </c>
      <c r="G380" s="29">
        <v>20</v>
      </c>
      <c r="H380" s="28">
        <v>0</v>
      </c>
      <c r="I380" s="30">
        <f>ROUND(G380*H380,P4)</f>
        <v>0</v>
      </c>
      <c r="L380" s="30">
        <v>0</v>
      </c>
      <c r="M380" s="24">
        <f>ROUND(G380*L380,P4)</f>
        <v>0</v>
      </c>
      <c r="N380" s="25" t="s">
        <v>103</v>
      </c>
      <c r="O380" s="31">
        <f>M380*AA380</f>
        <v>0</v>
      </c>
      <c r="P380" s="1">
        <v>3</v>
      </c>
      <c r="AA380" s="1">
        <f>IF(P380=1,$O$3,IF(P380=2,$O$4,$O$5))</f>
        <v>0</v>
      </c>
    </row>
    <row r="381">
      <c r="A381" s="1" t="s">
        <v>106</v>
      </c>
      <c r="E381" s="27" t="s">
        <v>103</v>
      </c>
    </row>
    <row r="382">
      <c r="A382" s="1" t="s">
        <v>107</v>
      </c>
    </row>
    <row r="383">
      <c r="A383" s="1" t="s">
        <v>109</v>
      </c>
      <c r="E383" s="27" t="s">
        <v>103</v>
      </c>
    </row>
    <row r="384">
      <c r="A384" s="1" t="s">
        <v>101</v>
      </c>
      <c r="B384" s="1">
        <v>21</v>
      </c>
      <c r="C384" s="26" t="s">
        <v>5812</v>
      </c>
      <c r="D384" t="s">
        <v>103</v>
      </c>
      <c r="E384" s="27" t="s">
        <v>5813</v>
      </c>
      <c r="F384" s="28" t="s">
        <v>105</v>
      </c>
      <c r="G384" s="29">
        <v>45</v>
      </c>
      <c r="H384" s="28">
        <v>0</v>
      </c>
      <c r="I384" s="30">
        <f>ROUND(G384*H384,P4)</f>
        <v>0</v>
      </c>
      <c r="L384" s="30">
        <v>0</v>
      </c>
      <c r="M384" s="24">
        <f>ROUND(G384*L384,P4)</f>
        <v>0</v>
      </c>
      <c r="N384" s="25" t="s">
        <v>103</v>
      </c>
      <c r="O384" s="31">
        <f>M384*AA384</f>
        <v>0</v>
      </c>
      <c r="P384" s="1">
        <v>3</v>
      </c>
      <c r="AA384" s="1">
        <f>IF(P384=1,$O$3,IF(P384=2,$O$4,$O$5))</f>
        <v>0</v>
      </c>
    </row>
    <row r="385">
      <c r="A385" s="1" t="s">
        <v>106</v>
      </c>
      <c r="E385" s="27" t="s">
        <v>103</v>
      </c>
    </row>
    <row r="386">
      <c r="A386" s="1" t="s">
        <v>107</v>
      </c>
    </row>
    <row r="387">
      <c r="A387" s="1" t="s">
        <v>109</v>
      </c>
      <c r="E387" s="27" t="s">
        <v>103</v>
      </c>
    </row>
    <row r="388" ht="38.25">
      <c r="A388" s="1" t="s">
        <v>101</v>
      </c>
      <c r="B388" s="1">
        <v>22</v>
      </c>
      <c r="C388" s="26" t="s">
        <v>5814</v>
      </c>
      <c r="D388" t="s">
        <v>103</v>
      </c>
      <c r="E388" s="27" t="s">
        <v>5815</v>
      </c>
      <c r="F388" s="28" t="s">
        <v>105</v>
      </c>
      <c r="G388" s="29">
        <v>6</v>
      </c>
      <c r="H388" s="28">
        <v>0</v>
      </c>
      <c r="I388" s="30">
        <f>ROUND(G388*H388,P4)</f>
        <v>0</v>
      </c>
      <c r="L388" s="30">
        <v>0</v>
      </c>
      <c r="M388" s="24">
        <f>ROUND(G388*L388,P4)</f>
        <v>0</v>
      </c>
      <c r="N388" s="25" t="s">
        <v>103</v>
      </c>
      <c r="O388" s="31">
        <f>M388*AA388</f>
        <v>0</v>
      </c>
      <c r="P388" s="1">
        <v>3</v>
      </c>
      <c r="AA388" s="1">
        <f>IF(P388=1,$O$3,IF(P388=2,$O$4,$O$5))</f>
        <v>0</v>
      </c>
    </row>
    <row r="389">
      <c r="A389" s="1" t="s">
        <v>106</v>
      </c>
      <c r="E389" s="27" t="s">
        <v>103</v>
      </c>
    </row>
    <row r="390">
      <c r="A390" s="1" t="s">
        <v>107</v>
      </c>
    </row>
    <row r="391">
      <c r="A391" s="1" t="s">
        <v>109</v>
      </c>
      <c r="E391" s="27" t="s">
        <v>5629</v>
      </c>
    </row>
    <row r="392">
      <c r="A392" s="1" t="s">
        <v>98</v>
      </c>
      <c r="C392" s="22" t="s">
        <v>5816</v>
      </c>
      <c r="E392" s="23" t="s">
        <v>5807</v>
      </c>
      <c r="L392" s="24">
        <f>SUMIFS(L393:L396,A393:A396,"P")</f>
        <v>0</v>
      </c>
      <c r="M392" s="24">
        <f>SUMIFS(M393:M396,A393:A396,"P")</f>
        <v>0</v>
      </c>
      <c r="N392" s="25"/>
    </row>
    <row r="393">
      <c r="A393" s="1" t="s">
        <v>101</v>
      </c>
      <c r="B393" s="1">
        <v>23</v>
      </c>
      <c r="C393" s="26" t="s">
        <v>5817</v>
      </c>
      <c r="D393" t="s">
        <v>103</v>
      </c>
      <c r="E393" s="27" t="s">
        <v>5818</v>
      </c>
      <c r="F393" s="28" t="s">
        <v>105</v>
      </c>
      <c r="G393" s="29">
        <v>1</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c r="A395" s="1" t="s">
        <v>107</v>
      </c>
    </row>
    <row r="396">
      <c r="A396" s="1" t="s">
        <v>109</v>
      </c>
      <c r="E396" s="27" t="s">
        <v>103</v>
      </c>
    </row>
    <row r="397">
      <c r="A397" s="1" t="s">
        <v>98</v>
      </c>
      <c r="C397" s="22" t="s">
        <v>5819</v>
      </c>
      <c r="E397" s="23" t="s">
        <v>5820</v>
      </c>
      <c r="L397" s="24">
        <f>SUMIFS(L398:L429,A398:A429,"P")</f>
        <v>0</v>
      </c>
      <c r="M397" s="24">
        <f>SUMIFS(M398:M429,A398:A429,"P")</f>
        <v>0</v>
      </c>
      <c r="N397" s="25"/>
    </row>
    <row r="398">
      <c r="A398" s="1" t="s">
        <v>101</v>
      </c>
      <c r="B398" s="1">
        <v>24</v>
      </c>
      <c r="C398" s="26" t="s">
        <v>5821</v>
      </c>
      <c r="D398" t="s">
        <v>103</v>
      </c>
      <c r="E398" s="27" t="s">
        <v>5822</v>
      </c>
      <c r="F398" s="28" t="s">
        <v>105</v>
      </c>
      <c r="G398" s="29">
        <v>1</v>
      </c>
      <c r="H398" s="28">
        <v>0</v>
      </c>
      <c r="I398" s="30">
        <f>ROUND(G398*H398,P4)</f>
        <v>0</v>
      </c>
      <c r="L398" s="30">
        <v>0</v>
      </c>
      <c r="M398" s="24">
        <f>ROUND(G398*L398,P4)</f>
        <v>0</v>
      </c>
      <c r="N398" s="25" t="s">
        <v>103</v>
      </c>
      <c r="O398" s="31">
        <f>M398*AA398</f>
        <v>0</v>
      </c>
      <c r="P398" s="1">
        <v>3</v>
      </c>
      <c r="AA398" s="1">
        <f>IF(P398=1,$O$3,IF(P398=2,$O$4,$O$5))</f>
        <v>0</v>
      </c>
    </row>
    <row r="399">
      <c r="A399" s="1" t="s">
        <v>106</v>
      </c>
      <c r="E399" s="27" t="s">
        <v>103</v>
      </c>
    </row>
    <row r="400">
      <c r="A400" s="1" t="s">
        <v>107</v>
      </c>
    </row>
    <row r="401">
      <c r="A401" s="1" t="s">
        <v>109</v>
      </c>
      <c r="E401" s="27" t="s">
        <v>5823</v>
      </c>
    </row>
    <row r="402" ht="25.5">
      <c r="A402" s="1" t="s">
        <v>101</v>
      </c>
      <c r="B402" s="1">
        <v>25</v>
      </c>
      <c r="C402" s="26" t="s">
        <v>5824</v>
      </c>
      <c r="D402" t="s">
        <v>103</v>
      </c>
      <c r="E402" s="27" t="s">
        <v>5825</v>
      </c>
      <c r="F402" s="28" t="s">
        <v>105</v>
      </c>
      <c r="G402" s="29">
        <v>1</v>
      </c>
      <c r="H402" s="28">
        <v>0</v>
      </c>
      <c r="I402" s="30">
        <f>ROUND(G402*H402,P4)</f>
        <v>0</v>
      </c>
      <c r="L402" s="30">
        <v>0</v>
      </c>
      <c r="M402" s="24">
        <f>ROUND(G402*L402,P4)</f>
        <v>0</v>
      </c>
      <c r="N402" s="25" t="s">
        <v>103</v>
      </c>
      <c r="O402" s="31">
        <f>M402*AA402</f>
        <v>0</v>
      </c>
      <c r="P402" s="1">
        <v>3</v>
      </c>
      <c r="AA402" s="1">
        <f>IF(P402=1,$O$3,IF(P402=2,$O$4,$O$5))</f>
        <v>0</v>
      </c>
    </row>
    <row r="403">
      <c r="A403" s="1" t="s">
        <v>106</v>
      </c>
      <c r="E403" s="27" t="s">
        <v>103</v>
      </c>
    </row>
    <row r="404">
      <c r="A404" s="1" t="s">
        <v>107</v>
      </c>
    </row>
    <row r="405">
      <c r="A405" s="1" t="s">
        <v>109</v>
      </c>
      <c r="E405" s="27" t="s">
        <v>5826</v>
      </c>
    </row>
    <row r="406" ht="25.5">
      <c r="A406" s="1" t="s">
        <v>101</v>
      </c>
      <c r="B406" s="1">
        <v>26</v>
      </c>
      <c r="C406" s="26" t="s">
        <v>5827</v>
      </c>
      <c r="D406" t="s">
        <v>103</v>
      </c>
      <c r="E406" s="27" t="s">
        <v>5828</v>
      </c>
      <c r="F406" s="28" t="s">
        <v>105</v>
      </c>
      <c r="G406" s="29">
        <v>1</v>
      </c>
      <c r="H406" s="28">
        <v>0</v>
      </c>
      <c r="I406" s="30">
        <f>ROUND(G406*H406,P4)</f>
        <v>0</v>
      </c>
      <c r="L406" s="30">
        <v>0</v>
      </c>
      <c r="M406" s="24">
        <f>ROUND(G406*L406,P4)</f>
        <v>0</v>
      </c>
      <c r="N406" s="25" t="s">
        <v>103</v>
      </c>
      <c r="O406" s="31">
        <f>M406*AA406</f>
        <v>0</v>
      </c>
      <c r="P406" s="1">
        <v>3</v>
      </c>
      <c r="AA406" s="1">
        <f>IF(P406=1,$O$3,IF(P406=2,$O$4,$O$5))</f>
        <v>0</v>
      </c>
    </row>
    <row r="407">
      <c r="A407" s="1" t="s">
        <v>106</v>
      </c>
      <c r="E407" s="27" t="s">
        <v>103</v>
      </c>
    </row>
    <row r="408">
      <c r="A408" s="1" t="s">
        <v>107</v>
      </c>
    </row>
    <row r="409">
      <c r="A409" s="1" t="s">
        <v>109</v>
      </c>
      <c r="E409" s="27" t="s">
        <v>5829</v>
      </c>
    </row>
    <row r="410">
      <c r="A410" s="1" t="s">
        <v>101</v>
      </c>
      <c r="B410" s="1">
        <v>27</v>
      </c>
      <c r="C410" s="26" t="s">
        <v>5830</v>
      </c>
      <c r="D410" t="s">
        <v>103</v>
      </c>
      <c r="E410" s="27" t="s">
        <v>5831</v>
      </c>
      <c r="F410" s="28" t="s">
        <v>105</v>
      </c>
      <c r="G410" s="29">
        <v>1</v>
      </c>
      <c r="H410" s="28">
        <v>0</v>
      </c>
      <c r="I410" s="30">
        <f>ROUND(G410*H410,P4)</f>
        <v>0</v>
      </c>
      <c r="L410" s="30">
        <v>0</v>
      </c>
      <c r="M410" s="24">
        <f>ROUND(G410*L410,P4)</f>
        <v>0</v>
      </c>
      <c r="N410" s="25" t="s">
        <v>103</v>
      </c>
      <c r="O410" s="31">
        <f>M410*AA410</f>
        <v>0</v>
      </c>
      <c r="P410" s="1">
        <v>3</v>
      </c>
      <c r="AA410" s="1">
        <f>IF(P410=1,$O$3,IF(P410=2,$O$4,$O$5))</f>
        <v>0</v>
      </c>
    </row>
    <row r="411">
      <c r="A411" s="1" t="s">
        <v>106</v>
      </c>
      <c r="E411" s="27" t="s">
        <v>103</v>
      </c>
    </row>
    <row r="412">
      <c r="A412" s="1" t="s">
        <v>107</v>
      </c>
    </row>
    <row r="413">
      <c r="A413" s="1" t="s">
        <v>109</v>
      </c>
      <c r="E413" s="27" t="s">
        <v>103</v>
      </c>
    </row>
    <row r="414">
      <c r="A414" s="1" t="s">
        <v>101</v>
      </c>
      <c r="B414" s="1">
        <v>28</v>
      </c>
      <c r="C414" s="26" t="s">
        <v>5832</v>
      </c>
      <c r="D414" t="s">
        <v>103</v>
      </c>
      <c r="E414" s="27" t="s">
        <v>5833</v>
      </c>
      <c r="F414" s="28" t="s">
        <v>105</v>
      </c>
      <c r="G414" s="29">
        <v>1</v>
      </c>
      <c r="H414" s="28">
        <v>0</v>
      </c>
      <c r="I414" s="30">
        <f>ROUND(G414*H414,P4)</f>
        <v>0</v>
      </c>
      <c r="L414" s="30">
        <v>0</v>
      </c>
      <c r="M414" s="24">
        <f>ROUND(G414*L414,P4)</f>
        <v>0</v>
      </c>
      <c r="N414" s="25" t="s">
        <v>103</v>
      </c>
      <c r="O414" s="31">
        <f>M414*AA414</f>
        <v>0</v>
      </c>
      <c r="P414" s="1">
        <v>3</v>
      </c>
      <c r="AA414" s="1">
        <f>IF(P414=1,$O$3,IF(P414=2,$O$4,$O$5))</f>
        <v>0</v>
      </c>
    </row>
    <row r="415">
      <c r="A415" s="1" t="s">
        <v>106</v>
      </c>
      <c r="E415" s="27" t="s">
        <v>103</v>
      </c>
    </row>
    <row r="416">
      <c r="A416" s="1" t="s">
        <v>107</v>
      </c>
    </row>
    <row r="417">
      <c r="A417" s="1" t="s">
        <v>109</v>
      </c>
      <c r="E417" s="27" t="s">
        <v>103</v>
      </c>
    </row>
    <row r="418" ht="25.5">
      <c r="A418" s="1" t="s">
        <v>101</v>
      </c>
      <c r="B418" s="1">
        <v>29</v>
      </c>
      <c r="C418" s="26" t="s">
        <v>5834</v>
      </c>
      <c r="D418" t="s">
        <v>103</v>
      </c>
      <c r="E418" s="27" t="s">
        <v>5835</v>
      </c>
      <c r="F418" s="28" t="s">
        <v>105</v>
      </c>
      <c r="G418" s="29">
        <v>2</v>
      </c>
      <c r="H418" s="28">
        <v>0</v>
      </c>
      <c r="I418" s="30">
        <f>ROUND(G418*H418,P4)</f>
        <v>0</v>
      </c>
      <c r="L418" s="30">
        <v>0</v>
      </c>
      <c r="M418" s="24">
        <f>ROUND(G418*L418,P4)</f>
        <v>0</v>
      </c>
      <c r="N418" s="25" t="s">
        <v>103</v>
      </c>
      <c r="O418" s="31">
        <f>M418*AA418</f>
        <v>0</v>
      </c>
      <c r="P418" s="1">
        <v>3</v>
      </c>
      <c r="AA418" s="1">
        <f>IF(P418=1,$O$3,IF(P418=2,$O$4,$O$5))</f>
        <v>0</v>
      </c>
    </row>
    <row r="419">
      <c r="A419" s="1" t="s">
        <v>106</v>
      </c>
      <c r="E419" s="27" t="s">
        <v>103</v>
      </c>
    </row>
    <row r="420">
      <c r="A420" s="1" t="s">
        <v>107</v>
      </c>
    </row>
    <row r="421">
      <c r="A421" s="1" t="s">
        <v>109</v>
      </c>
      <c r="E421" s="27" t="s">
        <v>5836</v>
      </c>
    </row>
    <row r="422">
      <c r="A422" s="1" t="s">
        <v>101</v>
      </c>
      <c r="B422" s="1">
        <v>30</v>
      </c>
      <c r="C422" s="26" t="s">
        <v>5837</v>
      </c>
      <c r="D422" t="s">
        <v>103</v>
      </c>
      <c r="E422" s="27" t="s">
        <v>5838</v>
      </c>
      <c r="F422" s="28" t="s">
        <v>105</v>
      </c>
      <c r="G422" s="29">
        <v>1</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c r="A424" s="1" t="s">
        <v>107</v>
      </c>
    </row>
    <row r="425">
      <c r="A425" s="1" t="s">
        <v>109</v>
      </c>
      <c r="E425" s="27" t="s">
        <v>5839</v>
      </c>
    </row>
    <row r="426">
      <c r="A426" s="1" t="s">
        <v>101</v>
      </c>
      <c r="B426" s="1">
        <v>31</v>
      </c>
      <c r="C426" s="26" t="s">
        <v>5840</v>
      </c>
      <c r="D426" t="s">
        <v>103</v>
      </c>
      <c r="E426" s="27" t="s">
        <v>5841</v>
      </c>
      <c r="F426" s="28" t="s">
        <v>105</v>
      </c>
      <c r="G426" s="29">
        <v>1</v>
      </c>
      <c r="H426" s="28">
        <v>0</v>
      </c>
      <c r="I426" s="30">
        <f>ROUND(G426*H426,P4)</f>
        <v>0</v>
      </c>
      <c r="L426" s="30">
        <v>0</v>
      </c>
      <c r="M426" s="24">
        <f>ROUND(G426*L426,P4)</f>
        <v>0</v>
      </c>
      <c r="N426" s="25" t="s">
        <v>103</v>
      </c>
      <c r="O426" s="31">
        <f>M426*AA426</f>
        <v>0</v>
      </c>
      <c r="P426" s="1">
        <v>3</v>
      </c>
      <c r="AA426" s="1">
        <f>IF(P426=1,$O$3,IF(P426=2,$O$4,$O$5))</f>
        <v>0</v>
      </c>
    </row>
    <row r="427">
      <c r="A427" s="1" t="s">
        <v>106</v>
      </c>
      <c r="E427" s="27" t="s">
        <v>103</v>
      </c>
    </row>
    <row r="428">
      <c r="A428" s="1" t="s">
        <v>107</v>
      </c>
    </row>
    <row r="429">
      <c r="A429" s="1" t="s">
        <v>109</v>
      </c>
      <c r="E429" s="27" t="s">
        <v>5842</v>
      </c>
    </row>
    <row r="430">
      <c r="A430" s="1" t="s">
        <v>98</v>
      </c>
      <c r="C430" s="22" t="s">
        <v>5843</v>
      </c>
      <c r="E430" s="23" t="s">
        <v>2037</v>
      </c>
      <c r="L430" s="24">
        <f>SUMIFS(L431:L474,A431:A474,"P")</f>
        <v>0</v>
      </c>
      <c r="M430" s="24">
        <f>SUMIFS(M431:M474,A431:A474,"P")</f>
        <v>0</v>
      </c>
      <c r="N430" s="25"/>
    </row>
    <row r="431" ht="25.5">
      <c r="A431" s="1" t="s">
        <v>101</v>
      </c>
      <c r="B431" s="1">
        <v>32</v>
      </c>
      <c r="C431" s="26" t="s">
        <v>5844</v>
      </c>
      <c r="D431" t="s">
        <v>103</v>
      </c>
      <c r="E431" s="27" t="s">
        <v>5845</v>
      </c>
      <c r="F431" s="28" t="s">
        <v>105</v>
      </c>
      <c r="G431" s="29">
        <v>1</v>
      </c>
      <c r="H431" s="28">
        <v>0</v>
      </c>
      <c r="I431" s="30">
        <f>ROUND(G431*H431,P4)</f>
        <v>0</v>
      </c>
      <c r="L431" s="30">
        <v>0</v>
      </c>
      <c r="M431" s="24">
        <f>ROUND(G431*L431,P4)</f>
        <v>0</v>
      </c>
      <c r="N431" s="25" t="s">
        <v>103</v>
      </c>
      <c r="O431" s="31">
        <f>M431*AA431</f>
        <v>0</v>
      </c>
      <c r="P431" s="1">
        <v>3</v>
      </c>
      <c r="AA431" s="1">
        <f>IF(P431=1,$O$3,IF(P431=2,$O$4,$O$5))</f>
        <v>0</v>
      </c>
    </row>
    <row r="432">
      <c r="A432" s="1" t="s">
        <v>106</v>
      </c>
      <c r="E432" s="27" t="s">
        <v>103</v>
      </c>
    </row>
    <row r="433">
      <c r="A433" s="1" t="s">
        <v>107</v>
      </c>
    </row>
    <row r="434">
      <c r="A434" s="1" t="s">
        <v>109</v>
      </c>
      <c r="E434" s="27" t="s">
        <v>103</v>
      </c>
    </row>
    <row r="435">
      <c r="A435" s="1" t="s">
        <v>101</v>
      </c>
      <c r="B435" s="1">
        <v>33</v>
      </c>
      <c r="C435" s="26" t="s">
        <v>5846</v>
      </c>
      <c r="D435" t="s">
        <v>103</v>
      </c>
      <c r="E435" s="27" t="s">
        <v>5847</v>
      </c>
      <c r="F435" s="28" t="s">
        <v>105</v>
      </c>
      <c r="G435" s="29">
        <v>1</v>
      </c>
      <c r="H435" s="28">
        <v>0</v>
      </c>
      <c r="I435" s="30">
        <f>ROUND(G435*H435,P4)</f>
        <v>0</v>
      </c>
      <c r="L435" s="30">
        <v>0</v>
      </c>
      <c r="M435" s="24">
        <f>ROUND(G435*L435,P4)</f>
        <v>0</v>
      </c>
      <c r="N435" s="25" t="s">
        <v>103</v>
      </c>
      <c r="O435" s="31">
        <f>M435*AA435</f>
        <v>0</v>
      </c>
      <c r="P435" s="1">
        <v>3</v>
      </c>
      <c r="AA435" s="1">
        <f>IF(P435=1,$O$3,IF(P435=2,$O$4,$O$5))</f>
        <v>0</v>
      </c>
    </row>
    <row r="436">
      <c r="A436" s="1" t="s">
        <v>106</v>
      </c>
      <c r="E436" s="27" t="s">
        <v>103</v>
      </c>
    </row>
    <row r="437">
      <c r="A437" s="1" t="s">
        <v>107</v>
      </c>
    </row>
    <row r="438">
      <c r="A438" s="1" t="s">
        <v>109</v>
      </c>
      <c r="E438" s="27" t="s">
        <v>103</v>
      </c>
    </row>
    <row r="439">
      <c r="A439" s="1" t="s">
        <v>101</v>
      </c>
      <c r="B439" s="1">
        <v>34</v>
      </c>
      <c r="C439" s="26" t="s">
        <v>5848</v>
      </c>
      <c r="D439" t="s">
        <v>103</v>
      </c>
      <c r="E439" s="27" t="s">
        <v>5849</v>
      </c>
      <c r="F439" s="28" t="s">
        <v>105</v>
      </c>
      <c r="G439" s="29">
        <v>1</v>
      </c>
      <c r="H439" s="28">
        <v>0</v>
      </c>
      <c r="I439" s="30">
        <f>ROUND(G439*H439,P4)</f>
        <v>0</v>
      </c>
      <c r="L439" s="30">
        <v>0</v>
      </c>
      <c r="M439" s="24">
        <f>ROUND(G439*L439,P4)</f>
        <v>0</v>
      </c>
      <c r="N439" s="25" t="s">
        <v>103</v>
      </c>
      <c r="O439" s="31">
        <f>M439*AA439</f>
        <v>0</v>
      </c>
      <c r="P439" s="1">
        <v>3</v>
      </c>
      <c r="AA439" s="1">
        <f>IF(P439=1,$O$3,IF(P439=2,$O$4,$O$5))</f>
        <v>0</v>
      </c>
    </row>
    <row r="440">
      <c r="A440" s="1" t="s">
        <v>106</v>
      </c>
      <c r="E440" s="27" t="s">
        <v>103</v>
      </c>
    </row>
    <row r="441">
      <c r="A441" s="1" t="s">
        <v>107</v>
      </c>
    </row>
    <row r="442">
      <c r="A442" s="1" t="s">
        <v>109</v>
      </c>
      <c r="E442" s="27" t="s">
        <v>103</v>
      </c>
    </row>
    <row r="443" ht="25.5">
      <c r="A443" s="1" t="s">
        <v>101</v>
      </c>
      <c r="B443" s="1">
        <v>35</v>
      </c>
      <c r="C443" s="26" t="s">
        <v>5850</v>
      </c>
      <c r="D443" t="s">
        <v>103</v>
      </c>
      <c r="E443" s="27" t="s">
        <v>5851</v>
      </c>
      <c r="F443" s="28" t="s">
        <v>105</v>
      </c>
      <c r="G443" s="29">
        <v>1</v>
      </c>
      <c r="H443" s="28">
        <v>0</v>
      </c>
      <c r="I443" s="30">
        <f>ROUND(G443*H443,P4)</f>
        <v>0</v>
      </c>
      <c r="L443" s="30">
        <v>0</v>
      </c>
      <c r="M443" s="24">
        <f>ROUND(G443*L443,P4)</f>
        <v>0</v>
      </c>
      <c r="N443" s="25" t="s">
        <v>103</v>
      </c>
      <c r="O443" s="31">
        <f>M443*AA443</f>
        <v>0</v>
      </c>
      <c r="P443" s="1">
        <v>3</v>
      </c>
      <c r="AA443" s="1">
        <f>IF(P443=1,$O$3,IF(P443=2,$O$4,$O$5))</f>
        <v>0</v>
      </c>
    </row>
    <row r="444">
      <c r="A444" s="1" t="s">
        <v>106</v>
      </c>
      <c r="E444" s="27" t="s">
        <v>103</v>
      </c>
    </row>
    <row r="445">
      <c r="A445" s="1" t="s">
        <v>107</v>
      </c>
    </row>
    <row r="446">
      <c r="A446" s="1" t="s">
        <v>109</v>
      </c>
      <c r="E446" s="27" t="s">
        <v>103</v>
      </c>
    </row>
    <row r="447" ht="25.5">
      <c r="A447" s="1" t="s">
        <v>101</v>
      </c>
      <c r="B447" s="1">
        <v>36</v>
      </c>
      <c r="C447" s="26" t="s">
        <v>5852</v>
      </c>
      <c r="D447" t="s">
        <v>103</v>
      </c>
      <c r="E447" s="27" t="s">
        <v>5853</v>
      </c>
      <c r="F447" s="28" t="s">
        <v>105</v>
      </c>
      <c r="G447" s="29">
        <v>1</v>
      </c>
      <c r="H447" s="28">
        <v>0</v>
      </c>
      <c r="I447" s="30">
        <f>ROUND(G447*H447,P4)</f>
        <v>0</v>
      </c>
      <c r="L447" s="30">
        <v>0</v>
      </c>
      <c r="M447" s="24">
        <f>ROUND(G447*L447,P4)</f>
        <v>0</v>
      </c>
      <c r="N447" s="25" t="s">
        <v>103</v>
      </c>
      <c r="O447" s="31">
        <f>M447*AA447</f>
        <v>0</v>
      </c>
      <c r="P447" s="1">
        <v>3</v>
      </c>
      <c r="AA447" s="1">
        <f>IF(P447=1,$O$3,IF(P447=2,$O$4,$O$5))</f>
        <v>0</v>
      </c>
    </row>
    <row r="448">
      <c r="A448" s="1" t="s">
        <v>106</v>
      </c>
      <c r="E448" s="27" t="s">
        <v>103</v>
      </c>
    </row>
    <row r="449">
      <c r="A449" s="1" t="s">
        <v>107</v>
      </c>
    </row>
    <row r="450">
      <c r="A450" s="1" t="s">
        <v>109</v>
      </c>
      <c r="E450" s="27" t="s">
        <v>103</v>
      </c>
    </row>
    <row r="451" ht="25.5">
      <c r="A451" s="1" t="s">
        <v>101</v>
      </c>
      <c r="B451" s="1">
        <v>37</v>
      </c>
      <c r="C451" s="26" t="s">
        <v>5854</v>
      </c>
      <c r="D451" t="s">
        <v>103</v>
      </c>
      <c r="E451" s="27" t="s">
        <v>5855</v>
      </c>
      <c r="F451" s="28" t="s">
        <v>105</v>
      </c>
      <c r="G451" s="29">
        <v>1</v>
      </c>
      <c r="H451" s="28">
        <v>0</v>
      </c>
      <c r="I451" s="30">
        <f>ROUND(G451*H451,P4)</f>
        <v>0</v>
      </c>
      <c r="L451" s="30">
        <v>0</v>
      </c>
      <c r="M451" s="24">
        <f>ROUND(G451*L451,P4)</f>
        <v>0</v>
      </c>
      <c r="N451" s="25" t="s">
        <v>103</v>
      </c>
      <c r="O451" s="31">
        <f>M451*AA451</f>
        <v>0</v>
      </c>
      <c r="P451" s="1">
        <v>3</v>
      </c>
      <c r="AA451" s="1">
        <f>IF(P451=1,$O$3,IF(P451=2,$O$4,$O$5))</f>
        <v>0</v>
      </c>
    </row>
    <row r="452">
      <c r="A452" s="1" t="s">
        <v>106</v>
      </c>
      <c r="E452" s="27" t="s">
        <v>103</v>
      </c>
    </row>
    <row r="453">
      <c r="A453" s="1" t="s">
        <v>107</v>
      </c>
    </row>
    <row r="454">
      <c r="A454" s="1" t="s">
        <v>109</v>
      </c>
      <c r="E454" s="27" t="s">
        <v>103</v>
      </c>
    </row>
    <row r="455">
      <c r="A455" s="1" t="s">
        <v>101</v>
      </c>
      <c r="B455" s="1">
        <v>38</v>
      </c>
      <c r="C455" s="26" t="s">
        <v>5856</v>
      </c>
      <c r="D455" t="s">
        <v>103</v>
      </c>
      <c r="E455" s="27" t="s">
        <v>5857</v>
      </c>
      <c r="F455" s="28" t="s">
        <v>105</v>
      </c>
      <c r="G455" s="29">
        <v>2</v>
      </c>
      <c r="H455" s="28">
        <v>0</v>
      </c>
      <c r="I455" s="30">
        <f>ROUND(G455*H455,P4)</f>
        <v>0</v>
      </c>
      <c r="L455" s="30">
        <v>0</v>
      </c>
      <c r="M455" s="24">
        <f>ROUND(G455*L455,P4)</f>
        <v>0</v>
      </c>
      <c r="N455" s="25" t="s">
        <v>103</v>
      </c>
      <c r="O455" s="31">
        <f>M455*AA455</f>
        <v>0</v>
      </c>
      <c r="P455" s="1">
        <v>3</v>
      </c>
      <c r="AA455" s="1">
        <f>IF(P455=1,$O$3,IF(P455=2,$O$4,$O$5))</f>
        <v>0</v>
      </c>
    </row>
    <row r="456">
      <c r="A456" s="1" t="s">
        <v>106</v>
      </c>
      <c r="E456" s="27" t="s">
        <v>103</v>
      </c>
    </row>
    <row r="457">
      <c r="A457" s="1" t="s">
        <v>107</v>
      </c>
    </row>
    <row r="458">
      <c r="A458" s="1" t="s">
        <v>109</v>
      </c>
      <c r="E458" s="27" t="s">
        <v>5858</v>
      </c>
    </row>
    <row r="459" ht="25.5">
      <c r="A459" s="1" t="s">
        <v>101</v>
      </c>
      <c r="B459" s="1">
        <v>39</v>
      </c>
      <c r="C459" s="26" t="s">
        <v>5859</v>
      </c>
      <c r="D459" t="s">
        <v>103</v>
      </c>
      <c r="E459" s="27" t="s">
        <v>5860</v>
      </c>
      <c r="F459" s="28" t="s">
        <v>105</v>
      </c>
      <c r="G459" s="29">
        <v>1</v>
      </c>
      <c r="H459" s="28">
        <v>0</v>
      </c>
      <c r="I459" s="30">
        <f>ROUND(G459*H459,P4)</f>
        <v>0</v>
      </c>
      <c r="L459" s="30">
        <v>0</v>
      </c>
      <c r="M459" s="24">
        <f>ROUND(G459*L459,P4)</f>
        <v>0</v>
      </c>
      <c r="N459" s="25" t="s">
        <v>103</v>
      </c>
      <c r="O459" s="31">
        <f>M459*AA459</f>
        <v>0</v>
      </c>
      <c r="P459" s="1">
        <v>3</v>
      </c>
      <c r="AA459" s="1">
        <f>IF(P459=1,$O$3,IF(P459=2,$O$4,$O$5))</f>
        <v>0</v>
      </c>
    </row>
    <row r="460">
      <c r="A460" s="1" t="s">
        <v>106</v>
      </c>
      <c r="E460" s="27" t="s">
        <v>103</v>
      </c>
    </row>
    <row r="461">
      <c r="A461" s="1" t="s">
        <v>107</v>
      </c>
    </row>
    <row r="462">
      <c r="A462" s="1" t="s">
        <v>109</v>
      </c>
      <c r="E462" s="27" t="s">
        <v>103</v>
      </c>
    </row>
    <row r="463" ht="25.5">
      <c r="A463" s="1" t="s">
        <v>101</v>
      </c>
      <c r="B463" s="1">
        <v>40</v>
      </c>
      <c r="C463" s="26" t="s">
        <v>5861</v>
      </c>
      <c r="D463" t="s">
        <v>103</v>
      </c>
      <c r="E463" s="27" t="s">
        <v>5862</v>
      </c>
      <c r="F463" s="28" t="s">
        <v>105</v>
      </c>
      <c r="G463" s="29">
        <v>1</v>
      </c>
      <c r="H463" s="28">
        <v>0</v>
      </c>
      <c r="I463" s="30">
        <f>ROUND(G463*H463,P4)</f>
        <v>0</v>
      </c>
      <c r="L463" s="30">
        <v>0</v>
      </c>
      <c r="M463" s="24">
        <f>ROUND(G463*L463,P4)</f>
        <v>0</v>
      </c>
      <c r="N463" s="25" t="s">
        <v>103</v>
      </c>
      <c r="O463" s="31">
        <f>M463*AA463</f>
        <v>0</v>
      </c>
      <c r="P463" s="1">
        <v>3</v>
      </c>
      <c r="AA463" s="1">
        <f>IF(P463=1,$O$3,IF(P463=2,$O$4,$O$5))</f>
        <v>0</v>
      </c>
    </row>
    <row r="464">
      <c r="A464" s="1" t="s">
        <v>106</v>
      </c>
      <c r="E464" s="27" t="s">
        <v>103</v>
      </c>
    </row>
    <row r="465">
      <c r="A465" s="1" t="s">
        <v>107</v>
      </c>
    </row>
    <row r="466">
      <c r="A466" s="1" t="s">
        <v>109</v>
      </c>
      <c r="E466" s="27" t="s">
        <v>103</v>
      </c>
    </row>
    <row r="467">
      <c r="A467" s="1" t="s">
        <v>101</v>
      </c>
      <c r="B467" s="1">
        <v>41</v>
      </c>
      <c r="C467" s="26" t="s">
        <v>5863</v>
      </c>
      <c r="D467" t="s">
        <v>103</v>
      </c>
      <c r="E467" s="27" t="s">
        <v>5864</v>
      </c>
      <c r="F467" s="28" t="s">
        <v>105</v>
      </c>
      <c r="G467" s="29">
        <v>1</v>
      </c>
      <c r="H467" s="28">
        <v>0</v>
      </c>
      <c r="I467" s="30">
        <f>ROUND(G467*H467,P4)</f>
        <v>0</v>
      </c>
      <c r="L467" s="30">
        <v>0</v>
      </c>
      <c r="M467" s="24">
        <f>ROUND(G467*L467,P4)</f>
        <v>0</v>
      </c>
      <c r="N467" s="25" t="s">
        <v>103</v>
      </c>
      <c r="O467" s="31">
        <f>M467*AA467</f>
        <v>0</v>
      </c>
      <c r="P467" s="1">
        <v>3</v>
      </c>
      <c r="AA467" s="1">
        <f>IF(P467=1,$O$3,IF(P467=2,$O$4,$O$5))</f>
        <v>0</v>
      </c>
    </row>
    <row r="468">
      <c r="A468" s="1" t="s">
        <v>106</v>
      </c>
      <c r="E468" s="27" t="s">
        <v>103</v>
      </c>
    </row>
    <row r="469">
      <c r="A469" s="1" t="s">
        <v>107</v>
      </c>
    </row>
    <row r="470">
      <c r="A470" s="1" t="s">
        <v>109</v>
      </c>
      <c r="E470" s="27" t="s">
        <v>103</v>
      </c>
    </row>
    <row r="471">
      <c r="A471" s="1" t="s">
        <v>101</v>
      </c>
      <c r="B471" s="1">
        <v>42</v>
      </c>
      <c r="C471" s="26" t="s">
        <v>5865</v>
      </c>
      <c r="D471" t="s">
        <v>103</v>
      </c>
      <c r="E471" s="27" t="s">
        <v>5866</v>
      </c>
      <c r="F471" s="28" t="s">
        <v>105</v>
      </c>
      <c r="G471" s="29">
        <v>1</v>
      </c>
      <c r="H471" s="28">
        <v>0</v>
      </c>
      <c r="I471" s="30">
        <f>ROUND(G471*H471,P4)</f>
        <v>0</v>
      </c>
      <c r="L471" s="30">
        <v>0</v>
      </c>
      <c r="M471" s="24">
        <f>ROUND(G471*L471,P4)</f>
        <v>0</v>
      </c>
      <c r="N471" s="25" t="s">
        <v>103</v>
      </c>
      <c r="O471" s="31">
        <f>M471*AA471</f>
        <v>0</v>
      </c>
      <c r="P471" s="1">
        <v>3</v>
      </c>
      <c r="AA471" s="1">
        <f>IF(P471=1,$O$3,IF(P471=2,$O$4,$O$5))</f>
        <v>0</v>
      </c>
    </row>
    <row r="472">
      <c r="A472" s="1" t="s">
        <v>106</v>
      </c>
      <c r="E472" s="27" t="s">
        <v>103</v>
      </c>
    </row>
    <row r="473">
      <c r="A473" s="1" t="s">
        <v>107</v>
      </c>
    </row>
    <row r="474">
      <c r="A474" s="1" t="s">
        <v>109</v>
      </c>
      <c r="E474" s="27" t="s">
        <v>103</v>
      </c>
    </row>
    <row r="475">
      <c r="A475" s="1" t="s">
        <v>98</v>
      </c>
      <c r="C475" s="22" t="s">
        <v>5867</v>
      </c>
      <c r="E475" s="23" t="s">
        <v>5868</v>
      </c>
      <c r="L475" s="24">
        <f>SUMIFS(L476:L495,A476:A495,"P")</f>
        <v>0</v>
      </c>
      <c r="M475" s="24">
        <f>SUMIFS(M476:M495,A476:A495,"P")</f>
        <v>0</v>
      </c>
      <c r="N475" s="25"/>
    </row>
    <row r="476" ht="38.25">
      <c r="A476" s="1" t="s">
        <v>101</v>
      </c>
      <c r="B476" s="1">
        <v>43</v>
      </c>
      <c r="C476" s="26" t="s">
        <v>5869</v>
      </c>
      <c r="D476" t="s">
        <v>103</v>
      </c>
      <c r="E476" s="27" t="s">
        <v>5870</v>
      </c>
      <c r="F476" s="28" t="s">
        <v>105</v>
      </c>
      <c r="G476" s="29">
        <v>1</v>
      </c>
      <c r="H476" s="28">
        <v>0</v>
      </c>
      <c r="I476" s="30">
        <f>ROUND(G476*H476,P4)</f>
        <v>0</v>
      </c>
      <c r="L476" s="30">
        <v>0</v>
      </c>
      <c r="M476" s="24">
        <f>ROUND(G476*L476,P4)</f>
        <v>0</v>
      </c>
      <c r="N476" s="25" t="s">
        <v>103</v>
      </c>
      <c r="O476" s="31">
        <f>M476*AA476</f>
        <v>0</v>
      </c>
      <c r="P476" s="1">
        <v>3</v>
      </c>
      <c r="AA476" s="1">
        <f>IF(P476=1,$O$3,IF(P476=2,$O$4,$O$5))</f>
        <v>0</v>
      </c>
    </row>
    <row r="477">
      <c r="A477" s="1" t="s">
        <v>106</v>
      </c>
      <c r="E477" s="27" t="s">
        <v>103</v>
      </c>
    </row>
    <row r="478">
      <c r="A478" s="1" t="s">
        <v>107</v>
      </c>
    </row>
    <row r="479">
      <c r="A479" s="1" t="s">
        <v>109</v>
      </c>
      <c r="E479" s="27" t="s">
        <v>103</v>
      </c>
    </row>
    <row r="480" ht="25.5">
      <c r="A480" s="1" t="s">
        <v>101</v>
      </c>
      <c r="B480" s="1">
        <v>44</v>
      </c>
      <c r="C480" s="26" t="s">
        <v>5871</v>
      </c>
      <c r="D480" t="s">
        <v>103</v>
      </c>
      <c r="E480" s="27" t="s">
        <v>5872</v>
      </c>
      <c r="F480" s="28" t="s">
        <v>105</v>
      </c>
      <c r="G480" s="29">
        <v>1</v>
      </c>
      <c r="H480" s="28">
        <v>0</v>
      </c>
      <c r="I480" s="30">
        <f>ROUND(G480*H480,P4)</f>
        <v>0</v>
      </c>
      <c r="L480" s="30">
        <v>0</v>
      </c>
      <c r="M480" s="24">
        <f>ROUND(G480*L480,P4)</f>
        <v>0</v>
      </c>
      <c r="N480" s="25" t="s">
        <v>103</v>
      </c>
      <c r="O480" s="31">
        <f>M480*AA480</f>
        <v>0</v>
      </c>
      <c r="P480" s="1">
        <v>3</v>
      </c>
      <c r="AA480" s="1">
        <f>IF(P480=1,$O$3,IF(P480=2,$O$4,$O$5))</f>
        <v>0</v>
      </c>
    </row>
    <row r="481">
      <c r="A481" s="1" t="s">
        <v>106</v>
      </c>
      <c r="E481" s="27" t="s">
        <v>103</v>
      </c>
    </row>
    <row r="482">
      <c r="A482" s="1" t="s">
        <v>107</v>
      </c>
    </row>
    <row r="483">
      <c r="A483" s="1" t="s">
        <v>109</v>
      </c>
      <c r="E483" s="27" t="s">
        <v>103</v>
      </c>
    </row>
    <row r="484" ht="25.5">
      <c r="A484" s="1" t="s">
        <v>101</v>
      </c>
      <c r="B484" s="1">
        <v>45</v>
      </c>
      <c r="C484" s="26" t="s">
        <v>5873</v>
      </c>
      <c r="D484" t="s">
        <v>103</v>
      </c>
      <c r="E484" s="27" t="s">
        <v>5874</v>
      </c>
      <c r="F484" s="28" t="s">
        <v>105</v>
      </c>
      <c r="G484" s="29">
        <v>1</v>
      </c>
      <c r="H484" s="28">
        <v>0</v>
      </c>
      <c r="I484" s="30">
        <f>ROUND(G484*H484,P4)</f>
        <v>0</v>
      </c>
      <c r="L484" s="30">
        <v>0</v>
      </c>
      <c r="M484" s="24">
        <f>ROUND(G484*L484,P4)</f>
        <v>0</v>
      </c>
      <c r="N484" s="25" t="s">
        <v>103</v>
      </c>
      <c r="O484" s="31">
        <f>M484*AA484</f>
        <v>0</v>
      </c>
      <c r="P484" s="1">
        <v>3</v>
      </c>
      <c r="AA484" s="1">
        <f>IF(P484=1,$O$3,IF(P484=2,$O$4,$O$5))</f>
        <v>0</v>
      </c>
    </row>
    <row r="485">
      <c r="A485" s="1" t="s">
        <v>106</v>
      </c>
      <c r="E485" s="27" t="s">
        <v>103</v>
      </c>
    </row>
    <row r="486">
      <c r="A486" s="1" t="s">
        <v>107</v>
      </c>
    </row>
    <row r="487">
      <c r="A487" s="1" t="s">
        <v>109</v>
      </c>
      <c r="E487" s="27" t="s">
        <v>103</v>
      </c>
    </row>
    <row r="488" ht="38.25">
      <c r="A488" s="1" t="s">
        <v>101</v>
      </c>
      <c r="B488" s="1">
        <v>46</v>
      </c>
      <c r="C488" s="26" t="s">
        <v>5875</v>
      </c>
      <c r="D488" t="s">
        <v>103</v>
      </c>
      <c r="E488" s="27" t="s">
        <v>5876</v>
      </c>
      <c r="F488" s="28" t="s">
        <v>105</v>
      </c>
      <c r="G488" s="29">
        <v>2</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c r="A490" s="1" t="s">
        <v>107</v>
      </c>
    </row>
    <row r="491">
      <c r="A491" s="1" t="s">
        <v>109</v>
      </c>
      <c r="E491" s="27" t="s">
        <v>103</v>
      </c>
    </row>
    <row r="492">
      <c r="A492" s="1" t="s">
        <v>101</v>
      </c>
      <c r="B492" s="1">
        <v>47</v>
      </c>
      <c r="C492" s="26" t="s">
        <v>5877</v>
      </c>
      <c r="D492" t="s">
        <v>103</v>
      </c>
      <c r="E492" s="27" t="s">
        <v>5878</v>
      </c>
      <c r="F492" s="28" t="s">
        <v>105</v>
      </c>
      <c r="G492" s="29">
        <v>1</v>
      </c>
      <c r="H492" s="28">
        <v>0</v>
      </c>
      <c r="I492" s="30">
        <f>ROUND(G492*H492,P4)</f>
        <v>0</v>
      </c>
      <c r="L492" s="30">
        <v>0</v>
      </c>
      <c r="M492" s="24">
        <f>ROUND(G492*L492,P4)</f>
        <v>0</v>
      </c>
      <c r="N492" s="25" t="s">
        <v>103</v>
      </c>
      <c r="O492" s="31">
        <f>M492*AA492</f>
        <v>0</v>
      </c>
      <c r="P492" s="1">
        <v>3</v>
      </c>
      <c r="AA492" s="1">
        <f>IF(P492=1,$O$3,IF(P492=2,$O$4,$O$5))</f>
        <v>0</v>
      </c>
    </row>
    <row r="493">
      <c r="A493" s="1" t="s">
        <v>106</v>
      </c>
      <c r="E493" s="27" t="s">
        <v>103</v>
      </c>
    </row>
    <row r="494">
      <c r="A494" s="1" t="s">
        <v>107</v>
      </c>
    </row>
    <row r="495">
      <c r="A495" s="1" t="s">
        <v>109</v>
      </c>
      <c r="E495" s="27" t="s">
        <v>103</v>
      </c>
    </row>
    <row r="496">
      <c r="A496" s="1" t="s">
        <v>98</v>
      </c>
      <c r="C496" s="22" t="s">
        <v>5879</v>
      </c>
      <c r="E496" s="23" t="s">
        <v>5880</v>
      </c>
      <c r="L496" s="24">
        <f>SUMIFS(L497:L508,A497:A508,"P")</f>
        <v>0</v>
      </c>
      <c r="M496" s="24">
        <f>SUMIFS(M497:M508,A497:A508,"P")</f>
        <v>0</v>
      </c>
      <c r="N496" s="25"/>
    </row>
    <row r="497">
      <c r="A497" s="1" t="s">
        <v>101</v>
      </c>
      <c r="B497" s="1">
        <v>48</v>
      </c>
      <c r="C497" s="26" t="s">
        <v>5881</v>
      </c>
      <c r="D497" t="s">
        <v>103</v>
      </c>
      <c r="E497" s="27" t="s">
        <v>5882</v>
      </c>
      <c r="F497" s="28" t="s">
        <v>105</v>
      </c>
      <c r="G497" s="29">
        <v>1</v>
      </c>
      <c r="H497" s="28">
        <v>0</v>
      </c>
      <c r="I497" s="30">
        <f>ROUND(G497*H497,P4)</f>
        <v>0</v>
      </c>
      <c r="L497" s="30">
        <v>0</v>
      </c>
      <c r="M497" s="24">
        <f>ROUND(G497*L497,P4)</f>
        <v>0</v>
      </c>
      <c r="N497" s="25" t="s">
        <v>103</v>
      </c>
      <c r="O497" s="31">
        <f>M497*AA497</f>
        <v>0</v>
      </c>
      <c r="P497" s="1">
        <v>3</v>
      </c>
      <c r="AA497" s="1">
        <f>IF(P497=1,$O$3,IF(P497=2,$O$4,$O$5))</f>
        <v>0</v>
      </c>
    </row>
    <row r="498">
      <c r="A498" s="1" t="s">
        <v>106</v>
      </c>
      <c r="E498" s="27" t="s">
        <v>103</v>
      </c>
    </row>
    <row r="499">
      <c r="A499" s="1" t="s">
        <v>107</v>
      </c>
    </row>
    <row r="500">
      <c r="A500" s="1" t="s">
        <v>109</v>
      </c>
      <c r="E500" s="27" t="s">
        <v>103</v>
      </c>
    </row>
    <row r="501" ht="38.25">
      <c r="A501" s="1" t="s">
        <v>101</v>
      </c>
      <c r="B501" s="1">
        <v>49</v>
      </c>
      <c r="C501" s="26" t="s">
        <v>5883</v>
      </c>
      <c r="D501" t="s">
        <v>103</v>
      </c>
      <c r="E501" s="27" t="s">
        <v>5884</v>
      </c>
      <c r="F501" s="28" t="s">
        <v>105</v>
      </c>
      <c r="G501" s="29">
        <v>1</v>
      </c>
      <c r="H501" s="28">
        <v>0</v>
      </c>
      <c r="I501" s="30">
        <f>ROUND(G501*H501,P4)</f>
        <v>0</v>
      </c>
      <c r="L501" s="30">
        <v>0</v>
      </c>
      <c r="M501" s="24">
        <f>ROUND(G501*L501,P4)</f>
        <v>0</v>
      </c>
      <c r="N501" s="25" t="s">
        <v>103</v>
      </c>
      <c r="O501" s="31">
        <f>M501*AA501</f>
        <v>0</v>
      </c>
      <c r="P501" s="1">
        <v>3</v>
      </c>
      <c r="AA501" s="1">
        <f>IF(P501=1,$O$3,IF(P501=2,$O$4,$O$5))</f>
        <v>0</v>
      </c>
    </row>
    <row r="502">
      <c r="A502" s="1" t="s">
        <v>106</v>
      </c>
      <c r="E502" s="27" t="s">
        <v>103</v>
      </c>
    </row>
    <row r="503">
      <c r="A503" s="1" t="s">
        <v>107</v>
      </c>
    </row>
    <row r="504">
      <c r="A504" s="1" t="s">
        <v>109</v>
      </c>
      <c r="E504" s="27" t="s">
        <v>103</v>
      </c>
    </row>
    <row r="505">
      <c r="A505" s="1" t="s">
        <v>101</v>
      </c>
      <c r="B505" s="1">
        <v>50</v>
      </c>
      <c r="C505" s="26" t="s">
        <v>5885</v>
      </c>
      <c r="D505" t="s">
        <v>103</v>
      </c>
      <c r="E505" s="27" t="s">
        <v>5886</v>
      </c>
      <c r="F505" s="28" t="s">
        <v>105</v>
      </c>
      <c r="G505" s="29">
        <v>1</v>
      </c>
      <c r="H505" s="28">
        <v>0</v>
      </c>
      <c r="I505" s="30">
        <f>ROUND(G505*H505,P4)</f>
        <v>0</v>
      </c>
      <c r="L505" s="30">
        <v>0</v>
      </c>
      <c r="M505" s="24">
        <f>ROUND(G505*L505,P4)</f>
        <v>0</v>
      </c>
      <c r="N505" s="25" t="s">
        <v>103</v>
      </c>
      <c r="O505" s="31">
        <f>M505*AA505</f>
        <v>0</v>
      </c>
      <c r="P505" s="1">
        <v>3</v>
      </c>
      <c r="AA505" s="1">
        <f>IF(P505=1,$O$3,IF(P505=2,$O$4,$O$5))</f>
        <v>0</v>
      </c>
    </row>
    <row r="506">
      <c r="A506" s="1" t="s">
        <v>106</v>
      </c>
      <c r="E506" s="27" t="s">
        <v>103</v>
      </c>
    </row>
    <row r="507">
      <c r="A507" s="1" t="s">
        <v>107</v>
      </c>
    </row>
    <row r="508">
      <c r="A508" s="1" t="s">
        <v>109</v>
      </c>
      <c r="E508" s="27" t="s">
        <v>103</v>
      </c>
    </row>
    <row r="509">
      <c r="A509" s="1" t="s">
        <v>98</v>
      </c>
      <c r="C509" s="22" t="s">
        <v>363</v>
      </c>
      <c r="E509" s="23" t="s">
        <v>1578</v>
      </c>
      <c r="L509" s="24">
        <f>SUMIFS(L510:L517,A510:A517,"P")</f>
        <v>0</v>
      </c>
      <c r="M509" s="24">
        <f>SUMIFS(M510:M517,A510:A517,"P")</f>
        <v>0</v>
      </c>
      <c r="N509" s="25"/>
    </row>
    <row r="510">
      <c r="A510" s="1" t="s">
        <v>101</v>
      </c>
      <c r="B510" s="1">
        <v>122</v>
      </c>
      <c r="C510" s="26" t="s">
        <v>5887</v>
      </c>
      <c r="D510" t="s">
        <v>103</v>
      </c>
      <c r="E510" s="27" t="s">
        <v>5888</v>
      </c>
      <c r="F510" s="28" t="s">
        <v>367</v>
      </c>
      <c r="G510" s="29">
        <v>1</v>
      </c>
      <c r="H510" s="28">
        <v>0</v>
      </c>
      <c r="I510" s="30">
        <f>ROUND(G510*H510,P4)</f>
        <v>0</v>
      </c>
      <c r="L510" s="30">
        <v>0</v>
      </c>
      <c r="M510" s="24">
        <f>ROUND(G510*L510,P4)</f>
        <v>0</v>
      </c>
      <c r="N510" s="25" t="s">
        <v>103</v>
      </c>
      <c r="O510" s="31">
        <f>M510*AA510</f>
        <v>0</v>
      </c>
      <c r="P510" s="1">
        <v>3</v>
      </c>
      <c r="AA510" s="1">
        <f>IF(P510=1,$O$3,IF(P510=2,$O$4,$O$5))</f>
        <v>0</v>
      </c>
    </row>
    <row r="511">
      <c r="A511" s="1" t="s">
        <v>106</v>
      </c>
      <c r="E511" s="27" t="s">
        <v>103</v>
      </c>
    </row>
    <row r="512">
      <c r="A512" s="1" t="s">
        <v>107</v>
      </c>
    </row>
    <row r="513" ht="25.5">
      <c r="A513" s="1" t="s">
        <v>109</v>
      </c>
      <c r="E513" s="27" t="s">
        <v>5889</v>
      </c>
    </row>
    <row r="514">
      <c r="A514" s="1" t="s">
        <v>101</v>
      </c>
      <c r="B514" s="1">
        <v>123</v>
      </c>
      <c r="C514" s="26" t="s">
        <v>365</v>
      </c>
      <c r="D514" t="s">
        <v>103</v>
      </c>
      <c r="E514" s="27" t="s">
        <v>366</v>
      </c>
      <c r="F514" s="28" t="s">
        <v>367</v>
      </c>
      <c r="G514" s="29">
        <v>1</v>
      </c>
      <c r="H514" s="28">
        <v>0</v>
      </c>
      <c r="I514" s="30">
        <f>ROUND(G514*H514,P4)</f>
        <v>0</v>
      </c>
      <c r="L514" s="30">
        <v>0</v>
      </c>
      <c r="M514" s="24">
        <f>ROUND(G514*L514,P4)</f>
        <v>0</v>
      </c>
      <c r="N514" s="25" t="s">
        <v>103</v>
      </c>
      <c r="O514" s="31">
        <f>M514*AA514</f>
        <v>0</v>
      </c>
      <c r="P514" s="1">
        <v>3</v>
      </c>
      <c r="AA514" s="1">
        <f>IF(P514=1,$O$3,IF(P514=2,$O$4,$O$5))</f>
        <v>0</v>
      </c>
    </row>
    <row r="515">
      <c r="A515" s="1" t="s">
        <v>106</v>
      </c>
      <c r="E515" s="27" t="s">
        <v>103</v>
      </c>
    </row>
    <row r="516">
      <c r="A516" s="1" t="s">
        <v>107</v>
      </c>
    </row>
    <row r="517">
      <c r="A517" s="1" t="s">
        <v>109</v>
      </c>
      <c r="E517" s="27" t="s">
        <v>368</v>
      </c>
    </row>
    <row r="518">
      <c r="A518" s="1" t="s">
        <v>98</v>
      </c>
      <c r="C518" s="22" t="s">
        <v>5890</v>
      </c>
      <c r="E518" s="23" t="s">
        <v>5891</v>
      </c>
      <c r="L518" s="24">
        <f>SUMIFS(L519:L526,A519:A526,"P")</f>
        <v>0</v>
      </c>
      <c r="M518" s="24">
        <f>SUMIFS(M519:M526,A519:A526,"P")</f>
        <v>0</v>
      </c>
      <c r="N518" s="25"/>
    </row>
    <row r="519">
      <c r="A519" s="1" t="s">
        <v>101</v>
      </c>
      <c r="B519" s="1">
        <v>124</v>
      </c>
      <c r="C519" s="26" t="s">
        <v>5892</v>
      </c>
      <c r="D519" t="s">
        <v>103</v>
      </c>
      <c r="E519" s="27" t="s">
        <v>5893</v>
      </c>
      <c r="F519" s="28" t="s">
        <v>367</v>
      </c>
      <c r="G519" s="29">
        <v>1</v>
      </c>
      <c r="H519" s="28">
        <v>0</v>
      </c>
      <c r="I519" s="30">
        <f>ROUND(G519*H519,P4)</f>
        <v>0</v>
      </c>
      <c r="L519" s="30">
        <v>0</v>
      </c>
      <c r="M519" s="24">
        <f>ROUND(G519*L519,P4)</f>
        <v>0</v>
      </c>
      <c r="N519" s="25" t="s">
        <v>103</v>
      </c>
      <c r="O519" s="31">
        <f>M519*AA519</f>
        <v>0</v>
      </c>
      <c r="P519" s="1">
        <v>3</v>
      </c>
      <c r="AA519" s="1">
        <f>IF(P519=1,$O$3,IF(P519=2,$O$4,$O$5))</f>
        <v>0</v>
      </c>
    </row>
    <row r="520">
      <c r="A520" s="1" t="s">
        <v>106</v>
      </c>
      <c r="E520" s="27" t="s">
        <v>103</v>
      </c>
    </row>
    <row r="521">
      <c r="A521" s="1" t="s">
        <v>107</v>
      </c>
    </row>
    <row r="522">
      <c r="A522" s="1" t="s">
        <v>109</v>
      </c>
      <c r="E522" s="27" t="s">
        <v>5894</v>
      </c>
    </row>
    <row r="523">
      <c r="A523" s="1" t="s">
        <v>101</v>
      </c>
      <c r="B523" s="1">
        <v>125</v>
      </c>
      <c r="C523" s="26" t="s">
        <v>5895</v>
      </c>
      <c r="D523" t="s">
        <v>103</v>
      </c>
      <c r="E523" s="27" t="s">
        <v>5896</v>
      </c>
      <c r="F523" s="28" t="s">
        <v>367</v>
      </c>
      <c r="G523" s="29">
        <v>1</v>
      </c>
      <c r="H523" s="28">
        <v>0</v>
      </c>
      <c r="I523" s="30">
        <f>ROUND(G523*H523,P4)</f>
        <v>0</v>
      </c>
      <c r="L523" s="30">
        <v>0</v>
      </c>
      <c r="M523" s="24">
        <f>ROUND(G523*L523,P4)</f>
        <v>0</v>
      </c>
      <c r="N523" s="25" t="s">
        <v>103</v>
      </c>
      <c r="O523" s="31">
        <f>M523*AA523</f>
        <v>0</v>
      </c>
      <c r="P523" s="1">
        <v>3</v>
      </c>
      <c r="AA523" s="1">
        <f>IF(P523=1,$O$3,IF(P523=2,$O$4,$O$5))</f>
        <v>0</v>
      </c>
    </row>
    <row r="524">
      <c r="A524" s="1" t="s">
        <v>106</v>
      </c>
      <c r="E524" s="27" t="s">
        <v>103</v>
      </c>
    </row>
    <row r="525">
      <c r="A525" s="1" t="s">
        <v>107</v>
      </c>
    </row>
    <row r="526">
      <c r="A526" s="1" t="s">
        <v>109</v>
      </c>
      <c r="E526" s="27" t="s">
        <v>5897</v>
      </c>
    </row>
    <row r="527">
      <c r="A527" s="1" t="s">
        <v>98</v>
      </c>
      <c r="C527" s="22" t="s">
        <v>281</v>
      </c>
      <c r="E527" s="23" t="s">
        <v>282</v>
      </c>
      <c r="L527" s="24">
        <f>SUMIFS(L528:L559,A528:A559,"P")</f>
        <v>0</v>
      </c>
      <c r="M527" s="24">
        <f>SUMIFS(M528:M559,A528:A559,"P")</f>
        <v>0</v>
      </c>
      <c r="N527" s="25"/>
    </row>
    <row r="528">
      <c r="A528" s="1" t="s">
        <v>101</v>
      </c>
      <c r="B528" s="1">
        <v>126</v>
      </c>
      <c r="C528" s="26" t="s">
        <v>5595</v>
      </c>
      <c r="D528" t="s">
        <v>103</v>
      </c>
      <c r="E528" s="27" t="s">
        <v>5596</v>
      </c>
      <c r="F528" s="28" t="s">
        <v>367</v>
      </c>
      <c r="G528" s="29">
        <v>1</v>
      </c>
      <c r="H528" s="28">
        <v>0</v>
      </c>
      <c r="I528" s="30">
        <f>ROUND(G528*H528,P4)</f>
        <v>0</v>
      </c>
      <c r="L528" s="30">
        <v>0</v>
      </c>
      <c r="M528" s="24">
        <f>ROUND(G528*L528,P4)</f>
        <v>0</v>
      </c>
      <c r="N528" s="25" t="s">
        <v>103</v>
      </c>
      <c r="O528" s="31">
        <f>M528*AA528</f>
        <v>0</v>
      </c>
      <c r="P528" s="1">
        <v>3</v>
      </c>
      <c r="AA528" s="1">
        <f>IF(P528=1,$O$3,IF(P528=2,$O$4,$O$5))</f>
        <v>0</v>
      </c>
    </row>
    <row r="529">
      <c r="A529" s="1" t="s">
        <v>106</v>
      </c>
      <c r="E529" s="27" t="s">
        <v>103</v>
      </c>
    </row>
    <row r="530">
      <c r="A530" s="1" t="s">
        <v>107</v>
      </c>
    </row>
    <row r="531">
      <c r="A531" s="1" t="s">
        <v>109</v>
      </c>
      <c r="E531" s="27" t="s">
        <v>5898</v>
      </c>
    </row>
    <row r="532">
      <c r="A532" s="1" t="s">
        <v>101</v>
      </c>
      <c r="B532" s="1">
        <v>127</v>
      </c>
      <c r="C532" s="26" t="s">
        <v>5899</v>
      </c>
      <c r="D532" t="s">
        <v>103</v>
      </c>
      <c r="E532" s="27" t="s">
        <v>5900</v>
      </c>
      <c r="F532" s="28" t="s">
        <v>105</v>
      </c>
      <c r="G532" s="29">
        <v>1</v>
      </c>
      <c r="H532" s="28">
        <v>0</v>
      </c>
      <c r="I532" s="30">
        <f>ROUND(G532*H532,P4)</f>
        <v>0</v>
      </c>
      <c r="L532" s="30">
        <v>0</v>
      </c>
      <c r="M532" s="24">
        <f>ROUND(G532*L532,P4)</f>
        <v>0</v>
      </c>
      <c r="N532" s="25" t="s">
        <v>103</v>
      </c>
      <c r="O532" s="31">
        <f>M532*AA532</f>
        <v>0</v>
      </c>
      <c r="P532" s="1">
        <v>3</v>
      </c>
      <c r="AA532" s="1">
        <f>IF(P532=1,$O$3,IF(P532=2,$O$4,$O$5))</f>
        <v>0</v>
      </c>
    </row>
    <row r="533">
      <c r="A533" s="1" t="s">
        <v>106</v>
      </c>
      <c r="E533" s="27" t="s">
        <v>103</v>
      </c>
    </row>
    <row r="534">
      <c r="A534" s="1" t="s">
        <v>107</v>
      </c>
    </row>
    <row r="535">
      <c r="A535" s="1" t="s">
        <v>109</v>
      </c>
      <c r="E535" s="27" t="s">
        <v>103</v>
      </c>
    </row>
    <row r="536">
      <c r="A536" s="1" t="s">
        <v>101</v>
      </c>
      <c r="B536" s="1">
        <v>128</v>
      </c>
      <c r="C536" s="26" t="s">
        <v>5901</v>
      </c>
      <c r="D536" t="s">
        <v>103</v>
      </c>
      <c r="E536" s="27" t="s">
        <v>5902</v>
      </c>
      <c r="F536" s="28" t="s">
        <v>105</v>
      </c>
      <c r="G536" s="29">
        <v>1</v>
      </c>
      <c r="H536" s="28">
        <v>0</v>
      </c>
      <c r="I536" s="30">
        <f>ROUND(G536*H536,P4)</f>
        <v>0</v>
      </c>
      <c r="L536" s="30">
        <v>0</v>
      </c>
      <c r="M536" s="24">
        <f>ROUND(G536*L536,P4)</f>
        <v>0</v>
      </c>
      <c r="N536" s="25" t="s">
        <v>103</v>
      </c>
      <c r="O536" s="31">
        <f>M536*AA536</f>
        <v>0</v>
      </c>
      <c r="P536" s="1">
        <v>3</v>
      </c>
      <c r="AA536" s="1">
        <f>IF(P536=1,$O$3,IF(P536=2,$O$4,$O$5))</f>
        <v>0</v>
      </c>
    </row>
    <row r="537">
      <c r="A537" s="1" t="s">
        <v>106</v>
      </c>
      <c r="E537" s="27" t="s">
        <v>103</v>
      </c>
    </row>
    <row r="538">
      <c r="A538" s="1" t="s">
        <v>107</v>
      </c>
    </row>
    <row r="539">
      <c r="A539" s="1" t="s">
        <v>109</v>
      </c>
      <c r="E539" s="27" t="s">
        <v>103</v>
      </c>
    </row>
    <row r="540">
      <c r="A540" s="1" t="s">
        <v>101</v>
      </c>
      <c r="B540" s="1">
        <v>129</v>
      </c>
      <c r="C540" s="26" t="s">
        <v>5903</v>
      </c>
      <c r="D540" t="s">
        <v>103</v>
      </c>
      <c r="E540" s="27" t="s">
        <v>5904</v>
      </c>
      <c r="F540" s="28" t="s">
        <v>105</v>
      </c>
      <c r="G540" s="29">
        <v>1</v>
      </c>
      <c r="H540" s="28">
        <v>0</v>
      </c>
      <c r="I540" s="30">
        <f>ROUND(G540*H540,P4)</f>
        <v>0</v>
      </c>
      <c r="L540" s="30">
        <v>0</v>
      </c>
      <c r="M540" s="24">
        <f>ROUND(G540*L540,P4)</f>
        <v>0</v>
      </c>
      <c r="N540" s="25" t="s">
        <v>103</v>
      </c>
      <c r="O540" s="31">
        <f>M540*AA540</f>
        <v>0</v>
      </c>
      <c r="P540" s="1">
        <v>3</v>
      </c>
      <c r="AA540" s="1">
        <f>IF(P540=1,$O$3,IF(P540=2,$O$4,$O$5))</f>
        <v>0</v>
      </c>
    </row>
    <row r="541">
      <c r="A541" s="1" t="s">
        <v>106</v>
      </c>
      <c r="E541" s="27" t="s">
        <v>103</v>
      </c>
    </row>
    <row r="542">
      <c r="A542" s="1" t="s">
        <v>107</v>
      </c>
    </row>
    <row r="543">
      <c r="A543" s="1" t="s">
        <v>109</v>
      </c>
      <c r="E543" s="27" t="s">
        <v>103</v>
      </c>
    </row>
    <row r="544">
      <c r="A544" s="1" t="s">
        <v>101</v>
      </c>
      <c r="B544" s="1">
        <v>130</v>
      </c>
      <c r="C544" s="26" t="s">
        <v>5905</v>
      </c>
      <c r="D544" t="s">
        <v>103</v>
      </c>
      <c r="E544" s="27" t="s">
        <v>5906</v>
      </c>
      <c r="F544" s="28" t="s">
        <v>105</v>
      </c>
      <c r="G544" s="29">
        <v>1</v>
      </c>
      <c r="H544" s="28">
        <v>0</v>
      </c>
      <c r="I544" s="30">
        <f>ROUND(G544*H544,P4)</f>
        <v>0</v>
      </c>
      <c r="L544" s="30">
        <v>0</v>
      </c>
      <c r="M544" s="24">
        <f>ROUND(G544*L544,P4)</f>
        <v>0</v>
      </c>
      <c r="N544" s="25" t="s">
        <v>103</v>
      </c>
      <c r="O544" s="31">
        <f>M544*AA544</f>
        <v>0</v>
      </c>
      <c r="P544" s="1">
        <v>3</v>
      </c>
      <c r="AA544" s="1">
        <f>IF(P544=1,$O$3,IF(P544=2,$O$4,$O$5))</f>
        <v>0</v>
      </c>
    </row>
    <row r="545">
      <c r="A545" s="1" t="s">
        <v>106</v>
      </c>
      <c r="E545" s="27" t="s">
        <v>103</v>
      </c>
    </row>
    <row r="546">
      <c r="A546" s="1" t="s">
        <v>107</v>
      </c>
    </row>
    <row r="547">
      <c r="A547" s="1" t="s">
        <v>109</v>
      </c>
      <c r="E547" s="27" t="s">
        <v>103</v>
      </c>
    </row>
    <row r="548">
      <c r="A548" s="1" t="s">
        <v>101</v>
      </c>
      <c r="B548" s="1">
        <v>131</v>
      </c>
      <c r="C548" s="26" t="s">
        <v>5907</v>
      </c>
      <c r="D548" t="s">
        <v>103</v>
      </c>
      <c r="E548" s="27" t="s">
        <v>639</v>
      </c>
      <c r="F548" s="28" t="s">
        <v>105</v>
      </c>
      <c r="G548" s="29">
        <v>1</v>
      </c>
      <c r="H548" s="28">
        <v>0</v>
      </c>
      <c r="I548" s="30">
        <f>ROUND(G548*H548,P4)</f>
        <v>0</v>
      </c>
      <c r="L548" s="30">
        <v>0</v>
      </c>
      <c r="M548" s="24">
        <f>ROUND(G548*L548,P4)</f>
        <v>0</v>
      </c>
      <c r="N548" s="25" t="s">
        <v>103</v>
      </c>
      <c r="O548" s="31">
        <f>M548*AA548</f>
        <v>0</v>
      </c>
      <c r="P548" s="1">
        <v>3</v>
      </c>
      <c r="AA548" s="1">
        <f>IF(P548=1,$O$3,IF(P548=2,$O$4,$O$5))</f>
        <v>0</v>
      </c>
    </row>
    <row r="549">
      <c r="A549" s="1" t="s">
        <v>106</v>
      </c>
      <c r="E549" s="27" t="s">
        <v>103</v>
      </c>
    </row>
    <row r="550">
      <c r="A550" s="1" t="s">
        <v>107</v>
      </c>
    </row>
    <row r="551">
      <c r="A551" s="1" t="s">
        <v>109</v>
      </c>
      <c r="E551" s="27" t="s">
        <v>103</v>
      </c>
    </row>
    <row r="552">
      <c r="A552" s="1" t="s">
        <v>101</v>
      </c>
      <c r="B552" s="1">
        <v>132</v>
      </c>
      <c r="C552" s="26" t="s">
        <v>5908</v>
      </c>
      <c r="D552" t="s">
        <v>103</v>
      </c>
      <c r="E552" s="27" t="s">
        <v>284</v>
      </c>
      <c r="F552" s="28" t="s">
        <v>105</v>
      </c>
      <c r="G552" s="29">
        <v>1</v>
      </c>
      <c r="H552" s="28">
        <v>0</v>
      </c>
      <c r="I552" s="30">
        <f>ROUND(G552*H552,P4)</f>
        <v>0</v>
      </c>
      <c r="L552" s="30">
        <v>0</v>
      </c>
      <c r="M552" s="24">
        <f>ROUND(G552*L552,P4)</f>
        <v>0</v>
      </c>
      <c r="N552" s="25" t="s">
        <v>103</v>
      </c>
      <c r="O552" s="31">
        <f>M552*AA552</f>
        <v>0</v>
      </c>
      <c r="P552" s="1">
        <v>3</v>
      </c>
      <c r="AA552" s="1">
        <f>IF(P552=1,$O$3,IF(P552=2,$O$4,$O$5))</f>
        <v>0</v>
      </c>
    </row>
    <row r="553">
      <c r="A553" s="1" t="s">
        <v>106</v>
      </c>
      <c r="E553" s="27" t="s">
        <v>103</v>
      </c>
    </row>
    <row r="554">
      <c r="A554" s="1" t="s">
        <v>107</v>
      </c>
    </row>
    <row r="555">
      <c r="A555" s="1" t="s">
        <v>109</v>
      </c>
      <c r="E555" s="27" t="s">
        <v>103</v>
      </c>
    </row>
    <row r="556">
      <c r="A556" s="1" t="s">
        <v>101</v>
      </c>
      <c r="B556" s="1">
        <v>133</v>
      </c>
      <c r="C556" s="26" t="s">
        <v>5909</v>
      </c>
      <c r="D556" t="s">
        <v>103</v>
      </c>
      <c r="E556" s="27" t="s">
        <v>286</v>
      </c>
      <c r="F556" s="28" t="s">
        <v>105</v>
      </c>
      <c r="G556" s="29">
        <v>1</v>
      </c>
      <c r="H556" s="28">
        <v>0</v>
      </c>
      <c r="I556" s="30">
        <f>ROUND(G556*H556,P4)</f>
        <v>0</v>
      </c>
      <c r="L556" s="30">
        <v>0</v>
      </c>
      <c r="M556" s="24">
        <f>ROUND(G556*L556,P4)</f>
        <v>0</v>
      </c>
      <c r="N556" s="25" t="s">
        <v>103</v>
      </c>
      <c r="O556" s="31">
        <f>M556*AA556</f>
        <v>0</v>
      </c>
      <c r="P556" s="1">
        <v>3</v>
      </c>
      <c r="AA556" s="1">
        <f>IF(P556=1,$O$3,IF(P556=2,$O$4,$O$5))</f>
        <v>0</v>
      </c>
    </row>
    <row r="557">
      <c r="A557" s="1" t="s">
        <v>106</v>
      </c>
      <c r="E557" s="27" t="s">
        <v>103</v>
      </c>
    </row>
    <row r="558">
      <c r="A558" s="1" t="s">
        <v>107</v>
      </c>
    </row>
    <row r="559">
      <c r="A559" s="1" t="s">
        <v>109</v>
      </c>
      <c r="E559"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COUNTIFS(L8:L1232,"=0",A8:A1232,"P")+COUNTIFS(L8:L1232,"",A8:A1232,"P")+SUM(Q8:Q1232)</f>
        <v>0</v>
      </c>
    </row>
    <row r="8">
      <c r="A8" s="1" t="s">
        <v>96</v>
      </c>
      <c r="C8" s="22" t="s">
        <v>5910</v>
      </c>
      <c r="E8" s="23" t="s">
        <v>63</v>
      </c>
      <c r="L8" s="24">
        <f>L9+L14+L83+L100+L1101+L1162+L1175+L1180+L1189+L1194+L1199</f>
        <v>0</v>
      </c>
      <c r="M8" s="24">
        <f>M9+M14+M83+M100+M1101+M1162+M1175+M1180+M1189+M1194+M1199</f>
        <v>0</v>
      </c>
      <c r="N8" s="25"/>
    </row>
    <row r="9">
      <c r="A9" s="1" t="s">
        <v>98</v>
      </c>
      <c r="C9" s="22" t="s">
        <v>466</v>
      </c>
      <c r="E9" s="23" t="s">
        <v>1193</v>
      </c>
      <c r="L9" s="24">
        <f>SUMIFS(L10:L13,A10:A13,"P")</f>
        <v>0</v>
      </c>
      <c r="M9" s="24">
        <f>SUMIFS(M10:M13,A10:A13,"P")</f>
        <v>0</v>
      </c>
      <c r="N9" s="25"/>
    </row>
    <row r="10" ht="38.25">
      <c r="A10" s="1" t="s">
        <v>101</v>
      </c>
      <c r="B10" s="1">
        <v>1</v>
      </c>
      <c r="C10" s="26" t="s">
        <v>5911</v>
      </c>
      <c r="D10" t="s">
        <v>103</v>
      </c>
      <c r="E10" s="27" t="s">
        <v>5912</v>
      </c>
      <c r="F10" s="28" t="s">
        <v>1217</v>
      </c>
      <c r="G10" s="29">
        <v>2</v>
      </c>
      <c r="H10" s="28">
        <v>0</v>
      </c>
      <c r="I10" s="30">
        <f>ROUND(G10*H10,P4)</f>
        <v>0</v>
      </c>
      <c r="L10" s="30">
        <v>0</v>
      </c>
      <c r="M10" s="24">
        <f>ROUND(G10*L10,P4)</f>
        <v>0</v>
      </c>
      <c r="N10" s="25" t="s">
        <v>103</v>
      </c>
      <c r="O10" s="31">
        <f>M10*AA10</f>
        <v>0</v>
      </c>
      <c r="P10" s="1">
        <v>3</v>
      </c>
      <c r="AA10" s="1">
        <f>IF(P10=1,$O$3,IF(P10=2,$O$4,$O$5))</f>
        <v>0</v>
      </c>
    </row>
    <row r="11">
      <c r="A11" s="1" t="s">
        <v>106</v>
      </c>
      <c r="E11" s="27" t="s">
        <v>103</v>
      </c>
    </row>
    <row r="12" ht="25.5">
      <c r="A12" s="1" t="s">
        <v>107</v>
      </c>
      <c r="E12" s="32" t="s">
        <v>5913</v>
      </c>
    </row>
    <row r="13">
      <c r="A13" s="1" t="s">
        <v>109</v>
      </c>
      <c r="E13" s="27" t="s">
        <v>103</v>
      </c>
    </row>
    <row r="14">
      <c r="A14" s="1" t="s">
        <v>98</v>
      </c>
      <c r="C14" s="22" t="s">
        <v>5914</v>
      </c>
      <c r="E14" s="23" t="s">
        <v>5915</v>
      </c>
      <c r="L14" s="24">
        <f>SUMIFS(L15:L82,A15:A82,"P")</f>
        <v>0</v>
      </c>
      <c r="M14" s="24">
        <f>SUMIFS(M15:M82,A15:A82,"P")</f>
        <v>0</v>
      </c>
      <c r="N14" s="25"/>
    </row>
    <row r="15">
      <c r="A15" s="1" t="s">
        <v>101</v>
      </c>
      <c r="B15" s="1">
        <v>271</v>
      </c>
      <c r="C15" s="26" t="s">
        <v>5916</v>
      </c>
      <c r="D15" t="s">
        <v>103</v>
      </c>
      <c r="E15" s="27" t="s">
        <v>5917</v>
      </c>
      <c r="F15" s="28" t="s">
        <v>105</v>
      </c>
      <c r="G15" s="29">
        <v>2</v>
      </c>
      <c r="H15" s="28">
        <v>0</v>
      </c>
      <c r="I15" s="30">
        <f>ROUND(G15*H15,P4)</f>
        <v>0</v>
      </c>
      <c r="L15" s="30">
        <v>0</v>
      </c>
      <c r="M15" s="24">
        <f>ROUND(G15*L15,P4)</f>
        <v>0</v>
      </c>
      <c r="N15" s="25" t="s">
        <v>103</v>
      </c>
      <c r="O15" s="31">
        <f>M15*AA15</f>
        <v>0</v>
      </c>
      <c r="P15" s="1">
        <v>3</v>
      </c>
      <c r="AA15" s="1">
        <f>IF(P15=1,$O$3,IF(P15=2,$O$4,$O$5))</f>
        <v>0</v>
      </c>
    </row>
    <row r="16">
      <c r="A16" s="1" t="s">
        <v>106</v>
      </c>
      <c r="E16" s="27" t="s">
        <v>103</v>
      </c>
    </row>
    <row r="17">
      <c r="A17" s="1" t="s">
        <v>107</v>
      </c>
    </row>
    <row r="18">
      <c r="A18" s="1" t="s">
        <v>109</v>
      </c>
      <c r="E18" s="27" t="s">
        <v>103</v>
      </c>
    </row>
    <row r="19">
      <c r="A19" s="1" t="s">
        <v>101</v>
      </c>
      <c r="B19" s="1">
        <v>272</v>
      </c>
      <c r="C19" s="26" t="s">
        <v>5918</v>
      </c>
      <c r="D19" t="s">
        <v>103</v>
      </c>
      <c r="E19" s="27" t="s">
        <v>5919</v>
      </c>
      <c r="F19" s="28" t="s">
        <v>105</v>
      </c>
      <c r="G19" s="29">
        <v>2</v>
      </c>
      <c r="H19" s="28">
        <v>0</v>
      </c>
      <c r="I19" s="30">
        <f>ROUND(G19*H19,P4)</f>
        <v>0</v>
      </c>
      <c r="L19" s="30">
        <v>0</v>
      </c>
      <c r="M19" s="24">
        <f>ROUND(G19*L19,P4)</f>
        <v>0</v>
      </c>
      <c r="N19" s="25" t="s">
        <v>103</v>
      </c>
      <c r="O19" s="31">
        <f>M19*AA19</f>
        <v>0</v>
      </c>
      <c r="P19" s="1">
        <v>3</v>
      </c>
      <c r="AA19" s="1">
        <f>IF(P19=1,$O$3,IF(P19=2,$O$4,$O$5))</f>
        <v>0</v>
      </c>
    </row>
    <row r="20">
      <c r="A20" s="1" t="s">
        <v>106</v>
      </c>
      <c r="E20" s="27" t="s">
        <v>103</v>
      </c>
    </row>
    <row r="21">
      <c r="A21" s="1" t="s">
        <v>107</v>
      </c>
    </row>
    <row r="22" ht="25.5">
      <c r="A22" s="1" t="s">
        <v>109</v>
      </c>
      <c r="E22" s="27" t="s">
        <v>5920</v>
      </c>
    </row>
    <row r="23" ht="38.25">
      <c r="A23" s="1" t="s">
        <v>101</v>
      </c>
      <c r="B23" s="1">
        <v>273</v>
      </c>
      <c r="C23" s="26" t="s">
        <v>5921</v>
      </c>
      <c r="D23" t="s">
        <v>103</v>
      </c>
      <c r="E23" s="27" t="s">
        <v>5922</v>
      </c>
      <c r="F23" s="28" t="s">
        <v>121</v>
      </c>
      <c r="G23" s="29">
        <v>80</v>
      </c>
      <c r="H23" s="28">
        <v>0</v>
      </c>
      <c r="I23" s="30">
        <f>ROUND(G23*H23,P4)</f>
        <v>0</v>
      </c>
      <c r="L23" s="30">
        <v>0</v>
      </c>
      <c r="M23" s="24">
        <f>ROUND(G23*L23,P4)</f>
        <v>0</v>
      </c>
      <c r="N23" s="25" t="s">
        <v>103</v>
      </c>
      <c r="O23" s="31">
        <f>M23*AA23</f>
        <v>0</v>
      </c>
      <c r="P23" s="1">
        <v>3</v>
      </c>
      <c r="AA23" s="1">
        <f>IF(P23=1,$O$3,IF(P23=2,$O$4,$O$5))</f>
        <v>0</v>
      </c>
    </row>
    <row r="24">
      <c r="A24" s="1" t="s">
        <v>106</v>
      </c>
      <c r="E24" s="27" t="s">
        <v>103</v>
      </c>
    </row>
    <row r="25">
      <c r="A25" s="1" t="s">
        <v>107</v>
      </c>
    </row>
    <row r="26">
      <c r="A26" s="1" t="s">
        <v>109</v>
      </c>
      <c r="E26" s="27" t="s">
        <v>103</v>
      </c>
    </row>
    <row r="27">
      <c r="A27" s="1" t="s">
        <v>101</v>
      </c>
      <c r="B27" s="1">
        <v>274</v>
      </c>
      <c r="C27" s="26" t="s">
        <v>5923</v>
      </c>
      <c r="D27" t="s">
        <v>103</v>
      </c>
      <c r="E27" s="27" t="s">
        <v>5924</v>
      </c>
      <c r="F27" s="28" t="s">
        <v>121</v>
      </c>
      <c r="G27" s="29">
        <v>92</v>
      </c>
      <c r="H27" s="28">
        <v>0</v>
      </c>
      <c r="I27" s="30">
        <f>ROUND(G27*H27,P4)</f>
        <v>0</v>
      </c>
      <c r="L27" s="30">
        <v>0</v>
      </c>
      <c r="M27" s="24">
        <f>ROUND(G27*L27,P4)</f>
        <v>0</v>
      </c>
      <c r="N27" s="25" t="s">
        <v>103</v>
      </c>
      <c r="O27" s="31">
        <f>M27*AA27</f>
        <v>0</v>
      </c>
      <c r="P27" s="1">
        <v>3</v>
      </c>
      <c r="AA27" s="1">
        <f>IF(P27=1,$O$3,IF(P27=2,$O$4,$O$5))</f>
        <v>0</v>
      </c>
    </row>
    <row r="28">
      <c r="A28" s="1" t="s">
        <v>106</v>
      </c>
      <c r="E28" s="27" t="s">
        <v>103</v>
      </c>
    </row>
    <row r="29" ht="25.5">
      <c r="A29" s="1" t="s">
        <v>107</v>
      </c>
      <c r="E29" s="32" t="s">
        <v>5925</v>
      </c>
    </row>
    <row r="30">
      <c r="A30" s="1" t="s">
        <v>109</v>
      </c>
      <c r="E30" s="27" t="s">
        <v>103</v>
      </c>
    </row>
    <row r="31" ht="25.5">
      <c r="A31" s="1" t="s">
        <v>101</v>
      </c>
      <c r="B31" s="1">
        <v>275</v>
      </c>
      <c r="C31" s="26" t="s">
        <v>5926</v>
      </c>
      <c r="D31" t="s">
        <v>103</v>
      </c>
      <c r="E31" s="27" t="s">
        <v>5927</v>
      </c>
      <c r="F31" s="28" t="s">
        <v>121</v>
      </c>
      <c r="G31" s="29">
        <v>1530</v>
      </c>
      <c r="H31" s="28">
        <v>0</v>
      </c>
      <c r="I31" s="30">
        <f>ROUND(G31*H31,P4)</f>
        <v>0</v>
      </c>
      <c r="L31" s="30">
        <v>0</v>
      </c>
      <c r="M31" s="24">
        <f>ROUND(G31*L31,P4)</f>
        <v>0</v>
      </c>
      <c r="N31" s="25" t="s">
        <v>103</v>
      </c>
      <c r="O31" s="31">
        <f>M31*AA31</f>
        <v>0</v>
      </c>
      <c r="P31" s="1">
        <v>3</v>
      </c>
      <c r="AA31" s="1">
        <f>IF(P31=1,$O$3,IF(P31=2,$O$4,$O$5))</f>
        <v>0</v>
      </c>
    </row>
    <row r="32">
      <c r="A32" s="1" t="s">
        <v>106</v>
      </c>
      <c r="E32" s="27" t="s">
        <v>103</v>
      </c>
    </row>
    <row r="33" ht="25.5">
      <c r="A33" s="1" t="s">
        <v>107</v>
      </c>
      <c r="E33" s="32" t="s">
        <v>5928</v>
      </c>
    </row>
    <row r="34">
      <c r="A34" s="1" t="s">
        <v>109</v>
      </c>
      <c r="E34" s="27" t="s">
        <v>103</v>
      </c>
    </row>
    <row r="35" ht="25.5">
      <c r="A35" s="1" t="s">
        <v>101</v>
      </c>
      <c r="B35" s="1">
        <v>276</v>
      </c>
      <c r="C35" s="26" t="s">
        <v>5929</v>
      </c>
      <c r="D35" t="s">
        <v>103</v>
      </c>
      <c r="E35" s="27" t="s">
        <v>5930</v>
      </c>
      <c r="F35" s="28" t="s">
        <v>121</v>
      </c>
      <c r="G35" s="29">
        <v>1759.5</v>
      </c>
      <c r="H35" s="28">
        <v>0</v>
      </c>
      <c r="I35" s="30">
        <f>ROUND(G35*H35,P4)</f>
        <v>0</v>
      </c>
      <c r="L35" s="30">
        <v>0</v>
      </c>
      <c r="M35" s="24">
        <f>ROUND(G35*L35,P4)</f>
        <v>0</v>
      </c>
      <c r="N35" s="25" t="s">
        <v>103</v>
      </c>
      <c r="O35" s="31">
        <f>M35*AA35</f>
        <v>0</v>
      </c>
      <c r="P35" s="1">
        <v>3</v>
      </c>
      <c r="AA35" s="1">
        <f>IF(P35=1,$O$3,IF(P35=2,$O$4,$O$5))</f>
        <v>0</v>
      </c>
    </row>
    <row r="36">
      <c r="A36" s="1" t="s">
        <v>106</v>
      </c>
      <c r="E36" s="27" t="s">
        <v>103</v>
      </c>
    </row>
    <row r="37" ht="25.5">
      <c r="A37" s="1" t="s">
        <v>107</v>
      </c>
      <c r="E37" s="32" t="s">
        <v>5931</v>
      </c>
    </row>
    <row r="38">
      <c r="A38" s="1" t="s">
        <v>109</v>
      </c>
      <c r="E38" s="27" t="s">
        <v>103</v>
      </c>
    </row>
    <row r="39" ht="25.5">
      <c r="A39" s="1" t="s">
        <v>101</v>
      </c>
      <c r="B39" s="1">
        <v>277</v>
      </c>
      <c r="C39" s="26" t="s">
        <v>5932</v>
      </c>
      <c r="D39" t="s">
        <v>103</v>
      </c>
      <c r="E39" s="27" t="s">
        <v>5933</v>
      </c>
      <c r="F39" s="28" t="s">
        <v>121</v>
      </c>
      <c r="G39" s="29">
        <v>9970</v>
      </c>
      <c r="H39" s="28">
        <v>0</v>
      </c>
      <c r="I39" s="30">
        <f>ROUND(G39*H39,P4)</f>
        <v>0</v>
      </c>
      <c r="L39" s="30">
        <v>0</v>
      </c>
      <c r="M39" s="24">
        <f>ROUND(G39*L39,P4)</f>
        <v>0</v>
      </c>
      <c r="N39" s="25" t="s">
        <v>103</v>
      </c>
      <c r="O39" s="31">
        <f>M39*AA39</f>
        <v>0</v>
      </c>
      <c r="P39" s="1">
        <v>3</v>
      </c>
      <c r="AA39" s="1">
        <f>IF(P39=1,$O$3,IF(P39=2,$O$4,$O$5))</f>
        <v>0</v>
      </c>
    </row>
    <row r="40">
      <c r="A40" s="1" t="s">
        <v>106</v>
      </c>
      <c r="E40" s="27" t="s">
        <v>103</v>
      </c>
    </row>
    <row r="41" ht="408">
      <c r="A41" s="1" t="s">
        <v>107</v>
      </c>
      <c r="E41" s="32" t="s">
        <v>5934</v>
      </c>
    </row>
    <row r="42">
      <c r="A42" s="1" t="s">
        <v>109</v>
      </c>
      <c r="E42" s="27" t="s">
        <v>103</v>
      </c>
    </row>
    <row r="43" ht="25.5">
      <c r="A43" s="1" t="s">
        <v>101</v>
      </c>
      <c r="B43" s="1">
        <v>278</v>
      </c>
      <c r="C43" s="26" t="s">
        <v>5935</v>
      </c>
      <c r="D43" t="s">
        <v>103</v>
      </c>
      <c r="E43" s="27" t="s">
        <v>5936</v>
      </c>
      <c r="F43" s="28" t="s">
        <v>121</v>
      </c>
      <c r="G43" s="29">
        <v>6520.5</v>
      </c>
      <c r="H43" s="28">
        <v>0</v>
      </c>
      <c r="I43" s="30">
        <f>ROUND(G43*H43,P4)</f>
        <v>0</v>
      </c>
      <c r="L43" s="30">
        <v>0</v>
      </c>
      <c r="M43" s="24">
        <f>ROUND(G43*L43,P4)</f>
        <v>0</v>
      </c>
      <c r="N43" s="25" t="s">
        <v>103</v>
      </c>
      <c r="O43" s="31">
        <f>M43*AA43</f>
        <v>0</v>
      </c>
      <c r="P43" s="1">
        <v>3</v>
      </c>
      <c r="AA43" s="1">
        <f>IF(P43=1,$O$3,IF(P43=2,$O$4,$O$5))</f>
        <v>0</v>
      </c>
    </row>
    <row r="44">
      <c r="A44" s="1" t="s">
        <v>106</v>
      </c>
      <c r="E44" s="27" t="s">
        <v>103</v>
      </c>
    </row>
    <row r="45" ht="229.5">
      <c r="A45" s="1" t="s">
        <v>107</v>
      </c>
      <c r="E45" s="32" t="s">
        <v>5937</v>
      </c>
    </row>
    <row r="46">
      <c r="A46" s="1" t="s">
        <v>109</v>
      </c>
      <c r="E46" s="27" t="s">
        <v>103</v>
      </c>
    </row>
    <row r="47" ht="25.5">
      <c r="A47" s="1" t="s">
        <v>101</v>
      </c>
      <c r="B47" s="1">
        <v>279</v>
      </c>
      <c r="C47" s="26" t="s">
        <v>5938</v>
      </c>
      <c r="D47" t="s">
        <v>103</v>
      </c>
      <c r="E47" s="27" t="s">
        <v>5939</v>
      </c>
      <c r="F47" s="28" t="s">
        <v>121</v>
      </c>
      <c r="G47" s="29">
        <v>4945</v>
      </c>
      <c r="H47" s="28">
        <v>0</v>
      </c>
      <c r="I47" s="30">
        <f>ROUND(G47*H47,P4)</f>
        <v>0</v>
      </c>
      <c r="L47" s="30">
        <v>0</v>
      </c>
      <c r="M47" s="24">
        <f>ROUND(G47*L47,P4)</f>
        <v>0</v>
      </c>
      <c r="N47" s="25" t="s">
        <v>103</v>
      </c>
      <c r="O47" s="31">
        <f>M47*AA47</f>
        <v>0</v>
      </c>
      <c r="P47" s="1">
        <v>3</v>
      </c>
      <c r="AA47" s="1">
        <f>IF(P47=1,$O$3,IF(P47=2,$O$4,$O$5))</f>
        <v>0</v>
      </c>
    </row>
    <row r="48">
      <c r="A48" s="1" t="s">
        <v>106</v>
      </c>
      <c r="E48" s="27" t="s">
        <v>103</v>
      </c>
    </row>
    <row r="49" ht="229.5">
      <c r="A49" s="1" t="s">
        <v>107</v>
      </c>
      <c r="E49" s="32" t="s">
        <v>5940</v>
      </c>
    </row>
    <row r="50">
      <c r="A50" s="1" t="s">
        <v>109</v>
      </c>
      <c r="E50" s="27" t="s">
        <v>103</v>
      </c>
    </row>
    <row r="51" ht="25.5">
      <c r="A51" s="1" t="s">
        <v>101</v>
      </c>
      <c r="B51" s="1">
        <v>280</v>
      </c>
      <c r="C51" s="26" t="s">
        <v>5941</v>
      </c>
      <c r="D51" t="s">
        <v>103</v>
      </c>
      <c r="E51" s="27" t="s">
        <v>5942</v>
      </c>
      <c r="F51" s="28" t="s">
        <v>121</v>
      </c>
      <c r="G51" s="29">
        <v>12.5</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ht="25.5">
      <c r="A55" s="1" t="s">
        <v>101</v>
      </c>
      <c r="B55" s="1">
        <v>281</v>
      </c>
      <c r="C55" s="26" t="s">
        <v>5943</v>
      </c>
      <c r="D55" t="s">
        <v>103</v>
      </c>
      <c r="E55" s="27" t="s">
        <v>5944</v>
      </c>
      <c r="F55" s="28" t="s">
        <v>121</v>
      </c>
      <c r="G55" s="29">
        <v>14.375</v>
      </c>
      <c r="H55" s="28">
        <v>0</v>
      </c>
      <c r="I55" s="30">
        <f>ROUND(G55*H55,P4)</f>
        <v>0</v>
      </c>
      <c r="L55" s="30">
        <v>0</v>
      </c>
      <c r="M55" s="24">
        <f>ROUND(G55*L55,P4)</f>
        <v>0</v>
      </c>
      <c r="N55" s="25" t="s">
        <v>103</v>
      </c>
      <c r="O55" s="31">
        <f>M55*AA55</f>
        <v>0</v>
      </c>
      <c r="P55" s="1">
        <v>3</v>
      </c>
      <c r="AA55" s="1">
        <f>IF(P55=1,$O$3,IF(P55=2,$O$4,$O$5))</f>
        <v>0</v>
      </c>
    </row>
    <row r="56">
      <c r="A56" s="1" t="s">
        <v>106</v>
      </c>
      <c r="E56" s="27" t="s">
        <v>103</v>
      </c>
    </row>
    <row r="57" ht="25.5">
      <c r="A57" s="1" t="s">
        <v>107</v>
      </c>
      <c r="E57" s="32" t="s">
        <v>5945</v>
      </c>
    </row>
    <row r="58">
      <c r="A58" s="1" t="s">
        <v>109</v>
      </c>
      <c r="E58" s="27" t="s">
        <v>103</v>
      </c>
    </row>
    <row r="59" ht="25.5">
      <c r="A59" s="1" t="s">
        <v>101</v>
      </c>
      <c r="B59" s="1">
        <v>282</v>
      </c>
      <c r="C59" s="26" t="s">
        <v>5941</v>
      </c>
      <c r="D59" t="s">
        <v>413</v>
      </c>
      <c r="E59" s="27" t="s">
        <v>5942</v>
      </c>
      <c r="F59" s="28" t="s">
        <v>121</v>
      </c>
      <c r="G59" s="29">
        <v>450</v>
      </c>
      <c r="H59" s="28">
        <v>0</v>
      </c>
      <c r="I59" s="30">
        <f>ROUND(G59*H59,P4)</f>
        <v>0</v>
      </c>
      <c r="L59" s="30">
        <v>0</v>
      </c>
      <c r="M59" s="24">
        <f>ROUND(G59*L59,P4)</f>
        <v>0</v>
      </c>
      <c r="N59" s="25" t="s">
        <v>103</v>
      </c>
      <c r="O59" s="31">
        <f>M59*AA59</f>
        <v>0</v>
      </c>
      <c r="P59" s="1">
        <v>3</v>
      </c>
      <c r="AA59" s="1">
        <f>IF(P59=1,$O$3,IF(P59=2,$O$4,$O$5))</f>
        <v>0</v>
      </c>
    </row>
    <row r="60">
      <c r="A60" s="1" t="s">
        <v>106</v>
      </c>
      <c r="E60" s="27" t="s">
        <v>103</v>
      </c>
    </row>
    <row r="61" ht="89.25">
      <c r="A61" s="1" t="s">
        <v>107</v>
      </c>
      <c r="E61" s="32" t="s">
        <v>5946</v>
      </c>
    </row>
    <row r="62">
      <c r="A62" s="1" t="s">
        <v>109</v>
      </c>
      <c r="E62" s="27" t="s">
        <v>103</v>
      </c>
    </row>
    <row r="63" ht="25.5">
      <c r="A63" s="1" t="s">
        <v>101</v>
      </c>
      <c r="B63" s="1">
        <v>283</v>
      </c>
      <c r="C63" s="26" t="s">
        <v>5947</v>
      </c>
      <c r="D63" t="s">
        <v>103</v>
      </c>
      <c r="E63" s="27" t="s">
        <v>5948</v>
      </c>
      <c r="F63" s="28" t="s">
        <v>121</v>
      </c>
      <c r="G63" s="29">
        <v>287.5</v>
      </c>
      <c r="H63" s="28">
        <v>0</v>
      </c>
      <c r="I63" s="30">
        <f>ROUND(G63*H63,P4)</f>
        <v>0</v>
      </c>
      <c r="L63" s="30">
        <v>0</v>
      </c>
      <c r="M63" s="24">
        <f>ROUND(G63*L63,P4)</f>
        <v>0</v>
      </c>
      <c r="N63" s="25" t="s">
        <v>103</v>
      </c>
      <c r="O63" s="31">
        <f>M63*AA63</f>
        <v>0</v>
      </c>
      <c r="P63" s="1">
        <v>3</v>
      </c>
      <c r="AA63" s="1">
        <f>IF(P63=1,$O$3,IF(P63=2,$O$4,$O$5))</f>
        <v>0</v>
      </c>
    </row>
    <row r="64">
      <c r="A64" s="1" t="s">
        <v>106</v>
      </c>
      <c r="E64" s="27" t="s">
        <v>103</v>
      </c>
    </row>
    <row r="65" ht="25.5">
      <c r="A65" s="1" t="s">
        <v>107</v>
      </c>
      <c r="E65" s="32" t="s">
        <v>5949</v>
      </c>
    </row>
    <row r="66">
      <c r="A66" s="1" t="s">
        <v>109</v>
      </c>
      <c r="E66" s="27" t="s">
        <v>103</v>
      </c>
    </row>
    <row r="67" ht="25.5">
      <c r="A67" s="1" t="s">
        <v>101</v>
      </c>
      <c r="B67" s="1">
        <v>284</v>
      </c>
      <c r="C67" s="26" t="s">
        <v>5950</v>
      </c>
      <c r="D67" t="s">
        <v>103</v>
      </c>
      <c r="E67" s="27" t="s">
        <v>5951</v>
      </c>
      <c r="F67" s="28" t="s">
        <v>121</v>
      </c>
      <c r="G67" s="29">
        <v>230</v>
      </c>
      <c r="H67" s="28">
        <v>0</v>
      </c>
      <c r="I67" s="30">
        <f>ROUND(G67*H67,P4)</f>
        <v>0</v>
      </c>
      <c r="L67" s="30">
        <v>0</v>
      </c>
      <c r="M67" s="24">
        <f>ROUND(G67*L67,P4)</f>
        <v>0</v>
      </c>
      <c r="N67" s="25" t="s">
        <v>103</v>
      </c>
      <c r="O67" s="31">
        <f>M67*AA67</f>
        <v>0</v>
      </c>
      <c r="P67" s="1">
        <v>3</v>
      </c>
      <c r="AA67" s="1">
        <f>IF(P67=1,$O$3,IF(P67=2,$O$4,$O$5))</f>
        <v>0</v>
      </c>
    </row>
    <row r="68">
      <c r="A68" s="1" t="s">
        <v>106</v>
      </c>
      <c r="E68" s="27" t="s">
        <v>103</v>
      </c>
    </row>
    <row r="69" ht="89.25">
      <c r="A69" s="1" t="s">
        <v>107</v>
      </c>
      <c r="E69" s="32" t="s">
        <v>5952</v>
      </c>
    </row>
    <row r="70">
      <c r="A70" s="1" t="s">
        <v>109</v>
      </c>
      <c r="E70" s="27" t="s">
        <v>103</v>
      </c>
    </row>
    <row r="71" ht="25.5">
      <c r="A71" s="1" t="s">
        <v>101</v>
      </c>
      <c r="B71" s="1">
        <v>285</v>
      </c>
      <c r="C71" s="26" t="s">
        <v>5953</v>
      </c>
      <c r="D71" t="s">
        <v>103</v>
      </c>
      <c r="E71" s="27" t="s">
        <v>5954</v>
      </c>
      <c r="F71" s="28" t="s">
        <v>121</v>
      </c>
      <c r="G71" s="29">
        <v>200</v>
      </c>
      <c r="H71" s="28">
        <v>0</v>
      </c>
      <c r="I71" s="30">
        <f>ROUND(G71*H71,P4)</f>
        <v>0</v>
      </c>
      <c r="L71" s="30">
        <v>0</v>
      </c>
      <c r="M71" s="24">
        <f>ROUND(G71*L71,P4)</f>
        <v>0</v>
      </c>
      <c r="N71" s="25" t="s">
        <v>103</v>
      </c>
      <c r="O71" s="31">
        <f>M71*AA71</f>
        <v>0</v>
      </c>
      <c r="P71" s="1">
        <v>3</v>
      </c>
      <c r="AA71" s="1">
        <f>IF(P71=1,$O$3,IF(P71=2,$O$4,$O$5))</f>
        <v>0</v>
      </c>
    </row>
    <row r="72">
      <c r="A72" s="1" t="s">
        <v>106</v>
      </c>
      <c r="E72" s="27" t="s">
        <v>103</v>
      </c>
    </row>
    <row r="73" ht="114.75">
      <c r="A73" s="1" t="s">
        <v>107</v>
      </c>
      <c r="E73" s="32" t="s">
        <v>5955</v>
      </c>
    </row>
    <row r="74">
      <c r="A74" s="1" t="s">
        <v>109</v>
      </c>
      <c r="E74" s="27" t="s">
        <v>103</v>
      </c>
    </row>
    <row r="75" ht="25.5">
      <c r="A75" s="1" t="s">
        <v>101</v>
      </c>
      <c r="B75" s="1">
        <v>286</v>
      </c>
      <c r="C75" s="26" t="s">
        <v>5956</v>
      </c>
      <c r="D75" t="s">
        <v>103</v>
      </c>
      <c r="E75" s="27" t="s">
        <v>5957</v>
      </c>
      <c r="F75" s="28" t="s">
        <v>121</v>
      </c>
      <c r="G75" s="29">
        <v>115</v>
      </c>
      <c r="H75" s="28">
        <v>0</v>
      </c>
      <c r="I75" s="30">
        <f>ROUND(G75*H75,P4)</f>
        <v>0</v>
      </c>
      <c r="L75" s="30">
        <v>0</v>
      </c>
      <c r="M75" s="24">
        <f>ROUND(G75*L75,P4)</f>
        <v>0</v>
      </c>
      <c r="N75" s="25" t="s">
        <v>103</v>
      </c>
      <c r="O75" s="31">
        <f>M75*AA75</f>
        <v>0</v>
      </c>
      <c r="P75" s="1">
        <v>3</v>
      </c>
      <c r="AA75" s="1">
        <f>IF(P75=1,$O$3,IF(P75=2,$O$4,$O$5))</f>
        <v>0</v>
      </c>
    </row>
    <row r="76">
      <c r="A76" s="1" t="s">
        <v>106</v>
      </c>
      <c r="E76" s="27" t="s">
        <v>103</v>
      </c>
    </row>
    <row r="77" ht="89.25">
      <c r="A77" s="1" t="s">
        <v>107</v>
      </c>
      <c r="E77" s="32" t="s">
        <v>5958</v>
      </c>
    </row>
    <row r="78">
      <c r="A78" s="1" t="s">
        <v>109</v>
      </c>
      <c r="E78" s="27" t="s">
        <v>103</v>
      </c>
    </row>
    <row r="79" ht="25.5">
      <c r="A79" s="1" t="s">
        <v>101</v>
      </c>
      <c r="B79" s="1">
        <v>287</v>
      </c>
      <c r="C79" s="26" t="s">
        <v>5959</v>
      </c>
      <c r="D79" t="s">
        <v>103</v>
      </c>
      <c r="E79" s="27" t="s">
        <v>5960</v>
      </c>
      <c r="F79" s="28" t="s">
        <v>121</v>
      </c>
      <c r="G79" s="29">
        <v>115</v>
      </c>
      <c r="H79" s="28">
        <v>0</v>
      </c>
      <c r="I79" s="30">
        <f>ROUND(G79*H79,P4)</f>
        <v>0</v>
      </c>
      <c r="L79" s="30">
        <v>0</v>
      </c>
      <c r="M79" s="24">
        <f>ROUND(G79*L79,P4)</f>
        <v>0</v>
      </c>
      <c r="N79" s="25" t="s">
        <v>103</v>
      </c>
      <c r="O79" s="31">
        <f>M79*AA79</f>
        <v>0</v>
      </c>
      <c r="P79" s="1">
        <v>3</v>
      </c>
      <c r="AA79" s="1">
        <f>IF(P79=1,$O$3,IF(P79=2,$O$4,$O$5))</f>
        <v>0</v>
      </c>
    </row>
    <row r="80">
      <c r="A80" s="1" t="s">
        <v>106</v>
      </c>
      <c r="E80" s="27" t="s">
        <v>103</v>
      </c>
    </row>
    <row r="81" ht="76.5">
      <c r="A81" s="1" t="s">
        <v>107</v>
      </c>
      <c r="E81" s="32" t="s">
        <v>5961</v>
      </c>
    </row>
    <row r="82">
      <c r="A82" s="1" t="s">
        <v>109</v>
      </c>
      <c r="E82" s="27" t="s">
        <v>103</v>
      </c>
    </row>
    <row r="83">
      <c r="A83" s="1" t="s">
        <v>98</v>
      </c>
      <c r="C83" s="22" t="s">
        <v>1957</v>
      </c>
      <c r="E83" s="23" t="s">
        <v>1958</v>
      </c>
      <c r="L83" s="24">
        <f>SUMIFS(L84:L99,A84:A99,"P")</f>
        <v>0</v>
      </c>
      <c r="M83" s="24">
        <f>SUMIFS(M84:M99,A84:A99,"P")</f>
        <v>0</v>
      </c>
      <c r="N83" s="25"/>
    </row>
    <row r="84">
      <c r="A84" s="1" t="s">
        <v>101</v>
      </c>
      <c r="B84" s="1">
        <v>288</v>
      </c>
      <c r="C84" s="26" t="s">
        <v>5962</v>
      </c>
      <c r="D84" t="s">
        <v>103</v>
      </c>
      <c r="E84" s="27" t="s">
        <v>5963</v>
      </c>
      <c r="F84" s="28" t="s">
        <v>5964</v>
      </c>
      <c r="G84" s="29">
        <v>0.10000000000000001</v>
      </c>
      <c r="H84" s="28">
        <v>0</v>
      </c>
      <c r="I84" s="30">
        <f>ROUND(G84*H84,P4)</f>
        <v>0</v>
      </c>
      <c r="L84" s="30">
        <v>0</v>
      </c>
      <c r="M84" s="24">
        <f>ROUND(G84*L84,P4)</f>
        <v>0</v>
      </c>
      <c r="N84" s="25" t="s">
        <v>103</v>
      </c>
      <c r="O84" s="31">
        <f>M84*AA84</f>
        <v>0</v>
      </c>
      <c r="P84" s="1">
        <v>3</v>
      </c>
      <c r="AA84" s="1">
        <f>IF(P84=1,$O$3,IF(P84=2,$O$4,$O$5))</f>
        <v>0</v>
      </c>
    </row>
    <row r="85">
      <c r="A85" s="1" t="s">
        <v>106</v>
      </c>
      <c r="E85" s="27" t="s">
        <v>103</v>
      </c>
    </row>
    <row r="86">
      <c r="A86" s="1" t="s">
        <v>107</v>
      </c>
    </row>
    <row r="87">
      <c r="A87" s="1" t="s">
        <v>109</v>
      </c>
      <c r="E87" s="27" t="s">
        <v>103</v>
      </c>
    </row>
    <row r="88">
      <c r="A88" s="1" t="s">
        <v>101</v>
      </c>
      <c r="B88" s="1">
        <v>289</v>
      </c>
      <c r="C88" s="26" t="s">
        <v>5965</v>
      </c>
      <c r="D88" t="s">
        <v>103</v>
      </c>
      <c r="E88" s="27" t="s">
        <v>5966</v>
      </c>
      <c r="F88" s="28" t="s">
        <v>121</v>
      </c>
      <c r="G88" s="29">
        <v>1310</v>
      </c>
      <c r="H88" s="28">
        <v>0</v>
      </c>
      <c r="I88" s="30">
        <f>ROUND(G88*H88,P4)</f>
        <v>0</v>
      </c>
      <c r="L88" s="30">
        <v>0</v>
      </c>
      <c r="M88" s="24">
        <f>ROUND(G88*L88,P4)</f>
        <v>0</v>
      </c>
      <c r="N88" s="25" t="s">
        <v>103</v>
      </c>
      <c r="O88" s="31">
        <f>M88*AA88</f>
        <v>0</v>
      </c>
      <c r="P88" s="1">
        <v>3</v>
      </c>
      <c r="AA88" s="1">
        <f>IF(P88=1,$O$3,IF(P88=2,$O$4,$O$5))</f>
        <v>0</v>
      </c>
    </row>
    <row r="89">
      <c r="A89" s="1" t="s">
        <v>106</v>
      </c>
      <c r="E89" s="27" t="s">
        <v>103</v>
      </c>
    </row>
    <row r="90">
      <c r="A90" s="1" t="s">
        <v>107</v>
      </c>
    </row>
    <row r="91">
      <c r="A91" s="1" t="s">
        <v>109</v>
      </c>
      <c r="E91" s="27" t="s">
        <v>103</v>
      </c>
    </row>
    <row r="92" ht="38.25">
      <c r="A92" s="1" t="s">
        <v>101</v>
      </c>
      <c r="B92" s="1">
        <v>290</v>
      </c>
      <c r="C92" s="26" t="s">
        <v>5967</v>
      </c>
      <c r="D92" t="s">
        <v>103</v>
      </c>
      <c r="E92" s="27" t="s">
        <v>5968</v>
      </c>
      <c r="F92" s="28" t="s">
        <v>105</v>
      </c>
      <c r="G92" s="29">
        <v>920</v>
      </c>
      <c r="H92" s="28">
        <v>0</v>
      </c>
      <c r="I92" s="30">
        <f>ROUND(G92*H92,P4)</f>
        <v>0</v>
      </c>
      <c r="L92" s="30">
        <v>0</v>
      </c>
      <c r="M92" s="24">
        <f>ROUND(G92*L92,P4)</f>
        <v>0</v>
      </c>
      <c r="N92" s="25" t="s">
        <v>103</v>
      </c>
      <c r="O92" s="31">
        <f>M92*AA92</f>
        <v>0</v>
      </c>
      <c r="P92" s="1">
        <v>3</v>
      </c>
      <c r="AA92" s="1">
        <f>IF(P92=1,$O$3,IF(P92=2,$O$4,$O$5))</f>
        <v>0</v>
      </c>
    </row>
    <row r="93">
      <c r="A93" s="1" t="s">
        <v>106</v>
      </c>
      <c r="E93" s="27" t="s">
        <v>103</v>
      </c>
    </row>
    <row r="94">
      <c r="A94" s="1" t="s">
        <v>107</v>
      </c>
    </row>
    <row r="95">
      <c r="A95" s="1" t="s">
        <v>109</v>
      </c>
      <c r="E95" s="27" t="s">
        <v>103</v>
      </c>
    </row>
    <row r="96" ht="25.5">
      <c r="A96" s="1" t="s">
        <v>101</v>
      </c>
      <c r="B96" s="1">
        <v>291</v>
      </c>
      <c r="C96" s="26" t="s">
        <v>5969</v>
      </c>
      <c r="D96" t="s">
        <v>103</v>
      </c>
      <c r="E96" s="27" t="s">
        <v>5970</v>
      </c>
      <c r="F96" s="28" t="s">
        <v>121</v>
      </c>
      <c r="G96" s="29">
        <v>1310</v>
      </c>
      <c r="H96" s="28">
        <v>0</v>
      </c>
      <c r="I96" s="30">
        <f>ROUND(G96*H96,P4)</f>
        <v>0</v>
      </c>
      <c r="L96" s="30">
        <v>0</v>
      </c>
      <c r="M96" s="24">
        <f>ROUND(G96*L96,P4)</f>
        <v>0</v>
      </c>
      <c r="N96" s="25" t="s">
        <v>103</v>
      </c>
      <c r="O96" s="31">
        <f>M96*AA96</f>
        <v>0</v>
      </c>
      <c r="P96" s="1">
        <v>3</v>
      </c>
      <c r="AA96" s="1">
        <f>IF(P96=1,$O$3,IF(P96=2,$O$4,$O$5))</f>
        <v>0</v>
      </c>
    </row>
    <row r="97">
      <c r="A97" s="1" t="s">
        <v>106</v>
      </c>
      <c r="E97" s="27" t="s">
        <v>103</v>
      </c>
    </row>
    <row r="98">
      <c r="A98" s="1" t="s">
        <v>107</v>
      </c>
    </row>
    <row r="99">
      <c r="A99" s="1" t="s">
        <v>109</v>
      </c>
      <c r="E99" s="27" t="s">
        <v>103</v>
      </c>
    </row>
    <row r="100">
      <c r="A100" s="1" t="s">
        <v>98</v>
      </c>
      <c r="C100" s="22" t="s">
        <v>111</v>
      </c>
      <c r="E100" s="23" t="s">
        <v>5971</v>
      </c>
      <c r="L100" s="24">
        <f>SUMIFS(L101:L1100,A101:A1100,"P")</f>
        <v>0</v>
      </c>
      <c r="M100" s="24">
        <f>SUMIFS(M101:M1100,A101:A1100,"P")</f>
        <v>0</v>
      </c>
      <c r="N100" s="25"/>
    </row>
    <row r="101" ht="38.25">
      <c r="A101" s="1" t="s">
        <v>101</v>
      </c>
      <c r="B101" s="1">
        <v>6</v>
      </c>
      <c r="C101" s="26" t="s">
        <v>5972</v>
      </c>
      <c r="D101" t="s">
        <v>103</v>
      </c>
      <c r="E101" s="27" t="s">
        <v>5973</v>
      </c>
      <c r="F101" s="28" t="s">
        <v>105</v>
      </c>
      <c r="G101" s="29">
        <v>100</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c r="A103" s="1" t="s">
        <v>107</v>
      </c>
    </row>
    <row r="104">
      <c r="A104" s="1" t="s">
        <v>109</v>
      </c>
      <c r="E104" s="27" t="s">
        <v>103</v>
      </c>
    </row>
    <row r="105" ht="38.25">
      <c r="A105" s="1" t="s">
        <v>101</v>
      </c>
      <c r="B105" s="1">
        <v>7</v>
      </c>
      <c r="C105" s="26" t="s">
        <v>5974</v>
      </c>
      <c r="D105" t="s">
        <v>103</v>
      </c>
      <c r="E105" s="27" t="s">
        <v>5975</v>
      </c>
      <c r="F105" s="28" t="s">
        <v>105</v>
      </c>
      <c r="G105" s="29">
        <v>220</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c r="A107" s="1" t="s">
        <v>107</v>
      </c>
    </row>
    <row r="108">
      <c r="A108" s="1" t="s">
        <v>109</v>
      </c>
      <c r="E108" s="27" t="s">
        <v>103</v>
      </c>
    </row>
    <row r="109" ht="25.5">
      <c r="A109" s="1" t="s">
        <v>101</v>
      </c>
      <c r="B109" s="1">
        <v>8</v>
      </c>
      <c r="C109" s="26" t="s">
        <v>5976</v>
      </c>
      <c r="D109" t="s">
        <v>103</v>
      </c>
      <c r="E109" s="27" t="s">
        <v>5977</v>
      </c>
      <c r="F109" s="28" t="s">
        <v>105</v>
      </c>
      <c r="G109" s="29">
        <v>110</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c r="A111" s="1" t="s">
        <v>107</v>
      </c>
    </row>
    <row r="112">
      <c r="A112" s="1" t="s">
        <v>109</v>
      </c>
      <c r="E112" s="27" t="s">
        <v>103</v>
      </c>
    </row>
    <row r="113" ht="38.25">
      <c r="A113" s="1" t="s">
        <v>101</v>
      </c>
      <c r="B113" s="1">
        <v>9</v>
      </c>
      <c r="C113" s="26" t="s">
        <v>5978</v>
      </c>
      <c r="D113" t="s">
        <v>103</v>
      </c>
      <c r="E113" s="27" t="s">
        <v>5979</v>
      </c>
      <c r="F113" s="28" t="s">
        <v>105</v>
      </c>
      <c r="G113" s="29">
        <v>50</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c r="A115" s="1" t="s">
        <v>107</v>
      </c>
    </row>
    <row r="116">
      <c r="A116" s="1" t="s">
        <v>109</v>
      </c>
      <c r="E116" s="27" t="s">
        <v>103</v>
      </c>
    </row>
    <row r="117" ht="38.25">
      <c r="A117" s="1" t="s">
        <v>101</v>
      </c>
      <c r="B117" s="1">
        <v>10</v>
      </c>
      <c r="C117" s="26" t="s">
        <v>5980</v>
      </c>
      <c r="D117" t="s">
        <v>103</v>
      </c>
      <c r="E117" s="27" t="s">
        <v>5981</v>
      </c>
      <c r="F117" s="28" t="s">
        <v>105</v>
      </c>
      <c r="G117" s="29">
        <v>30</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c r="A119" s="1" t="s">
        <v>107</v>
      </c>
    </row>
    <row r="120">
      <c r="A120" s="1" t="s">
        <v>109</v>
      </c>
      <c r="E120" s="27" t="s">
        <v>103</v>
      </c>
    </row>
    <row r="121" ht="25.5">
      <c r="A121" s="1" t="s">
        <v>101</v>
      </c>
      <c r="B121" s="1">
        <v>11</v>
      </c>
      <c r="C121" s="26" t="s">
        <v>5982</v>
      </c>
      <c r="D121" t="s">
        <v>103</v>
      </c>
      <c r="E121" s="27" t="s">
        <v>5983</v>
      </c>
      <c r="F121" s="28" t="s">
        <v>121</v>
      </c>
      <c r="G121" s="29">
        <v>8150</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c r="A123" s="1" t="s">
        <v>107</v>
      </c>
    </row>
    <row r="124">
      <c r="A124" s="1" t="s">
        <v>109</v>
      </c>
      <c r="E124" s="27" t="s">
        <v>103</v>
      </c>
    </row>
    <row r="125" ht="25.5">
      <c r="A125" s="1" t="s">
        <v>101</v>
      </c>
      <c r="B125" s="1">
        <v>12</v>
      </c>
      <c r="C125" s="26" t="s">
        <v>5984</v>
      </c>
      <c r="D125" t="s">
        <v>103</v>
      </c>
      <c r="E125" s="27" t="s">
        <v>5985</v>
      </c>
      <c r="F125" s="28" t="s">
        <v>105</v>
      </c>
      <c r="G125" s="29">
        <v>15</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c r="A127" s="1" t="s">
        <v>107</v>
      </c>
    </row>
    <row r="128">
      <c r="A128" s="1" t="s">
        <v>109</v>
      </c>
      <c r="E128" s="27" t="s">
        <v>103</v>
      </c>
    </row>
    <row r="129" ht="25.5">
      <c r="A129" s="1" t="s">
        <v>101</v>
      </c>
      <c r="B129" s="1">
        <v>13</v>
      </c>
      <c r="C129" s="26" t="s">
        <v>5986</v>
      </c>
      <c r="D129" t="s">
        <v>103</v>
      </c>
      <c r="E129" s="27" t="s">
        <v>5987</v>
      </c>
      <c r="F129" s="28" t="s">
        <v>105</v>
      </c>
      <c r="G129" s="29">
        <v>2130</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ht="25.5">
      <c r="A131" s="1" t="s">
        <v>107</v>
      </c>
      <c r="E131" s="32" t="s">
        <v>5988</v>
      </c>
    </row>
    <row r="132">
      <c r="A132" s="1" t="s">
        <v>109</v>
      </c>
      <c r="E132" s="27" t="s">
        <v>103</v>
      </c>
    </row>
    <row r="133" ht="25.5">
      <c r="A133" s="1" t="s">
        <v>101</v>
      </c>
      <c r="B133" s="1">
        <v>14</v>
      </c>
      <c r="C133" s="26" t="s">
        <v>5989</v>
      </c>
      <c r="D133" t="s">
        <v>103</v>
      </c>
      <c r="E133" s="27" t="s">
        <v>5990</v>
      </c>
      <c r="F133" s="28" t="s">
        <v>105</v>
      </c>
      <c r="G133" s="29">
        <v>80</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c r="A135" s="1" t="s">
        <v>107</v>
      </c>
    </row>
    <row r="136">
      <c r="A136" s="1" t="s">
        <v>109</v>
      </c>
      <c r="E136" s="27" t="s">
        <v>103</v>
      </c>
    </row>
    <row r="137" ht="25.5">
      <c r="A137" s="1" t="s">
        <v>101</v>
      </c>
      <c r="B137" s="1">
        <v>15</v>
      </c>
      <c r="C137" s="26" t="s">
        <v>5991</v>
      </c>
      <c r="D137" t="s">
        <v>103</v>
      </c>
      <c r="E137" s="27" t="s">
        <v>5992</v>
      </c>
      <c r="F137" s="28" t="s">
        <v>105</v>
      </c>
      <c r="G137" s="29">
        <v>150</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c r="A139" s="1" t="s">
        <v>107</v>
      </c>
    </row>
    <row r="140">
      <c r="A140" s="1" t="s">
        <v>109</v>
      </c>
      <c r="E140" s="27" t="s">
        <v>103</v>
      </c>
    </row>
    <row r="141" ht="25.5">
      <c r="A141" s="1" t="s">
        <v>101</v>
      </c>
      <c r="B141" s="1">
        <v>16</v>
      </c>
      <c r="C141" s="26" t="s">
        <v>5993</v>
      </c>
      <c r="D141" t="s">
        <v>103</v>
      </c>
      <c r="E141" s="27" t="s">
        <v>5994</v>
      </c>
      <c r="F141" s="28" t="s">
        <v>105</v>
      </c>
      <c r="G141" s="29">
        <v>150</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c r="A143" s="1" t="s">
        <v>107</v>
      </c>
    </row>
    <row r="144">
      <c r="A144" s="1" t="s">
        <v>109</v>
      </c>
      <c r="E144" s="27" t="s">
        <v>103</v>
      </c>
    </row>
    <row r="145" ht="25.5">
      <c r="A145" s="1" t="s">
        <v>101</v>
      </c>
      <c r="B145" s="1">
        <v>17</v>
      </c>
      <c r="C145" s="26" t="s">
        <v>5995</v>
      </c>
      <c r="D145" t="s">
        <v>103</v>
      </c>
      <c r="E145" s="27" t="s">
        <v>5996</v>
      </c>
      <c r="F145" s="28" t="s">
        <v>105</v>
      </c>
      <c r="G145" s="29">
        <v>60</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103</v>
      </c>
    </row>
    <row r="149" ht="25.5">
      <c r="A149" s="1" t="s">
        <v>101</v>
      </c>
      <c r="B149" s="1">
        <v>18</v>
      </c>
      <c r="C149" s="26" t="s">
        <v>5997</v>
      </c>
      <c r="D149" t="s">
        <v>103</v>
      </c>
      <c r="E149" s="27" t="s">
        <v>5998</v>
      </c>
      <c r="F149" s="28" t="s">
        <v>105</v>
      </c>
      <c r="G149" s="29">
        <v>40</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c r="A151" s="1" t="s">
        <v>107</v>
      </c>
    </row>
    <row r="152">
      <c r="A152" s="1" t="s">
        <v>109</v>
      </c>
      <c r="E152" s="27" t="s">
        <v>103</v>
      </c>
    </row>
    <row r="153" ht="25.5">
      <c r="A153" s="1" t="s">
        <v>101</v>
      </c>
      <c r="B153" s="1">
        <v>19</v>
      </c>
      <c r="C153" s="26" t="s">
        <v>5999</v>
      </c>
      <c r="D153" t="s">
        <v>103</v>
      </c>
      <c r="E153" s="27" t="s">
        <v>6000</v>
      </c>
      <c r="F153" s="28" t="s">
        <v>105</v>
      </c>
      <c r="G153" s="29">
        <v>8</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c r="A155" s="1" t="s">
        <v>107</v>
      </c>
    </row>
    <row r="156">
      <c r="A156" s="1" t="s">
        <v>109</v>
      </c>
      <c r="E156" s="27" t="s">
        <v>103</v>
      </c>
    </row>
    <row r="157" ht="25.5">
      <c r="A157" s="1" t="s">
        <v>101</v>
      </c>
      <c r="B157" s="1">
        <v>20</v>
      </c>
      <c r="C157" s="26" t="s">
        <v>6001</v>
      </c>
      <c r="D157" t="s">
        <v>103</v>
      </c>
      <c r="E157" s="27" t="s">
        <v>6002</v>
      </c>
      <c r="F157" s="28" t="s">
        <v>105</v>
      </c>
      <c r="G157" s="29">
        <v>8</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c r="A159" s="1" t="s">
        <v>107</v>
      </c>
    </row>
    <row r="160">
      <c r="A160" s="1" t="s">
        <v>109</v>
      </c>
      <c r="E160" s="27" t="s">
        <v>103</v>
      </c>
    </row>
    <row r="161" ht="25.5">
      <c r="A161" s="1" t="s">
        <v>101</v>
      </c>
      <c r="B161" s="1">
        <v>21</v>
      </c>
      <c r="C161" s="26" t="s">
        <v>6003</v>
      </c>
      <c r="D161" t="s">
        <v>103</v>
      </c>
      <c r="E161" s="27" t="s">
        <v>6004</v>
      </c>
      <c r="F161" s="28" t="s">
        <v>105</v>
      </c>
      <c r="G161" s="29">
        <v>1</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c r="A163" s="1" t="s">
        <v>107</v>
      </c>
    </row>
    <row r="164">
      <c r="A164" s="1" t="s">
        <v>109</v>
      </c>
      <c r="E164" s="27" t="s">
        <v>103</v>
      </c>
    </row>
    <row r="165" ht="38.25">
      <c r="A165" s="1" t="s">
        <v>101</v>
      </c>
      <c r="B165" s="1">
        <v>22</v>
      </c>
      <c r="C165" s="26" t="s">
        <v>6005</v>
      </c>
      <c r="D165" t="s">
        <v>103</v>
      </c>
      <c r="E165" s="27" t="s">
        <v>6006</v>
      </c>
      <c r="F165" s="28" t="s">
        <v>105</v>
      </c>
      <c r="G165" s="29">
        <v>24</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c r="A167" s="1" t="s">
        <v>107</v>
      </c>
    </row>
    <row r="168">
      <c r="A168" s="1" t="s">
        <v>109</v>
      </c>
      <c r="E168" s="27" t="s">
        <v>103</v>
      </c>
    </row>
    <row r="169" ht="25.5">
      <c r="A169" s="1" t="s">
        <v>101</v>
      </c>
      <c r="B169" s="1">
        <v>23</v>
      </c>
      <c r="C169" s="26" t="s">
        <v>6007</v>
      </c>
      <c r="D169" t="s">
        <v>103</v>
      </c>
      <c r="E169" s="27" t="s">
        <v>6008</v>
      </c>
      <c r="F169" s="28" t="s">
        <v>105</v>
      </c>
      <c r="G169" s="29">
        <v>84</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ht="63.75">
      <c r="A171" s="1" t="s">
        <v>107</v>
      </c>
      <c r="E171" s="32" t="s">
        <v>6009</v>
      </c>
    </row>
    <row r="172">
      <c r="A172" s="1" t="s">
        <v>109</v>
      </c>
      <c r="E172" s="27" t="s">
        <v>103</v>
      </c>
    </row>
    <row r="173">
      <c r="A173" s="1" t="s">
        <v>101</v>
      </c>
      <c r="B173" s="1">
        <v>24</v>
      </c>
      <c r="C173" s="26" t="s">
        <v>6010</v>
      </c>
      <c r="D173" t="s">
        <v>103</v>
      </c>
      <c r="E173" s="27" t="s">
        <v>6011</v>
      </c>
      <c r="F173" s="28" t="s">
        <v>105</v>
      </c>
      <c r="G173" s="29">
        <v>73</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ht="76.5">
      <c r="A175" s="1" t="s">
        <v>107</v>
      </c>
      <c r="E175" s="32" t="s">
        <v>6012</v>
      </c>
    </row>
    <row r="176">
      <c r="A176" s="1" t="s">
        <v>109</v>
      </c>
      <c r="E176" s="27" t="s">
        <v>103</v>
      </c>
    </row>
    <row r="177">
      <c r="A177" s="1" t="s">
        <v>101</v>
      </c>
      <c r="B177" s="1">
        <v>25</v>
      </c>
      <c r="C177" s="26" t="s">
        <v>6013</v>
      </c>
      <c r="D177" t="s">
        <v>103</v>
      </c>
      <c r="E177" s="27" t="s">
        <v>6014</v>
      </c>
      <c r="F177" s="28" t="s">
        <v>105</v>
      </c>
      <c r="G177" s="29">
        <v>8</v>
      </c>
      <c r="H177" s="28">
        <v>0</v>
      </c>
      <c r="I177" s="30">
        <f>ROUND(G177*H177,P4)</f>
        <v>0</v>
      </c>
      <c r="L177" s="30">
        <v>0</v>
      </c>
      <c r="M177" s="24">
        <f>ROUND(G177*L177,P4)</f>
        <v>0</v>
      </c>
      <c r="N177" s="25" t="s">
        <v>103</v>
      </c>
      <c r="O177" s="31">
        <f>M177*AA177</f>
        <v>0</v>
      </c>
      <c r="P177" s="1">
        <v>3</v>
      </c>
      <c r="AA177" s="1">
        <f>IF(P177=1,$O$3,IF(P177=2,$O$4,$O$5))</f>
        <v>0</v>
      </c>
    </row>
    <row r="178">
      <c r="A178" s="1" t="s">
        <v>106</v>
      </c>
      <c r="E178" s="27" t="s">
        <v>103</v>
      </c>
    </row>
    <row r="179" ht="25.5">
      <c r="A179" s="1" t="s">
        <v>107</v>
      </c>
      <c r="E179" s="32" t="s">
        <v>6015</v>
      </c>
    </row>
    <row r="180">
      <c r="A180" s="1" t="s">
        <v>109</v>
      </c>
      <c r="E180" s="27" t="s">
        <v>103</v>
      </c>
    </row>
    <row r="181">
      <c r="A181" s="1" t="s">
        <v>101</v>
      </c>
      <c r="B181" s="1">
        <v>26</v>
      </c>
      <c r="C181" s="26" t="s">
        <v>6016</v>
      </c>
      <c r="D181" t="s">
        <v>103</v>
      </c>
      <c r="E181" s="27" t="s">
        <v>6017</v>
      </c>
      <c r="F181" s="28" t="s">
        <v>105</v>
      </c>
      <c r="G181" s="29">
        <v>3</v>
      </c>
      <c r="H181" s="28">
        <v>0</v>
      </c>
      <c r="I181" s="30">
        <f>ROUND(G181*H181,P4)</f>
        <v>0</v>
      </c>
      <c r="L181" s="30">
        <v>0</v>
      </c>
      <c r="M181" s="24">
        <f>ROUND(G181*L181,P4)</f>
        <v>0</v>
      </c>
      <c r="N181" s="25" t="s">
        <v>103</v>
      </c>
      <c r="O181" s="31">
        <f>M181*AA181</f>
        <v>0</v>
      </c>
      <c r="P181" s="1">
        <v>3</v>
      </c>
      <c r="AA181" s="1">
        <f>IF(P181=1,$O$3,IF(P181=2,$O$4,$O$5))</f>
        <v>0</v>
      </c>
    </row>
    <row r="182">
      <c r="A182" s="1" t="s">
        <v>106</v>
      </c>
      <c r="E182" s="27" t="s">
        <v>103</v>
      </c>
    </row>
    <row r="183" ht="25.5">
      <c r="A183" s="1" t="s">
        <v>107</v>
      </c>
      <c r="E183" s="32" t="s">
        <v>6018</v>
      </c>
    </row>
    <row r="184">
      <c r="A184" s="1" t="s">
        <v>109</v>
      </c>
      <c r="E184" s="27" t="s">
        <v>103</v>
      </c>
    </row>
    <row r="185" ht="25.5">
      <c r="A185" s="1" t="s">
        <v>101</v>
      </c>
      <c r="B185" s="1">
        <v>27</v>
      </c>
      <c r="C185" s="26" t="s">
        <v>6019</v>
      </c>
      <c r="D185" t="s">
        <v>103</v>
      </c>
      <c r="E185" s="27" t="s">
        <v>6020</v>
      </c>
      <c r="F185" s="28" t="s">
        <v>121</v>
      </c>
      <c r="G185" s="29">
        <v>2</v>
      </c>
      <c r="H185" s="28">
        <v>0</v>
      </c>
      <c r="I185" s="30">
        <f>ROUND(G185*H185,P4)</f>
        <v>0</v>
      </c>
      <c r="L185" s="30">
        <v>0</v>
      </c>
      <c r="M185" s="24">
        <f>ROUND(G185*L185,P4)</f>
        <v>0</v>
      </c>
      <c r="N185" s="25" t="s">
        <v>103</v>
      </c>
      <c r="O185" s="31">
        <f>M185*AA185</f>
        <v>0</v>
      </c>
      <c r="P185" s="1">
        <v>3</v>
      </c>
      <c r="AA185" s="1">
        <f>IF(P185=1,$O$3,IF(P185=2,$O$4,$O$5))</f>
        <v>0</v>
      </c>
    </row>
    <row r="186">
      <c r="A186" s="1" t="s">
        <v>106</v>
      </c>
      <c r="E186" s="27" t="s">
        <v>103</v>
      </c>
    </row>
    <row r="187">
      <c r="A187" s="1" t="s">
        <v>107</v>
      </c>
    </row>
    <row r="188">
      <c r="A188" s="1" t="s">
        <v>109</v>
      </c>
      <c r="E188" s="27" t="s">
        <v>103</v>
      </c>
    </row>
    <row r="189">
      <c r="A189" s="1" t="s">
        <v>101</v>
      </c>
      <c r="B189" s="1">
        <v>28</v>
      </c>
      <c r="C189" s="26" t="s">
        <v>6021</v>
      </c>
      <c r="D189" t="s">
        <v>103</v>
      </c>
      <c r="E189" s="27" t="s">
        <v>6022</v>
      </c>
      <c r="F189" s="28" t="s">
        <v>105</v>
      </c>
      <c r="G189" s="29">
        <v>3</v>
      </c>
      <c r="H189" s="28">
        <v>0</v>
      </c>
      <c r="I189" s="30">
        <f>ROUND(G189*H189,P4)</f>
        <v>0</v>
      </c>
      <c r="L189" s="30">
        <v>0</v>
      </c>
      <c r="M189" s="24">
        <f>ROUND(G189*L189,P4)</f>
        <v>0</v>
      </c>
      <c r="N189" s="25" t="s">
        <v>103</v>
      </c>
      <c r="O189" s="31">
        <f>M189*AA189</f>
        <v>0</v>
      </c>
      <c r="P189" s="1">
        <v>3</v>
      </c>
      <c r="AA189" s="1">
        <f>IF(P189=1,$O$3,IF(P189=2,$O$4,$O$5))</f>
        <v>0</v>
      </c>
    </row>
    <row r="190">
      <c r="A190" s="1" t="s">
        <v>106</v>
      </c>
      <c r="E190" s="27" t="s">
        <v>103</v>
      </c>
    </row>
    <row r="191" ht="25.5">
      <c r="A191" s="1" t="s">
        <v>107</v>
      </c>
      <c r="E191" s="32" t="s">
        <v>6018</v>
      </c>
    </row>
    <row r="192">
      <c r="A192" s="1" t="s">
        <v>109</v>
      </c>
      <c r="E192" s="27" t="s">
        <v>103</v>
      </c>
    </row>
    <row r="193">
      <c r="A193" s="1" t="s">
        <v>101</v>
      </c>
      <c r="B193" s="1">
        <v>29</v>
      </c>
      <c r="C193" s="26" t="s">
        <v>6023</v>
      </c>
      <c r="D193" t="s">
        <v>103</v>
      </c>
      <c r="E193" s="27" t="s">
        <v>6024</v>
      </c>
      <c r="F193" s="28" t="s">
        <v>105</v>
      </c>
      <c r="G193" s="29">
        <v>1.0800000000000001</v>
      </c>
      <c r="H193" s="28">
        <v>0</v>
      </c>
      <c r="I193" s="30">
        <f>ROUND(G193*H193,P4)</f>
        <v>0</v>
      </c>
      <c r="L193" s="30">
        <v>0</v>
      </c>
      <c r="M193" s="24">
        <f>ROUND(G193*L193,P4)</f>
        <v>0</v>
      </c>
      <c r="N193" s="25" t="s">
        <v>103</v>
      </c>
      <c r="O193" s="31">
        <f>M193*AA193</f>
        <v>0</v>
      </c>
      <c r="P193" s="1">
        <v>3</v>
      </c>
      <c r="AA193" s="1">
        <f>IF(P193=1,$O$3,IF(P193=2,$O$4,$O$5))</f>
        <v>0</v>
      </c>
    </row>
    <row r="194">
      <c r="A194" s="1" t="s">
        <v>106</v>
      </c>
      <c r="E194" s="27" t="s">
        <v>103</v>
      </c>
    </row>
    <row r="195" ht="38.25">
      <c r="A195" s="1" t="s">
        <v>107</v>
      </c>
      <c r="E195" s="32" t="s">
        <v>6025</v>
      </c>
    </row>
    <row r="196">
      <c r="A196" s="1" t="s">
        <v>109</v>
      </c>
      <c r="E196" s="27" t="s">
        <v>103</v>
      </c>
    </row>
    <row r="197" ht="25.5">
      <c r="A197" s="1" t="s">
        <v>101</v>
      </c>
      <c r="B197" s="1">
        <v>30</v>
      </c>
      <c r="C197" s="26" t="s">
        <v>6026</v>
      </c>
      <c r="D197" t="s">
        <v>103</v>
      </c>
      <c r="E197" s="27" t="s">
        <v>6027</v>
      </c>
      <c r="F197" s="28" t="s">
        <v>105</v>
      </c>
      <c r="G197" s="29">
        <v>160</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153">
      <c r="A199" s="1" t="s">
        <v>107</v>
      </c>
      <c r="E199" s="32" t="s">
        <v>6028</v>
      </c>
    </row>
    <row r="200">
      <c r="A200" s="1" t="s">
        <v>109</v>
      </c>
      <c r="E200" s="27" t="s">
        <v>103</v>
      </c>
    </row>
    <row r="201">
      <c r="A201" s="1" t="s">
        <v>101</v>
      </c>
      <c r="B201" s="1">
        <v>31</v>
      </c>
      <c r="C201" s="26" t="s">
        <v>6029</v>
      </c>
      <c r="D201" t="s">
        <v>103</v>
      </c>
      <c r="E201" s="27" t="s">
        <v>6030</v>
      </c>
      <c r="F201" s="28" t="s">
        <v>105</v>
      </c>
      <c r="G201" s="29">
        <v>4</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25.5">
      <c r="A203" s="1" t="s">
        <v>107</v>
      </c>
      <c r="E203" s="32" t="s">
        <v>6031</v>
      </c>
    </row>
    <row r="204">
      <c r="A204" s="1" t="s">
        <v>109</v>
      </c>
      <c r="E204" s="27" t="s">
        <v>103</v>
      </c>
    </row>
    <row r="205">
      <c r="A205" s="1" t="s">
        <v>101</v>
      </c>
      <c r="B205" s="1">
        <v>32</v>
      </c>
      <c r="C205" s="26" t="s">
        <v>6032</v>
      </c>
      <c r="D205" t="s">
        <v>103</v>
      </c>
      <c r="E205" s="27" t="s">
        <v>6033</v>
      </c>
      <c r="F205" s="28" t="s">
        <v>105</v>
      </c>
      <c r="G205" s="29">
        <v>14</v>
      </c>
      <c r="H205" s="28">
        <v>0</v>
      </c>
      <c r="I205" s="30">
        <f>ROUND(G205*H205,P4)</f>
        <v>0</v>
      </c>
      <c r="L205" s="30">
        <v>0</v>
      </c>
      <c r="M205" s="24">
        <f>ROUND(G205*L205,P4)</f>
        <v>0</v>
      </c>
      <c r="N205" s="25" t="s">
        <v>103</v>
      </c>
      <c r="O205" s="31">
        <f>M205*AA205</f>
        <v>0</v>
      </c>
      <c r="P205" s="1">
        <v>3</v>
      </c>
      <c r="AA205" s="1">
        <f>IF(P205=1,$O$3,IF(P205=2,$O$4,$O$5))</f>
        <v>0</v>
      </c>
    </row>
    <row r="206">
      <c r="A206" s="1" t="s">
        <v>106</v>
      </c>
      <c r="E206" s="27" t="s">
        <v>103</v>
      </c>
    </row>
    <row r="207" ht="51">
      <c r="A207" s="1" t="s">
        <v>107</v>
      </c>
      <c r="E207" s="32" t="s">
        <v>6034</v>
      </c>
    </row>
    <row r="208">
      <c r="A208" s="1" t="s">
        <v>109</v>
      </c>
      <c r="E208" s="27" t="s">
        <v>103</v>
      </c>
    </row>
    <row r="209">
      <c r="A209" s="1" t="s">
        <v>101</v>
      </c>
      <c r="B209" s="1">
        <v>33</v>
      </c>
      <c r="C209" s="26" t="s">
        <v>6035</v>
      </c>
      <c r="D209" t="s">
        <v>103</v>
      </c>
      <c r="E209" s="27" t="s">
        <v>6036</v>
      </c>
      <c r="F209" s="28" t="s">
        <v>105</v>
      </c>
      <c r="G209" s="29">
        <v>26</v>
      </c>
      <c r="H209" s="28">
        <v>0</v>
      </c>
      <c r="I209" s="30">
        <f>ROUND(G209*H209,P4)</f>
        <v>0</v>
      </c>
      <c r="L209" s="30">
        <v>0</v>
      </c>
      <c r="M209" s="24">
        <f>ROUND(G209*L209,P4)</f>
        <v>0</v>
      </c>
      <c r="N209" s="25" t="s">
        <v>103</v>
      </c>
      <c r="O209" s="31">
        <f>M209*AA209</f>
        <v>0</v>
      </c>
      <c r="P209" s="1">
        <v>3</v>
      </c>
      <c r="AA209" s="1">
        <f>IF(P209=1,$O$3,IF(P209=2,$O$4,$O$5))</f>
        <v>0</v>
      </c>
    </row>
    <row r="210">
      <c r="A210" s="1" t="s">
        <v>106</v>
      </c>
      <c r="E210" s="27" t="s">
        <v>103</v>
      </c>
    </row>
    <row r="211" ht="76.5">
      <c r="A211" s="1" t="s">
        <v>107</v>
      </c>
      <c r="E211" s="32" t="s">
        <v>6037</v>
      </c>
    </row>
    <row r="212">
      <c r="A212" s="1" t="s">
        <v>109</v>
      </c>
      <c r="E212" s="27" t="s">
        <v>103</v>
      </c>
    </row>
    <row r="213">
      <c r="A213" s="1" t="s">
        <v>101</v>
      </c>
      <c r="B213" s="1">
        <v>34</v>
      </c>
      <c r="C213" s="26" t="s">
        <v>6038</v>
      </c>
      <c r="D213" t="s">
        <v>103</v>
      </c>
      <c r="E213" s="27" t="s">
        <v>6039</v>
      </c>
      <c r="F213" s="28" t="s">
        <v>105</v>
      </c>
      <c r="G213" s="29">
        <v>18</v>
      </c>
      <c r="H213" s="28">
        <v>0</v>
      </c>
      <c r="I213" s="30">
        <f>ROUND(G213*H213,P4)</f>
        <v>0</v>
      </c>
      <c r="L213" s="30">
        <v>0</v>
      </c>
      <c r="M213" s="24">
        <f>ROUND(G213*L213,P4)</f>
        <v>0</v>
      </c>
      <c r="N213" s="25" t="s">
        <v>103</v>
      </c>
      <c r="O213" s="31">
        <f>M213*AA213</f>
        <v>0</v>
      </c>
      <c r="P213" s="1">
        <v>3</v>
      </c>
      <c r="AA213" s="1">
        <f>IF(P213=1,$O$3,IF(P213=2,$O$4,$O$5))</f>
        <v>0</v>
      </c>
    </row>
    <row r="214">
      <c r="A214" s="1" t="s">
        <v>106</v>
      </c>
      <c r="E214" s="27" t="s">
        <v>103</v>
      </c>
    </row>
    <row r="215" ht="63.75">
      <c r="A215" s="1" t="s">
        <v>107</v>
      </c>
      <c r="E215" s="32" t="s">
        <v>6040</v>
      </c>
    </row>
    <row r="216">
      <c r="A216" s="1" t="s">
        <v>109</v>
      </c>
      <c r="E216" s="27" t="s">
        <v>103</v>
      </c>
    </row>
    <row r="217">
      <c r="A217" s="1" t="s">
        <v>101</v>
      </c>
      <c r="B217" s="1">
        <v>35</v>
      </c>
      <c r="C217" s="26" t="s">
        <v>6041</v>
      </c>
      <c r="D217" t="s">
        <v>103</v>
      </c>
      <c r="E217" s="27" t="s">
        <v>6042</v>
      </c>
      <c r="F217" s="28" t="s">
        <v>105</v>
      </c>
      <c r="G217" s="29">
        <v>28</v>
      </c>
      <c r="H217" s="28">
        <v>0</v>
      </c>
      <c r="I217" s="30">
        <f>ROUND(G217*H217,P4)</f>
        <v>0</v>
      </c>
      <c r="L217" s="30">
        <v>0</v>
      </c>
      <c r="M217" s="24">
        <f>ROUND(G217*L217,P4)</f>
        <v>0</v>
      </c>
      <c r="N217" s="25" t="s">
        <v>103</v>
      </c>
      <c r="O217" s="31">
        <f>M217*AA217</f>
        <v>0</v>
      </c>
      <c r="P217" s="1">
        <v>3</v>
      </c>
      <c r="AA217" s="1">
        <f>IF(P217=1,$O$3,IF(P217=2,$O$4,$O$5))</f>
        <v>0</v>
      </c>
    </row>
    <row r="218">
      <c r="A218" s="1" t="s">
        <v>106</v>
      </c>
      <c r="E218" s="27" t="s">
        <v>103</v>
      </c>
    </row>
    <row r="219" ht="63.75">
      <c r="A219" s="1" t="s">
        <v>107</v>
      </c>
      <c r="E219" s="32" t="s">
        <v>6043</v>
      </c>
    </row>
    <row r="220">
      <c r="A220" s="1" t="s">
        <v>109</v>
      </c>
      <c r="E220" s="27" t="s">
        <v>103</v>
      </c>
    </row>
    <row r="221">
      <c r="A221" s="1" t="s">
        <v>101</v>
      </c>
      <c r="B221" s="1">
        <v>36</v>
      </c>
      <c r="C221" s="26" t="s">
        <v>6044</v>
      </c>
      <c r="D221" t="s">
        <v>103</v>
      </c>
      <c r="E221" s="27" t="s">
        <v>6045</v>
      </c>
      <c r="F221" s="28" t="s">
        <v>105</v>
      </c>
      <c r="G221" s="29">
        <v>15</v>
      </c>
      <c r="H221" s="28">
        <v>0</v>
      </c>
      <c r="I221" s="30">
        <f>ROUND(G221*H221,P4)</f>
        <v>0</v>
      </c>
      <c r="L221" s="30">
        <v>0</v>
      </c>
      <c r="M221" s="24">
        <f>ROUND(G221*L221,P4)</f>
        <v>0</v>
      </c>
      <c r="N221" s="25" t="s">
        <v>103</v>
      </c>
      <c r="O221" s="31">
        <f>M221*AA221</f>
        <v>0</v>
      </c>
      <c r="P221" s="1">
        <v>3</v>
      </c>
      <c r="AA221" s="1">
        <f>IF(P221=1,$O$3,IF(P221=2,$O$4,$O$5))</f>
        <v>0</v>
      </c>
    </row>
    <row r="222">
      <c r="A222" s="1" t="s">
        <v>106</v>
      </c>
      <c r="E222" s="27" t="s">
        <v>103</v>
      </c>
    </row>
    <row r="223" ht="51">
      <c r="A223" s="1" t="s">
        <v>107</v>
      </c>
      <c r="E223" s="32" t="s">
        <v>6046</v>
      </c>
    </row>
    <row r="224">
      <c r="A224" s="1" t="s">
        <v>109</v>
      </c>
      <c r="E224" s="27" t="s">
        <v>103</v>
      </c>
    </row>
    <row r="225">
      <c r="A225" s="1" t="s">
        <v>101</v>
      </c>
      <c r="B225" s="1">
        <v>37</v>
      </c>
      <c r="C225" s="26" t="s">
        <v>6047</v>
      </c>
      <c r="D225" t="s">
        <v>103</v>
      </c>
      <c r="E225" s="27" t="s">
        <v>6048</v>
      </c>
      <c r="F225" s="28" t="s">
        <v>105</v>
      </c>
      <c r="G225" s="29">
        <v>17</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ht="76.5">
      <c r="A227" s="1" t="s">
        <v>107</v>
      </c>
      <c r="E227" s="32" t="s">
        <v>6049</v>
      </c>
    </row>
    <row r="228">
      <c r="A228" s="1" t="s">
        <v>109</v>
      </c>
      <c r="E228" s="27" t="s">
        <v>103</v>
      </c>
    </row>
    <row r="229">
      <c r="A229" s="1" t="s">
        <v>101</v>
      </c>
      <c r="B229" s="1">
        <v>38</v>
      </c>
      <c r="C229" s="26" t="s">
        <v>6050</v>
      </c>
      <c r="D229" t="s">
        <v>103</v>
      </c>
      <c r="E229" s="27" t="s">
        <v>6051</v>
      </c>
      <c r="F229" s="28" t="s">
        <v>105</v>
      </c>
      <c r="G229" s="29">
        <v>20</v>
      </c>
      <c r="H229" s="28">
        <v>0</v>
      </c>
      <c r="I229" s="30">
        <f>ROUND(G229*H229,P4)</f>
        <v>0</v>
      </c>
      <c r="L229" s="30">
        <v>0</v>
      </c>
      <c r="M229" s="24">
        <f>ROUND(G229*L229,P4)</f>
        <v>0</v>
      </c>
      <c r="N229" s="25" t="s">
        <v>103</v>
      </c>
      <c r="O229" s="31">
        <f>M229*AA229</f>
        <v>0</v>
      </c>
      <c r="P229" s="1">
        <v>3</v>
      </c>
      <c r="AA229" s="1">
        <f>IF(P229=1,$O$3,IF(P229=2,$O$4,$O$5))</f>
        <v>0</v>
      </c>
    </row>
    <row r="230">
      <c r="A230" s="1" t="s">
        <v>106</v>
      </c>
      <c r="E230" s="27" t="s">
        <v>103</v>
      </c>
    </row>
    <row r="231" ht="25.5">
      <c r="A231" s="1" t="s">
        <v>107</v>
      </c>
      <c r="E231" s="32" t="s">
        <v>6052</v>
      </c>
    </row>
    <row r="232">
      <c r="A232" s="1" t="s">
        <v>109</v>
      </c>
      <c r="E232" s="27" t="s">
        <v>103</v>
      </c>
    </row>
    <row r="233">
      <c r="A233" s="1" t="s">
        <v>101</v>
      </c>
      <c r="B233" s="1">
        <v>39</v>
      </c>
      <c r="C233" s="26" t="s">
        <v>6053</v>
      </c>
      <c r="D233" t="s">
        <v>103</v>
      </c>
      <c r="E233" s="27" t="s">
        <v>6054</v>
      </c>
      <c r="F233" s="28" t="s">
        <v>105</v>
      </c>
      <c r="G233" s="29">
        <v>3</v>
      </c>
      <c r="H233" s="28">
        <v>0</v>
      </c>
      <c r="I233" s="30">
        <f>ROUND(G233*H233,P4)</f>
        <v>0</v>
      </c>
      <c r="L233" s="30">
        <v>0</v>
      </c>
      <c r="M233" s="24">
        <f>ROUND(G233*L233,P4)</f>
        <v>0</v>
      </c>
      <c r="N233" s="25" t="s">
        <v>103</v>
      </c>
      <c r="O233" s="31">
        <f>M233*AA233</f>
        <v>0</v>
      </c>
      <c r="P233" s="1">
        <v>3</v>
      </c>
      <c r="AA233" s="1">
        <f>IF(P233=1,$O$3,IF(P233=2,$O$4,$O$5))</f>
        <v>0</v>
      </c>
    </row>
    <row r="234">
      <c r="A234" s="1" t="s">
        <v>106</v>
      </c>
      <c r="E234" s="27" t="s">
        <v>103</v>
      </c>
    </row>
    <row r="235" ht="25.5">
      <c r="A235" s="1" t="s">
        <v>107</v>
      </c>
      <c r="E235" s="32" t="s">
        <v>6018</v>
      </c>
    </row>
    <row r="236">
      <c r="A236" s="1" t="s">
        <v>109</v>
      </c>
      <c r="E236" s="27" t="s">
        <v>103</v>
      </c>
    </row>
    <row r="237">
      <c r="A237" s="1" t="s">
        <v>101</v>
      </c>
      <c r="B237" s="1">
        <v>40</v>
      </c>
      <c r="C237" s="26" t="s">
        <v>6055</v>
      </c>
      <c r="D237" t="s">
        <v>103</v>
      </c>
      <c r="E237" s="27" t="s">
        <v>6056</v>
      </c>
      <c r="F237" s="28" t="s">
        <v>105</v>
      </c>
      <c r="G237" s="29">
        <v>12</v>
      </c>
      <c r="H237" s="28">
        <v>0</v>
      </c>
      <c r="I237" s="30">
        <f>ROUND(G237*H237,P4)</f>
        <v>0</v>
      </c>
      <c r="L237" s="30">
        <v>0</v>
      </c>
      <c r="M237" s="24">
        <f>ROUND(G237*L237,P4)</f>
        <v>0</v>
      </c>
      <c r="N237" s="25" t="s">
        <v>103</v>
      </c>
      <c r="O237" s="31">
        <f>M237*AA237</f>
        <v>0</v>
      </c>
      <c r="P237" s="1">
        <v>3</v>
      </c>
      <c r="AA237" s="1">
        <f>IF(P237=1,$O$3,IF(P237=2,$O$4,$O$5))</f>
        <v>0</v>
      </c>
    </row>
    <row r="238">
      <c r="A238" s="1" t="s">
        <v>106</v>
      </c>
      <c r="E238" s="27" t="s">
        <v>103</v>
      </c>
    </row>
    <row r="239" ht="51">
      <c r="A239" s="1" t="s">
        <v>107</v>
      </c>
      <c r="E239" s="32" t="s">
        <v>6057</v>
      </c>
    </row>
    <row r="240">
      <c r="A240" s="1" t="s">
        <v>109</v>
      </c>
      <c r="E240" s="27" t="s">
        <v>103</v>
      </c>
    </row>
    <row r="241">
      <c r="A241" s="1" t="s">
        <v>101</v>
      </c>
      <c r="B241" s="1">
        <v>41</v>
      </c>
      <c r="C241" s="26" t="s">
        <v>6058</v>
      </c>
      <c r="D241" t="s">
        <v>103</v>
      </c>
      <c r="E241" s="27" t="s">
        <v>6059</v>
      </c>
      <c r="F241" s="28" t="s">
        <v>105</v>
      </c>
      <c r="G241" s="29">
        <v>20</v>
      </c>
      <c r="H241" s="28">
        <v>0</v>
      </c>
      <c r="I241" s="30">
        <f>ROUND(G241*H241,P4)</f>
        <v>0</v>
      </c>
      <c r="L241" s="30">
        <v>0</v>
      </c>
      <c r="M241" s="24">
        <f>ROUND(G241*L241,P4)</f>
        <v>0</v>
      </c>
      <c r="N241" s="25" t="s">
        <v>103</v>
      </c>
      <c r="O241" s="31">
        <f>M241*AA241</f>
        <v>0</v>
      </c>
      <c r="P241" s="1">
        <v>3</v>
      </c>
      <c r="AA241" s="1">
        <f>IF(P241=1,$O$3,IF(P241=2,$O$4,$O$5))</f>
        <v>0</v>
      </c>
    </row>
    <row r="242">
      <c r="A242" s="1" t="s">
        <v>106</v>
      </c>
      <c r="E242" s="27" t="s">
        <v>103</v>
      </c>
    </row>
    <row r="243" ht="51">
      <c r="A243" s="1" t="s">
        <v>107</v>
      </c>
      <c r="E243" s="32" t="s">
        <v>6060</v>
      </c>
    </row>
    <row r="244">
      <c r="A244" s="1" t="s">
        <v>109</v>
      </c>
      <c r="E244" s="27" t="s">
        <v>103</v>
      </c>
    </row>
    <row r="245" ht="25.5">
      <c r="A245" s="1" t="s">
        <v>101</v>
      </c>
      <c r="B245" s="1">
        <v>42</v>
      </c>
      <c r="C245" s="26" t="s">
        <v>6061</v>
      </c>
      <c r="D245" t="s">
        <v>103</v>
      </c>
      <c r="E245" s="27" t="s">
        <v>6062</v>
      </c>
      <c r="F245" s="28" t="s">
        <v>105</v>
      </c>
      <c r="G245" s="29">
        <v>88</v>
      </c>
      <c r="H245" s="28">
        <v>0</v>
      </c>
      <c r="I245" s="30">
        <f>ROUND(G245*H245,P4)</f>
        <v>0</v>
      </c>
      <c r="L245" s="30">
        <v>0</v>
      </c>
      <c r="M245" s="24">
        <f>ROUND(G245*L245,P4)</f>
        <v>0</v>
      </c>
      <c r="N245" s="25" t="s">
        <v>103</v>
      </c>
      <c r="O245" s="31">
        <f>M245*AA245</f>
        <v>0</v>
      </c>
      <c r="P245" s="1">
        <v>3</v>
      </c>
      <c r="AA245" s="1">
        <f>IF(P245=1,$O$3,IF(P245=2,$O$4,$O$5))</f>
        <v>0</v>
      </c>
    </row>
    <row r="246">
      <c r="A246" s="1" t="s">
        <v>106</v>
      </c>
      <c r="E246" s="27" t="s">
        <v>103</v>
      </c>
    </row>
    <row r="247" ht="102">
      <c r="A247" s="1" t="s">
        <v>107</v>
      </c>
      <c r="E247" s="32" t="s">
        <v>6063</v>
      </c>
    </row>
    <row r="248">
      <c r="A248" s="1" t="s">
        <v>109</v>
      </c>
      <c r="E248" s="27" t="s">
        <v>103</v>
      </c>
    </row>
    <row r="249">
      <c r="A249" s="1" t="s">
        <v>101</v>
      </c>
      <c r="B249" s="1">
        <v>43</v>
      </c>
      <c r="C249" s="26" t="s">
        <v>6064</v>
      </c>
      <c r="D249" t="s">
        <v>103</v>
      </c>
      <c r="E249" s="27" t="s">
        <v>6065</v>
      </c>
      <c r="F249" s="28" t="s">
        <v>105</v>
      </c>
      <c r="G249" s="29">
        <v>2</v>
      </c>
      <c r="H249" s="28">
        <v>0</v>
      </c>
      <c r="I249" s="30">
        <f>ROUND(G249*H249,P4)</f>
        <v>0</v>
      </c>
      <c r="L249" s="30">
        <v>0</v>
      </c>
      <c r="M249" s="24">
        <f>ROUND(G249*L249,P4)</f>
        <v>0</v>
      </c>
      <c r="N249" s="25" t="s">
        <v>103</v>
      </c>
      <c r="O249" s="31">
        <f>M249*AA249</f>
        <v>0</v>
      </c>
      <c r="P249" s="1">
        <v>3</v>
      </c>
      <c r="AA249" s="1">
        <f>IF(P249=1,$O$3,IF(P249=2,$O$4,$O$5))</f>
        <v>0</v>
      </c>
    </row>
    <row r="250">
      <c r="A250" s="1" t="s">
        <v>106</v>
      </c>
      <c r="E250" s="27" t="s">
        <v>103</v>
      </c>
    </row>
    <row r="251" ht="25.5">
      <c r="A251" s="1" t="s">
        <v>107</v>
      </c>
      <c r="E251" s="32" t="s">
        <v>6066</v>
      </c>
    </row>
    <row r="252">
      <c r="A252" s="1" t="s">
        <v>109</v>
      </c>
      <c r="E252" s="27" t="s">
        <v>103</v>
      </c>
    </row>
    <row r="253">
      <c r="A253" s="1" t="s">
        <v>101</v>
      </c>
      <c r="B253" s="1">
        <v>44</v>
      </c>
      <c r="C253" s="26" t="s">
        <v>6067</v>
      </c>
      <c r="D253" t="s">
        <v>103</v>
      </c>
      <c r="E253" s="27" t="s">
        <v>6068</v>
      </c>
      <c r="F253" s="28" t="s">
        <v>105</v>
      </c>
      <c r="G253" s="29">
        <v>7</v>
      </c>
      <c r="H253" s="28">
        <v>0</v>
      </c>
      <c r="I253" s="30">
        <f>ROUND(G253*H253,P4)</f>
        <v>0</v>
      </c>
      <c r="L253" s="30">
        <v>0</v>
      </c>
      <c r="M253" s="24">
        <f>ROUND(G253*L253,P4)</f>
        <v>0</v>
      </c>
      <c r="N253" s="25" t="s">
        <v>103</v>
      </c>
      <c r="O253" s="31">
        <f>M253*AA253</f>
        <v>0</v>
      </c>
      <c r="P253" s="1">
        <v>3</v>
      </c>
      <c r="AA253" s="1">
        <f>IF(P253=1,$O$3,IF(P253=2,$O$4,$O$5))</f>
        <v>0</v>
      </c>
    </row>
    <row r="254">
      <c r="A254" s="1" t="s">
        <v>106</v>
      </c>
      <c r="E254" s="27" t="s">
        <v>103</v>
      </c>
    </row>
    <row r="255" ht="25.5">
      <c r="A255" s="1" t="s">
        <v>107</v>
      </c>
      <c r="E255" s="32" t="s">
        <v>6069</v>
      </c>
    </row>
    <row r="256">
      <c r="A256" s="1" t="s">
        <v>109</v>
      </c>
      <c r="E256" s="27" t="s">
        <v>103</v>
      </c>
    </row>
    <row r="257">
      <c r="A257" s="1" t="s">
        <v>101</v>
      </c>
      <c r="B257" s="1">
        <v>45</v>
      </c>
      <c r="C257" s="26" t="s">
        <v>6070</v>
      </c>
      <c r="D257" t="s">
        <v>103</v>
      </c>
      <c r="E257" s="27" t="s">
        <v>6071</v>
      </c>
      <c r="F257" s="28" t="s">
        <v>105</v>
      </c>
      <c r="G257" s="29">
        <v>3</v>
      </c>
      <c r="H257" s="28">
        <v>0</v>
      </c>
      <c r="I257" s="30">
        <f>ROUND(G257*H257,P4)</f>
        <v>0</v>
      </c>
      <c r="L257" s="30">
        <v>0</v>
      </c>
      <c r="M257" s="24">
        <f>ROUND(G257*L257,P4)</f>
        <v>0</v>
      </c>
      <c r="N257" s="25" t="s">
        <v>103</v>
      </c>
      <c r="O257" s="31">
        <f>M257*AA257</f>
        <v>0</v>
      </c>
      <c r="P257" s="1">
        <v>3</v>
      </c>
      <c r="AA257" s="1">
        <f>IF(P257=1,$O$3,IF(P257=2,$O$4,$O$5))</f>
        <v>0</v>
      </c>
    </row>
    <row r="258">
      <c r="A258" s="1" t="s">
        <v>106</v>
      </c>
      <c r="E258" s="27" t="s">
        <v>103</v>
      </c>
    </row>
    <row r="259" ht="25.5">
      <c r="A259" s="1" t="s">
        <v>107</v>
      </c>
      <c r="E259" s="32" t="s">
        <v>6072</v>
      </c>
    </row>
    <row r="260">
      <c r="A260" s="1" t="s">
        <v>109</v>
      </c>
      <c r="E260" s="27" t="s">
        <v>103</v>
      </c>
    </row>
    <row r="261">
      <c r="A261" s="1" t="s">
        <v>101</v>
      </c>
      <c r="B261" s="1">
        <v>46</v>
      </c>
      <c r="C261" s="26" t="s">
        <v>6073</v>
      </c>
      <c r="D261" t="s">
        <v>103</v>
      </c>
      <c r="E261" s="27" t="s">
        <v>6074</v>
      </c>
      <c r="F261" s="28" t="s">
        <v>105</v>
      </c>
      <c r="G261" s="29">
        <v>8</v>
      </c>
      <c r="H261" s="28">
        <v>0</v>
      </c>
      <c r="I261" s="30">
        <f>ROUND(G261*H261,P4)</f>
        <v>0</v>
      </c>
      <c r="L261" s="30">
        <v>0</v>
      </c>
      <c r="M261" s="24">
        <f>ROUND(G261*L261,P4)</f>
        <v>0</v>
      </c>
      <c r="N261" s="25" t="s">
        <v>103</v>
      </c>
      <c r="O261" s="31">
        <f>M261*AA261</f>
        <v>0</v>
      </c>
      <c r="P261" s="1">
        <v>3</v>
      </c>
      <c r="AA261" s="1">
        <f>IF(P261=1,$O$3,IF(P261=2,$O$4,$O$5))</f>
        <v>0</v>
      </c>
    </row>
    <row r="262">
      <c r="A262" s="1" t="s">
        <v>106</v>
      </c>
      <c r="E262" s="27" t="s">
        <v>103</v>
      </c>
    </row>
    <row r="263" ht="25.5">
      <c r="A263" s="1" t="s">
        <v>107</v>
      </c>
      <c r="E263" s="32" t="s">
        <v>6015</v>
      </c>
    </row>
    <row r="264">
      <c r="A264" s="1" t="s">
        <v>109</v>
      </c>
      <c r="E264" s="27" t="s">
        <v>103</v>
      </c>
    </row>
    <row r="265">
      <c r="A265" s="1" t="s">
        <v>101</v>
      </c>
      <c r="B265" s="1">
        <v>47</v>
      </c>
      <c r="C265" s="26" t="s">
        <v>6075</v>
      </c>
      <c r="D265" t="s">
        <v>103</v>
      </c>
      <c r="E265" s="27" t="s">
        <v>6076</v>
      </c>
      <c r="F265" s="28" t="s">
        <v>105</v>
      </c>
      <c r="G265" s="29">
        <v>22</v>
      </c>
      <c r="H265" s="28">
        <v>0</v>
      </c>
      <c r="I265" s="30">
        <f>ROUND(G265*H265,P4)</f>
        <v>0</v>
      </c>
      <c r="L265" s="30">
        <v>0</v>
      </c>
      <c r="M265" s="24">
        <f>ROUND(G265*L265,P4)</f>
        <v>0</v>
      </c>
      <c r="N265" s="25" t="s">
        <v>103</v>
      </c>
      <c r="O265" s="31">
        <f>M265*AA265</f>
        <v>0</v>
      </c>
      <c r="P265" s="1">
        <v>3</v>
      </c>
      <c r="AA265" s="1">
        <f>IF(P265=1,$O$3,IF(P265=2,$O$4,$O$5))</f>
        <v>0</v>
      </c>
    </row>
    <row r="266">
      <c r="A266" s="1" t="s">
        <v>106</v>
      </c>
      <c r="E266" s="27" t="s">
        <v>103</v>
      </c>
    </row>
    <row r="267" ht="51">
      <c r="A267" s="1" t="s">
        <v>107</v>
      </c>
      <c r="E267" s="32" t="s">
        <v>6077</v>
      </c>
    </row>
    <row r="268">
      <c r="A268" s="1" t="s">
        <v>109</v>
      </c>
      <c r="E268" s="27" t="s">
        <v>103</v>
      </c>
    </row>
    <row r="269">
      <c r="A269" s="1" t="s">
        <v>101</v>
      </c>
      <c r="B269" s="1">
        <v>48</v>
      </c>
      <c r="C269" s="26" t="s">
        <v>6078</v>
      </c>
      <c r="D269" t="s">
        <v>103</v>
      </c>
      <c r="E269" s="27" t="s">
        <v>6079</v>
      </c>
      <c r="F269" s="28" t="s">
        <v>105</v>
      </c>
      <c r="G269" s="29">
        <v>46</v>
      </c>
      <c r="H269" s="28">
        <v>0</v>
      </c>
      <c r="I269" s="30">
        <f>ROUND(G269*H269,P4)</f>
        <v>0</v>
      </c>
      <c r="L269" s="30">
        <v>0</v>
      </c>
      <c r="M269" s="24">
        <f>ROUND(G269*L269,P4)</f>
        <v>0</v>
      </c>
      <c r="N269" s="25" t="s">
        <v>103</v>
      </c>
      <c r="O269" s="31">
        <f>M269*AA269</f>
        <v>0</v>
      </c>
      <c r="P269" s="1">
        <v>3</v>
      </c>
      <c r="AA269" s="1">
        <f>IF(P269=1,$O$3,IF(P269=2,$O$4,$O$5))</f>
        <v>0</v>
      </c>
    </row>
    <row r="270">
      <c r="A270" s="1" t="s">
        <v>106</v>
      </c>
      <c r="E270" s="27" t="s">
        <v>103</v>
      </c>
    </row>
    <row r="271" ht="76.5">
      <c r="A271" s="1" t="s">
        <v>107</v>
      </c>
      <c r="E271" s="32" t="s">
        <v>6080</v>
      </c>
    </row>
    <row r="272">
      <c r="A272" s="1" t="s">
        <v>109</v>
      </c>
      <c r="E272" s="27" t="s">
        <v>103</v>
      </c>
    </row>
    <row r="273" ht="25.5">
      <c r="A273" s="1" t="s">
        <v>101</v>
      </c>
      <c r="B273" s="1">
        <v>49</v>
      </c>
      <c r="C273" s="26" t="s">
        <v>6081</v>
      </c>
      <c r="D273" t="s">
        <v>103</v>
      </c>
      <c r="E273" s="27" t="s">
        <v>6082</v>
      </c>
      <c r="F273" s="28" t="s">
        <v>105</v>
      </c>
      <c r="G273" s="29">
        <v>4</v>
      </c>
      <c r="H273" s="28">
        <v>0</v>
      </c>
      <c r="I273" s="30">
        <f>ROUND(G273*H273,P4)</f>
        <v>0</v>
      </c>
      <c r="L273" s="30">
        <v>0</v>
      </c>
      <c r="M273" s="24">
        <f>ROUND(G273*L273,P4)</f>
        <v>0</v>
      </c>
      <c r="N273" s="25" t="s">
        <v>103</v>
      </c>
      <c r="O273" s="31">
        <f>M273*AA273</f>
        <v>0</v>
      </c>
      <c r="P273" s="1">
        <v>3</v>
      </c>
      <c r="AA273" s="1">
        <f>IF(P273=1,$O$3,IF(P273=2,$O$4,$O$5))</f>
        <v>0</v>
      </c>
    </row>
    <row r="274">
      <c r="A274" s="1" t="s">
        <v>106</v>
      </c>
      <c r="E274" s="27" t="s">
        <v>103</v>
      </c>
    </row>
    <row r="275" ht="25.5">
      <c r="A275" s="1" t="s">
        <v>107</v>
      </c>
      <c r="E275" s="32" t="s">
        <v>6083</v>
      </c>
    </row>
    <row r="276">
      <c r="A276" s="1" t="s">
        <v>109</v>
      </c>
      <c r="E276" s="27" t="s">
        <v>103</v>
      </c>
    </row>
    <row r="277">
      <c r="A277" s="1" t="s">
        <v>101</v>
      </c>
      <c r="B277" s="1">
        <v>50</v>
      </c>
      <c r="C277" s="26" t="s">
        <v>6084</v>
      </c>
      <c r="D277" t="s">
        <v>103</v>
      </c>
      <c r="E277" s="27" t="s">
        <v>6085</v>
      </c>
      <c r="F277" s="28" t="s">
        <v>105</v>
      </c>
      <c r="G277" s="29">
        <v>4</v>
      </c>
      <c r="H277" s="28">
        <v>0</v>
      </c>
      <c r="I277" s="30">
        <f>ROUND(G277*H277,P4)</f>
        <v>0</v>
      </c>
      <c r="L277" s="30">
        <v>0</v>
      </c>
      <c r="M277" s="24">
        <f>ROUND(G277*L277,P4)</f>
        <v>0</v>
      </c>
      <c r="N277" s="25" t="s">
        <v>103</v>
      </c>
      <c r="O277" s="31">
        <f>M277*AA277</f>
        <v>0</v>
      </c>
      <c r="P277" s="1">
        <v>3</v>
      </c>
      <c r="AA277" s="1">
        <f>IF(P277=1,$O$3,IF(P277=2,$O$4,$O$5))</f>
        <v>0</v>
      </c>
    </row>
    <row r="278">
      <c r="A278" s="1" t="s">
        <v>106</v>
      </c>
      <c r="E278" s="27" t="s">
        <v>103</v>
      </c>
    </row>
    <row r="279" ht="25.5">
      <c r="A279" s="1" t="s">
        <v>107</v>
      </c>
      <c r="E279" s="32" t="s">
        <v>6031</v>
      </c>
    </row>
    <row r="280">
      <c r="A280" s="1" t="s">
        <v>109</v>
      </c>
      <c r="E280" s="27" t="s">
        <v>103</v>
      </c>
    </row>
    <row r="281" ht="25.5">
      <c r="A281" s="1" t="s">
        <v>101</v>
      </c>
      <c r="B281" s="1">
        <v>51</v>
      </c>
      <c r="C281" s="26" t="s">
        <v>6086</v>
      </c>
      <c r="D281" t="s">
        <v>103</v>
      </c>
      <c r="E281" s="27" t="s">
        <v>6087</v>
      </c>
      <c r="F281" s="28" t="s">
        <v>105</v>
      </c>
      <c r="G281" s="29">
        <v>47</v>
      </c>
      <c r="H281" s="28">
        <v>0</v>
      </c>
      <c r="I281" s="30">
        <f>ROUND(G281*H281,P4)</f>
        <v>0</v>
      </c>
      <c r="L281" s="30">
        <v>0</v>
      </c>
      <c r="M281" s="24">
        <f>ROUND(G281*L281,P4)</f>
        <v>0</v>
      </c>
      <c r="N281" s="25" t="s">
        <v>103</v>
      </c>
      <c r="O281" s="31">
        <f>M281*AA281</f>
        <v>0</v>
      </c>
      <c r="P281" s="1">
        <v>3</v>
      </c>
      <c r="AA281" s="1">
        <f>IF(P281=1,$O$3,IF(P281=2,$O$4,$O$5))</f>
        <v>0</v>
      </c>
    </row>
    <row r="282">
      <c r="A282" s="1" t="s">
        <v>106</v>
      </c>
      <c r="E282" s="27" t="s">
        <v>103</v>
      </c>
    </row>
    <row r="283" ht="102">
      <c r="A283" s="1" t="s">
        <v>107</v>
      </c>
      <c r="E283" s="32" t="s">
        <v>6088</v>
      </c>
    </row>
    <row r="284">
      <c r="A284" s="1" t="s">
        <v>109</v>
      </c>
      <c r="E284" s="27" t="s">
        <v>103</v>
      </c>
    </row>
    <row r="285">
      <c r="A285" s="1" t="s">
        <v>101</v>
      </c>
      <c r="B285" s="1">
        <v>52</v>
      </c>
      <c r="C285" s="26" t="s">
        <v>6089</v>
      </c>
      <c r="D285" t="s">
        <v>103</v>
      </c>
      <c r="E285" s="27" t="s">
        <v>6090</v>
      </c>
      <c r="F285" s="28" t="s">
        <v>105</v>
      </c>
      <c r="G285" s="29">
        <v>28</v>
      </c>
      <c r="H285" s="28">
        <v>0</v>
      </c>
      <c r="I285" s="30">
        <f>ROUND(G285*H285,P4)</f>
        <v>0</v>
      </c>
      <c r="L285" s="30">
        <v>0</v>
      </c>
      <c r="M285" s="24">
        <f>ROUND(G285*L285,P4)</f>
        <v>0</v>
      </c>
      <c r="N285" s="25" t="s">
        <v>103</v>
      </c>
      <c r="O285" s="31">
        <f>M285*AA285</f>
        <v>0</v>
      </c>
      <c r="P285" s="1">
        <v>3</v>
      </c>
      <c r="AA285" s="1">
        <f>IF(P285=1,$O$3,IF(P285=2,$O$4,$O$5))</f>
        <v>0</v>
      </c>
    </row>
    <row r="286">
      <c r="A286" s="1" t="s">
        <v>106</v>
      </c>
      <c r="E286" s="27" t="s">
        <v>103</v>
      </c>
    </row>
    <row r="287" ht="63.75">
      <c r="A287" s="1" t="s">
        <v>107</v>
      </c>
      <c r="E287" s="32" t="s">
        <v>6091</v>
      </c>
    </row>
    <row r="288">
      <c r="A288" s="1" t="s">
        <v>109</v>
      </c>
      <c r="E288" s="27" t="s">
        <v>103</v>
      </c>
    </row>
    <row r="289">
      <c r="A289" s="1" t="s">
        <v>101</v>
      </c>
      <c r="B289" s="1">
        <v>53</v>
      </c>
      <c r="C289" s="26" t="s">
        <v>6092</v>
      </c>
      <c r="D289" t="s">
        <v>103</v>
      </c>
      <c r="E289" s="27" t="s">
        <v>6093</v>
      </c>
      <c r="F289" s="28" t="s">
        <v>105</v>
      </c>
      <c r="G289" s="29">
        <v>6</v>
      </c>
      <c r="H289" s="28">
        <v>0</v>
      </c>
      <c r="I289" s="30">
        <f>ROUND(G289*H289,P4)</f>
        <v>0</v>
      </c>
      <c r="L289" s="30">
        <v>0</v>
      </c>
      <c r="M289" s="24">
        <f>ROUND(G289*L289,P4)</f>
        <v>0</v>
      </c>
      <c r="N289" s="25" t="s">
        <v>103</v>
      </c>
      <c r="O289" s="31">
        <f>M289*AA289</f>
        <v>0</v>
      </c>
      <c r="P289" s="1">
        <v>3</v>
      </c>
      <c r="AA289" s="1">
        <f>IF(P289=1,$O$3,IF(P289=2,$O$4,$O$5))</f>
        <v>0</v>
      </c>
    </row>
    <row r="290">
      <c r="A290" s="1" t="s">
        <v>106</v>
      </c>
      <c r="E290" s="27" t="s">
        <v>103</v>
      </c>
    </row>
    <row r="291" ht="25.5">
      <c r="A291" s="1" t="s">
        <v>107</v>
      </c>
      <c r="E291" s="32" t="s">
        <v>6094</v>
      </c>
    </row>
    <row r="292">
      <c r="A292" s="1" t="s">
        <v>109</v>
      </c>
      <c r="E292" s="27" t="s">
        <v>103</v>
      </c>
    </row>
    <row r="293">
      <c r="A293" s="1" t="s">
        <v>101</v>
      </c>
      <c r="B293" s="1">
        <v>54</v>
      </c>
      <c r="C293" s="26" t="s">
        <v>6095</v>
      </c>
      <c r="D293" t="s">
        <v>103</v>
      </c>
      <c r="E293" s="27" t="s">
        <v>6096</v>
      </c>
      <c r="F293" s="28" t="s">
        <v>105</v>
      </c>
      <c r="G293" s="29">
        <v>2</v>
      </c>
      <c r="H293" s="28">
        <v>0</v>
      </c>
      <c r="I293" s="30">
        <f>ROUND(G293*H293,P4)</f>
        <v>0</v>
      </c>
      <c r="L293" s="30">
        <v>0</v>
      </c>
      <c r="M293" s="24">
        <f>ROUND(G293*L293,P4)</f>
        <v>0</v>
      </c>
      <c r="N293" s="25" t="s">
        <v>103</v>
      </c>
      <c r="O293" s="31">
        <f>M293*AA293</f>
        <v>0</v>
      </c>
      <c r="P293" s="1">
        <v>3</v>
      </c>
      <c r="AA293" s="1">
        <f>IF(P293=1,$O$3,IF(P293=2,$O$4,$O$5))</f>
        <v>0</v>
      </c>
    </row>
    <row r="294">
      <c r="A294" s="1" t="s">
        <v>106</v>
      </c>
      <c r="E294" s="27" t="s">
        <v>103</v>
      </c>
    </row>
    <row r="295" ht="25.5">
      <c r="A295" s="1" t="s">
        <v>107</v>
      </c>
      <c r="E295" s="32" t="s">
        <v>6097</v>
      </c>
    </row>
    <row r="296">
      <c r="A296" s="1" t="s">
        <v>109</v>
      </c>
      <c r="E296" s="27" t="s">
        <v>103</v>
      </c>
    </row>
    <row r="297">
      <c r="A297" s="1" t="s">
        <v>101</v>
      </c>
      <c r="B297" s="1">
        <v>55</v>
      </c>
      <c r="C297" s="26" t="s">
        <v>6098</v>
      </c>
      <c r="D297" t="s">
        <v>103</v>
      </c>
      <c r="E297" s="27" t="s">
        <v>6099</v>
      </c>
      <c r="F297" s="28" t="s">
        <v>105</v>
      </c>
      <c r="G297" s="29">
        <v>5</v>
      </c>
      <c r="H297" s="28">
        <v>0</v>
      </c>
      <c r="I297" s="30">
        <f>ROUND(G297*H297,P4)</f>
        <v>0</v>
      </c>
      <c r="L297" s="30">
        <v>0</v>
      </c>
      <c r="M297" s="24">
        <f>ROUND(G297*L297,P4)</f>
        <v>0</v>
      </c>
      <c r="N297" s="25" t="s">
        <v>103</v>
      </c>
      <c r="O297" s="31">
        <f>M297*AA297</f>
        <v>0</v>
      </c>
      <c r="P297" s="1">
        <v>3</v>
      </c>
      <c r="AA297" s="1">
        <f>IF(P297=1,$O$3,IF(P297=2,$O$4,$O$5))</f>
        <v>0</v>
      </c>
    </row>
    <row r="298">
      <c r="A298" s="1" t="s">
        <v>106</v>
      </c>
      <c r="E298" s="27" t="s">
        <v>103</v>
      </c>
    </row>
    <row r="299" ht="25.5">
      <c r="A299" s="1" t="s">
        <v>107</v>
      </c>
      <c r="E299" s="32" t="s">
        <v>6100</v>
      </c>
    </row>
    <row r="300">
      <c r="A300" s="1" t="s">
        <v>109</v>
      </c>
      <c r="E300" s="27" t="s">
        <v>103</v>
      </c>
    </row>
    <row r="301">
      <c r="A301" s="1" t="s">
        <v>101</v>
      </c>
      <c r="B301" s="1">
        <v>56</v>
      </c>
      <c r="C301" s="26" t="s">
        <v>6101</v>
      </c>
      <c r="D301" t="s">
        <v>103</v>
      </c>
      <c r="E301" s="27" t="s">
        <v>6102</v>
      </c>
      <c r="F301" s="28" t="s">
        <v>105</v>
      </c>
      <c r="G301" s="29">
        <v>4</v>
      </c>
      <c r="H301" s="28">
        <v>0</v>
      </c>
      <c r="I301" s="30">
        <f>ROUND(G301*H301,P4)</f>
        <v>0</v>
      </c>
      <c r="L301" s="30">
        <v>0</v>
      </c>
      <c r="M301" s="24">
        <f>ROUND(G301*L301,P4)</f>
        <v>0</v>
      </c>
      <c r="N301" s="25" t="s">
        <v>103</v>
      </c>
      <c r="O301" s="31">
        <f>M301*AA301</f>
        <v>0</v>
      </c>
      <c r="P301" s="1">
        <v>3</v>
      </c>
      <c r="AA301" s="1">
        <f>IF(P301=1,$O$3,IF(P301=2,$O$4,$O$5))</f>
        <v>0</v>
      </c>
    </row>
    <row r="302">
      <c r="A302" s="1" t="s">
        <v>106</v>
      </c>
      <c r="E302" s="27" t="s">
        <v>103</v>
      </c>
    </row>
    <row r="303" ht="25.5">
      <c r="A303" s="1" t="s">
        <v>107</v>
      </c>
      <c r="E303" s="32" t="s">
        <v>6031</v>
      </c>
    </row>
    <row r="304">
      <c r="A304" s="1" t="s">
        <v>109</v>
      </c>
      <c r="E304" s="27" t="s">
        <v>103</v>
      </c>
    </row>
    <row r="305">
      <c r="A305" s="1" t="s">
        <v>101</v>
      </c>
      <c r="B305" s="1">
        <v>57</v>
      </c>
      <c r="C305" s="26" t="s">
        <v>6103</v>
      </c>
      <c r="D305" t="s">
        <v>103</v>
      </c>
      <c r="E305" s="27" t="s">
        <v>6104</v>
      </c>
      <c r="F305" s="28" t="s">
        <v>105</v>
      </c>
      <c r="G305" s="29">
        <v>2</v>
      </c>
      <c r="H305" s="28">
        <v>0</v>
      </c>
      <c r="I305" s="30">
        <f>ROUND(G305*H305,P4)</f>
        <v>0</v>
      </c>
      <c r="L305" s="30">
        <v>0</v>
      </c>
      <c r="M305" s="24">
        <f>ROUND(G305*L305,P4)</f>
        <v>0</v>
      </c>
      <c r="N305" s="25" t="s">
        <v>103</v>
      </c>
      <c r="O305" s="31">
        <f>M305*AA305</f>
        <v>0</v>
      </c>
      <c r="P305" s="1">
        <v>3</v>
      </c>
      <c r="AA305" s="1">
        <f>IF(P305=1,$O$3,IF(P305=2,$O$4,$O$5))</f>
        <v>0</v>
      </c>
    </row>
    <row r="306">
      <c r="A306" s="1" t="s">
        <v>106</v>
      </c>
      <c r="E306" s="27" t="s">
        <v>103</v>
      </c>
    </row>
    <row r="307" ht="25.5">
      <c r="A307" s="1" t="s">
        <v>107</v>
      </c>
      <c r="E307" s="32" t="s">
        <v>6066</v>
      </c>
    </row>
    <row r="308">
      <c r="A308" s="1" t="s">
        <v>109</v>
      </c>
      <c r="E308" s="27" t="s">
        <v>103</v>
      </c>
    </row>
    <row r="309" ht="25.5">
      <c r="A309" s="1" t="s">
        <v>101</v>
      </c>
      <c r="B309" s="1">
        <v>58</v>
      </c>
      <c r="C309" s="26" t="s">
        <v>6105</v>
      </c>
      <c r="D309" t="s">
        <v>103</v>
      </c>
      <c r="E309" s="27" t="s">
        <v>6106</v>
      </c>
      <c r="F309" s="28" t="s">
        <v>121</v>
      </c>
      <c r="G309" s="29">
        <v>2</v>
      </c>
      <c r="H309" s="28">
        <v>0</v>
      </c>
      <c r="I309" s="30">
        <f>ROUND(G309*H309,P4)</f>
        <v>0</v>
      </c>
      <c r="L309" s="30">
        <v>0</v>
      </c>
      <c r="M309" s="24">
        <f>ROUND(G309*L309,P4)</f>
        <v>0</v>
      </c>
      <c r="N309" s="25" t="s">
        <v>103</v>
      </c>
      <c r="O309" s="31">
        <f>M309*AA309</f>
        <v>0</v>
      </c>
      <c r="P309" s="1">
        <v>3</v>
      </c>
      <c r="AA309" s="1">
        <f>IF(P309=1,$O$3,IF(P309=2,$O$4,$O$5))</f>
        <v>0</v>
      </c>
    </row>
    <row r="310">
      <c r="A310" s="1" t="s">
        <v>106</v>
      </c>
      <c r="E310" s="27" t="s">
        <v>103</v>
      </c>
    </row>
    <row r="311">
      <c r="A311" s="1" t="s">
        <v>107</v>
      </c>
    </row>
    <row r="312">
      <c r="A312" s="1" t="s">
        <v>109</v>
      </c>
      <c r="E312" s="27" t="s">
        <v>103</v>
      </c>
    </row>
    <row r="313">
      <c r="A313" s="1" t="s">
        <v>101</v>
      </c>
      <c r="B313" s="1">
        <v>59</v>
      </c>
      <c r="C313" s="26" t="s">
        <v>6107</v>
      </c>
      <c r="D313" t="s">
        <v>103</v>
      </c>
      <c r="E313" s="27" t="s">
        <v>6108</v>
      </c>
      <c r="F313" s="28" t="s">
        <v>105</v>
      </c>
      <c r="G313" s="29">
        <v>1</v>
      </c>
      <c r="H313" s="28">
        <v>0</v>
      </c>
      <c r="I313" s="30">
        <f>ROUND(G313*H313,P4)</f>
        <v>0</v>
      </c>
      <c r="L313" s="30">
        <v>0</v>
      </c>
      <c r="M313" s="24">
        <f>ROUND(G313*L313,P4)</f>
        <v>0</v>
      </c>
      <c r="N313" s="25" t="s">
        <v>103</v>
      </c>
      <c r="O313" s="31">
        <f>M313*AA313</f>
        <v>0</v>
      </c>
      <c r="P313" s="1">
        <v>3</v>
      </c>
      <c r="AA313" s="1">
        <f>IF(P313=1,$O$3,IF(P313=2,$O$4,$O$5))</f>
        <v>0</v>
      </c>
    </row>
    <row r="314">
      <c r="A314" s="1" t="s">
        <v>106</v>
      </c>
      <c r="E314" s="27" t="s">
        <v>103</v>
      </c>
    </row>
    <row r="315">
      <c r="A315" s="1" t="s">
        <v>107</v>
      </c>
    </row>
    <row r="316">
      <c r="A316" s="1" t="s">
        <v>109</v>
      </c>
      <c r="E316" s="27" t="s">
        <v>103</v>
      </c>
    </row>
    <row r="317" ht="38.25">
      <c r="A317" s="1" t="s">
        <v>101</v>
      </c>
      <c r="B317" s="1">
        <v>60</v>
      </c>
      <c r="C317" s="26" t="s">
        <v>6109</v>
      </c>
      <c r="D317" t="s">
        <v>103</v>
      </c>
      <c r="E317" s="27" t="s">
        <v>6110</v>
      </c>
      <c r="F317" s="28" t="s">
        <v>105</v>
      </c>
      <c r="G317" s="29">
        <v>74</v>
      </c>
      <c r="H317" s="28">
        <v>0</v>
      </c>
      <c r="I317" s="30">
        <f>ROUND(G317*H317,P4)</f>
        <v>0</v>
      </c>
      <c r="L317" s="30">
        <v>0</v>
      </c>
      <c r="M317" s="24">
        <f>ROUND(G317*L317,P4)</f>
        <v>0</v>
      </c>
      <c r="N317" s="25" t="s">
        <v>103</v>
      </c>
      <c r="O317" s="31">
        <f>M317*AA317</f>
        <v>0</v>
      </c>
      <c r="P317" s="1">
        <v>3</v>
      </c>
      <c r="AA317" s="1">
        <f>IF(P317=1,$O$3,IF(P317=2,$O$4,$O$5))</f>
        <v>0</v>
      </c>
    </row>
    <row r="318">
      <c r="A318" s="1" t="s">
        <v>106</v>
      </c>
      <c r="E318" s="27" t="s">
        <v>103</v>
      </c>
    </row>
    <row r="319" ht="63.75">
      <c r="A319" s="1" t="s">
        <v>107</v>
      </c>
      <c r="E319" s="32" t="s">
        <v>6111</v>
      </c>
    </row>
    <row r="320">
      <c r="A320" s="1" t="s">
        <v>109</v>
      </c>
      <c r="E320" s="27" t="s">
        <v>103</v>
      </c>
    </row>
    <row r="321">
      <c r="A321" s="1" t="s">
        <v>101</v>
      </c>
      <c r="B321" s="1">
        <v>61</v>
      </c>
      <c r="C321" s="26" t="s">
        <v>6112</v>
      </c>
      <c r="D321" t="s">
        <v>103</v>
      </c>
      <c r="E321" s="27" t="s">
        <v>6113</v>
      </c>
      <c r="F321" s="28" t="s">
        <v>105</v>
      </c>
      <c r="G321" s="29">
        <v>1</v>
      </c>
      <c r="H321" s="28">
        <v>0</v>
      </c>
      <c r="I321" s="30">
        <f>ROUND(G321*H321,P4)</f>
        <v>0</v>
      </c>
      <c r="L321" s="30">
        <v>0</v>
      </c>
      <c r="M321" s="24">
        <f>ROUND(G321*L321,P4)</f>
        <v>0</v>
      </c>
      <c r="N321" s="25" t="s">
        <v>103</v>
      </c>
      <c r="O321" s="31">
        <f>M321*AA321</f>
        <v>0</v>
      </c>
      <c r="P321" s="1">
        <v>3</v>
      </c>
      <c r="AA321" s="1">
        <f>IF(P321=1,$O$3,IF(P321=2,$O$4,$O$5))</f>
        <v>0</v>
      </c>
    </row>
    <row r="322">
      <c r="A322" s="1" t="s">
        <v>106</v>
      </c>
      <c r="E322" s="27" t="s">
        <v>103</v>
      </c>
    </row>
    <row r="323" ht="25.5">
      <c r="A323" s="1" t="s">
        <v>107</v>
      </c>
      <c r="E323" s="32" t="s">
        <v>6114</v>
      </c>
    </row>
    <row r="324">
      <c r="A324" s="1" t="s">
        <v>109</v>
      </c>
      <c r="E324" s="27" t="s">
        <v>103</v>
      </c>
    </row>
    <row r="325">
      <c r="A325" s="1" t="s">
        <v>101</v>
      </c>
      <c r="B325" s="1">
        <v>62</v>
      </c>
      <c r="C325" s="26" t="s">
        <v>6115</v>
      </c>
      <c r="D325" t="s">
        <v>103</v>
      </c>
      <c r="E325" s="27" t="s">
        <v>6116</v>
      </c>
      <c r="F325" s="28" t="s">
        <v>105</v>
      </c>
      <c r="G325" s="29">
        <v>29</v>
      </c>
      <c r="H325" s="28">
        <v>0</v>
      </c>
      <c r="I325" s="30">
        <f>ROUND(G325*H325,P4)</f>
        <v>0</v>
      </c>
      <c r="L325" s="30">
        <v>0</v>
      </c>
      <c r="M325" s="24">
        <f>ROUND(G325*L325,P4)</f>
        <v>0</v>
      </c>
      <c r="N325" s="25" t="s">
        <v>103</v>
      </c>
      <c r="O325" s="31">
        <f>M325*AA325</f>
        <v>0</v>
      </c>
      <c r="P325" s="1">
        <v>3</v>
      </c>
      <c r="AA325" s="1">
        <f>IF(P325=1,$O$3,IF(P325=2,$O$4,$O$5))</f>
        <v>0</v>
      </c>
    </row>
    <row r="326">
      <c r="A326" s="1" t="s">
        <v>106</v>
      </c>
      <c r="E326" s="27" t="s">
        <v>103</v>
      </c>
    </row>
    <row r="327" ht="51">
      <c r="A327" s="1" t="s">
        <v>107</v>
      </c>
      <c r="E327" s="32" t="s">
        <v>6117</v>
      </c>
    </row>
    <row r="328">
      <c r="A328" s="1" t="s">
        <v>109</v>
      </c>
      <c r="E328" s="27" t="s">
        <v>103</v>
      </c>
    </row>
    <row r="329">
      <c r="A329" s="1" t="s">
        <v>101</v>
      </c>
      <c r="B329" s="1">
        <v>63</v>
      </c>
      <c r="C329" s="26" t="s">
        <v>6118</v>
      </c>
      <c r="D329" t="s">
        <v>103</v>
      </c>
      <c r="E329" s="27" t="s">
        <v>6119</v>
      </c>
      <c r="F329" s="28" t="s">
        <v>105</v>
      </c>
      <c r="G329" s="29">
        <v>44</v>
      </c>
      <c r="H329" s="28">
        <v>0</v>
      </c>
      <c r="I329" s="30">
        <f>ROUND(G329*H329,P4)</f>
        <v>0</v>
      </c>
      <c r="L329" s="30">
        <v>0</v>
      </c>
      <c r="M329" s="24">
        <f>ROUND(G329*L329,P4)</f>
        <v>0</v>
      </c>
      <c r="N329" s="25" t="s">
        <v>103</v>
      </c>
      <c r="O329" s="31">
        <f>M329*AA329</f>
        <v>0</v>
      </c>
      <c r="P329" s="1">
        <v>3</v>
      </c>
      <c r="AA329" s="1">
        <f>IF(P329=1,$O$3,IF(P329=2,$O$4,$O$5))</f>
        <v>0</v>
      </c>
    </row>
    <row r="330">
      <c r="A330" s="1" t="s">
        <v>106</v>
      </c>
      <c r="E330" s="27" t="s">
        <v>103</v>
      </c>
    </row>
    <row r="331" ht="63.75">
      <c r="A331" s="1" t="s">
        <v>107</v>
      </c>
      <c r="E331" s="32" t="s">
        <v>6120</v>
      </c>
    </row>
    <row r="332">
      <c r="A332" s="1" t="s">
        <v>109</v>
      </c>
      <c r="E332" s="27" t="s">
        <v>103</v>
      </c>
    </row>
    <row r="333" ht="25.5">
      <c r="A333" s="1" t="s">
        <v>101</v>
      </c>
      <c r="B333" s="1">
        <v>64</v>
      </c>
      <c r="C333" s="26" t="s">
        <v>6121</v>
      </c>
      <c r="D333" t="s">
        <v>103</v>
      </c>
      <c r="E333" s="27" t="s">
        <v>6122</v>
      </c>
      <c r="F333" s="28" t="s">
        <v>105</v>
      </c>
      <c r="G333" s="29">
        <v>16</v>
      </c>
      <c r="H333" s="28">
        <v>0</v>
      </c>
      <c r="I333" s="30">
        <f>ROUND(G333*H333,P4)</f>
        <v>0</v>
      </c>
      <c r="L333" s="30">
        <v>0</v>
      </c>
      <c r="M333" s="24">
        <f>ROUND(G333*L333,P4)</f>
        <v>0</v>
      </c>
      <c r="N333" s="25" t="s">
        <v>103</v>
      </c>
      <c r="O333" s="31">
        <f>M333*AA333</f>
        <v>0</v>
      </c>
      <c r="P333" s="1">
        <v>3</v>
      </c>
      <c r="AA333" s="1">
        <f>IF(P333=1,$O$3,IF(P333=2,$O$4,$O$5))</f>
        <v>0</v>
      </c>
    </row>
    <row r="334">
      <c r="A334" s="1" t="s">
        <v>106</v>
      </c>
      <c r="E334" s="27" t="s">
        <v>103</v>
      </c>
    </row>
    <row r="335" ht="25.5">
      <c r="A335" s="1" t="s">
        <v>107</v>
      </c>
      <c r="E335" s="32" t="s">
        <v>6123</v>
      </c>
    </row>
    <row r="336">
      <c r="A336" s="1" t="s">
        <v>109</v>
      </c>
      <c r="E336" s="27" t="s">
        <v>103</v>
      </c>
    </row>
    <row r="337">
      <c r="A337" s="1" t="s">
        <v>101</v>
      </c>
      <c r="B337" s="1">
        <v>65</v>
      </c>
      <c r="C337" s="26" t="s">
        <v>6124</v>
      </c>
      <c r="D337" t="s">
        <v>103</v>
      </c>
      <c r="E337" s="27" t="s">
        <v>6125</v>
      </c>
      <c r="F337" s="28" t="s">
        <v>105</v>
      </c>
      <c r="G337" s="29">
        <v>16</v>
      </c>
      <c r="H337" s="28">
        <v>0</v>
      </c>
      <c r="I337" s="30">
        <f>ROUND(G337*H337,P4)</f>
        <v>0</v>
      </c>
      <c r="L337" s="30">
        <v>0</v>
      </c>
      <c r="M337" s="24">
        <f>ROUND(G337*L337,P4)</f>
        <v>0</v>
      </c>
      <c r="N337" s="25" t="s">
        <v>103</v>
      </c>
      <c r="O337" s="31">
        <f>M337*AA337</f>
        <v>0</v>
      </c>
      <c r="P337" s="1">
        <v>3</v>
      </c>
      <c r="AA337" s="1">
        <f>IF(P337=1,$O$3,IF(P337=2,$O$4,$O$5))</f>
        <v>0</v>
      </c>
    </row>
    <row r="338">
      <c r="A338" s="1" t="s">
        <v>106</v>
      </c>
      <c r="E338" s="27" t="s">
        <v>103</v>
      </c>
    </row>
    <row r="339" ht="25.5">
      <c r="A339" s="1" t="s">
        <v>107</v>
      </c>
      <c r="E339" s="32" t="s">
        <v>6126</v>
      </c>
    </row>
    <row r="340">
      <c r="A340" s="1" t="s">
        <v>109</v>
      </c>
      <c r="E340" s="27" t="s">
        <v>103</v>
      </c>
    </row>
    <row r="341" ht="25.5">
      <c r="A341" s="1" t="s">
        <v>101</v>
      </c>
      <c r="B341" s="1">
        <v>66</v>
      </c>
      <c r="C341" s="26" t="s">
        <v>6127</v>
      </c>
      <c r="D341" t="s">
        <v>103</v>
      </c>
      <c r="E341" s="27" t="s">
        <v>6128</v>
      </c>
      <c r="F341" s="28" t="s">
        <v>105</v>
      </c>
      <c r="G341" s="29">
        <v>131</v>
      </c>
      <c r="H341" s="28">
        <v>0</v>
      </c>
      <c r="I341" s="30">
        <f>ROUND(G341*H341,P4)</f>
        <v>0</v>
      </c>
      <c r="L341" s="30">
        <v>0</v>
      </c>
      <c r="M341" s="24">
        <f>ROUND(G341*L341,P4)</f>
        <v>0</v>
      </c>
      <c r="N341" s="25" t="s">
        <v>103</v>
      </c>
      <c r="O341" s="31">
        <f>M341*AA341</f>
        <v>0</v>
      </c>
      <c r="P341" s="1">
        <v>3</v>
      </c>
      <c r="AA341" s="1">
        <f>IF(P341=1,$O$3,IF(P341=2,$O$4,$O$5))</f>
        <v>0</v>
      </c>
    </row>
    <row r="342">
      <c r="A342" s="1" t="s">
        <v>106</v>
      </c>
      <c r="E342" s="27" t="s">
        <v>103</v>
      </c>
    </row>
    <row r="343" ht="178.5">
      <c r="A343" s="1" t="s">
        <v>107</v>
      </c>
      <c r="E343" s="32" t="s">
        <v>6129</v>
      </c>
    </row>
    <row r="344">
      <c r="A344" s="1" t="s">
        <v>109</v>
      </c>
      <c r="E344" s="27" t="s">
        <v>103</v>
      </c>
    </row>
    <row r="345">
      <c r="A345" s="1" t="s">
        <v>101</v>
      </c>
      <c r="B345" s="1">
        <v>67</v>
      </c>
      <c r="C345" s="26" t="s">
        <v>6130</v>
      </c>
      <c r="D345" t="s">
        <v>103</v>
      </c>
      <c r="E345" s="27" t="s">
        <v>6131</v>
      </c>
      <c r="F345" s="28" t="s">
        <v>105</v>
      </c>
      <c r="G345" s="29">
        <v>2</v>
      </c>
      <c r="H345" s="28">
        <v>0</v>
      </c>
      <c r="I345" s="30">
        <f>ROUND(G345*H345,P4)</f>
        <v>0</v>
      </c>
      <c r="L345" s="30">
        <v>0</v>
      </c>
      <c r="M345" s="24">
        <f>ROUND(G345*L345,P4)</f>
        <v>0</v>
      </c>
      <c r="N345" s="25" t="s">
        <v>103</v>
      </c>
      <c r="O345" s="31">
        <f>M345*AA345</f>
        <v>0</v>
      </c>
      <c r="P345" s="1">
        <v>3</v>
      </c>
      <c r="AA345" s="1">
        <f>IF(P345=1,$O$3,IF(P345=2,$O$4,$O$5))</f>
        <v>0</v>
      </c>
    </row>
    <row r="346">
      <c r="A346" s="1" t="s">
        <v>106</v>
      </c>
      <c r="E346" s="27" t="s">
        <v>103</v>
      </c>
    </row>
    <row r="347" ht="25.5">
      <c r="A347" s="1" t="s">
        <v>107</v>
      </c>
      <c r="E347" s="32" t="s">
        <v>6097</v>
      </c>
    </row>
    <row r="348">
      <c r="A348" s="1" t="s">
        <v>109</v>
      </c>
      <c r="E348" s="27" t="s">
        <v>103</v>
      </c>
    </row>
    <row r="349">
      <c r="A349" s="1" t="s">
        <v>101</v>
      </c>
      <c r="B349" s="1">
        <v>68</v>
      </c>
      <c r="C349" s="26" t="s">
        <v>6132</v>
      </c>
      <c r="D349" t="s">
        <v>103</v>
      </c>
      <c r="E349" s="27" t="s">
        <v>6133</v>
      </c>
      <c r="F349" s="28" t="s">
        <v>105</v>
      </c>
      <c r="G349" s="29">
        <v>1</v>
      </c>
      <c r="H349" s="28">
        <v>0</v>
      </c>
      <c r="I349" s="30">
        <f>ROUND(G349*H349,P4)</f>
        <v>0</v>
      </c>
      <c r="L349" s="30">
        <v>0</v>
      </c>
      <c r="M349" s="24">
        <f>ROUND(G349*L349,P4)</f>
        <v>0</v>
      </c>
      <c r="N349" s="25" t="s">
        <v>103</v>
      </c>
      <c r="O349" s="31">
        <f>M349*AA349</f>
        <v>0</v>
      </c>
      <c r="P349" s="1">
        <v>3</v>
      </c>
      <c r="AA349" s="1">
        <f>IF(P349=1,$O$3,IF(P349=2,$O$4,$O$5))</f>
        <v>0</v>
      </c>
    </row>
    <row r="350">
      <c r="A350" s="1" t="s">
        <v>106</v>
      </c>
      <c r="E350" s="27" t="s">
        <v>103</v>
      </c>
    </row>
    <row r="351" ht="25.5">
      <c r="A351" s="1" t="s">
        <v>107</v>
      </c>
      <c r="E351" s="32" t="s">
        <v>5032</v>
      </c>
    </row>
    <row r="352">
      <c r="A352" s="1" t="s">
        <v>109</v>
      </c>
      <c r="E352" s="27" t="s">
        <v>103</v>
      </c>
    </row>
    <row r="353">
      <c r="A353" s="1" t="s">
        <v>101</v>
      </c>
      <c r="B353" s="1">
        <v>69</v>
      </c>
      <c r="C353" s="26" t="s">
        <v>6134</v>
      </c>
      <c r="D353" t="s">
        <v>103</v>
      </c>
      <c r="E353" s="27" t="s">
        <v>6135</v>
      </c>
      <c r="F353" s="28" t="s">
        <v>105</v>
      </c>
      <c r="G353" s="29">
        <v>1</v>
      </c>
      <c r="H353" s="28">
        <v>0</v>
      </c>
      <c r="I353" s="30">
        <f>ROUND(G353*H353,P4)</f>
        <v>0</v>
      </c>
      <c r="L353" s="30">
        <v>0</v>
      </c>
      <c r="M353" s="24">
        <f>ROUND(G353*L353,P4)</f>
        <v>0</v>
      </c>
      <c r="N353" s="25" t="s">
        <v>103</v>
      </c>
      <c r="O353" s="31">
        <f>M353*AA353</f>
        <v>0</v>
      </c>
      <c r="P353" s="1">
        <v>3</v>
      </c>
      <c r="AA353" s="1">
        <f>IF(P353=1,$O$3,IF(P353=2,$O$4,$O$5))</f>
        <v>0</v>
      </c>
    </row>
    <row r="354">
      <c r="A354" s="1" t="s">
        <v>106</v>
      </c>
      <c r="E354" s="27" t="s">
        <v>103</v>
      </c>
    </row>
    <row r="355" ht="25.5">
      <c r="A355" s="1" t="s">
        <v>107</v>
      </c>
      <c r="E355" s="32" t="s">
        <v>5032</v>
      </c>
    </row>
    <row r="356">
      <c r="A356" s="1" t="s">
        <v>109</v>
      </c>
      <c r="E356" s="27" t="s">
        <v>103</v>
      </c>
    </row>
    <row r="357">
      <c r="A357" s="1" t="s">
        <v>101</v>
      </c>
      <c r="B357" s="1">
        <v>70</v>
      </c>
      <c r="C357" s="26" t="s">
        <v>6136</v>
      </c>
      <c r="D357" t="s">
        <v>103</v>
      </c>
      <c r="E357" s="27" t="s">
        <v>6137</v>
      </c>
      <c r="F357" s="28" t="s">
        <v>105</v>
      </c>
      <c r="G357" s="29">
        <v>1</v>
      </c>
      <c r="H357" s="28">
        <v>0</v>
      </c>
      <c r="I357" s="30">
        <f>ROUND(G357*H357,P4)</f>
        <v>0</v>
      </c>
      <c r="L357" s="30">
        <v>0</v>
      </c>
      <c r="M357" s="24">
        <f>ROUND(G357*L357,P4)</f>
        <v>0</v>
      </c>
      <c r="N357" s="25" t="s">
        <v>103</v>
      </c>
      <c r="O357" s="31">
        <f>M357*AA357</f>
        <v>0</v>
      </c>
      <c r="P357" s="1">
        <v>3</v>
      </c>
      <c r="AA357" s="1">
        <f>IF(P357=1,$O$3,IF(P357=2,$O$4,$O$5))</f>
        <v>0</v>
      </c>
    </row>
    <row r="358">
      <c r="A358" s="1" t="s">
        <v>106</v>
      </c>
      <c r="E358" s="27" t="s">
        <v>103</v>
      </c>
    </row>
    <row r="359" ht="25.5">
      <c r="A359" s="1" t="s">
        <v>107</v>
      </c>
      <c r="E359" s="32" t="s">
        <v>5032</v>
      </c>
    </row>
    <row r="360">
      <c r="A360" s="1" t="s">
        <v>109</v>
      </c>
      <c r="E360" s="27" t="s">
        <v>103</v>
      </c>
    </row>
    <row r="361">
      <c r="A361" s="1" t="s">
        <v>101</v>
      </c>
      <c r="B361" s="1">
        <v>71</v>
      </c>
      <c r="C361" s="26" t="s">
        <v>6138</v>
      </c>
      <c r="D361" t="s">
        <v>103</v>
      </c>
      <c r="E361" s="27" t="s">
        <v>6139</v>
      </c>
      <c r="F361" s="28" t="s">
        <v>105</v>
      </c>
      <c r="G361" s="29">
        <v>14</v>
      </c>
      <c r="H361" s="28">
        <v>0</v>
      </c>
      <c r="I361" s="30">
        <f>ROUND(G361*H361,P4)</f>
        <v>0</v>
      </c>
      <c r="L361" s="30">
        <v>0</v>
      </c>
      <c r="M361" s="24">
        <f>ROUND(G361*L361,P4)</f>
        <v>0</v>
      </c>
      <c r="N361" s="25" t="s">
        <v>103</v>
      </c>
      <c r="O361" s="31">
        <f>M361*AA361</f>
        <v>0</v>
      </c>
      <c r="P361" s="1">
        <v>3</v>
      </c>
      <c r="AA361" s="1">
        <f>IF(P361=1,$O$3,IF(P361=2,$O$4,$O$5))</f>
        <v>0</v>
      </c>
    </row>
    <row r="362">
      <c r="A362" s="1" t="s">
        <v>106</v>
      </c>
      <c r="E362" s="27" t="s">
        <v>103</v>
      </c>
    </row>
    <row r="363" ht="51">
      <c r="A363" s="1" t="s">
        <v>107</v>
      </c>
      <c r="E363" s="32" t="s">
        <v>6140</v>
      </c>
    </row>
    <row r="364">
      <c r="A364" s="1" t="s">
        <v>109</v>
      </c>
      <c r="E364" s="27" t="s">
        <v>103</v>
      </c>
    </row>
    <row r="365">
      <c r="A365" s="1" t="s">
        <v>101</v>
      </c>
      <c r="B365" s="1">
        <v>72</v>
      </c>
      <c r="C365" s="26" t="s">
        <v>6141</v>
      </c>
      <c r="D365" t="s">
        <v>103</v>
      </c>
      <c r="E365" s="27" t="s">
        <v>6142</v>
      </c>
      <c r="F365" s="28" t="s">
        <v>105</v>
      </c>
      <c r="G365" s="29">
        <v>3</v>
      </c>
      <c r="H365" s="28">
        <v>0</v>
      </c>
      <c r="I365" s="30">
        <f>ROUND(G365*H365,P4)</f>
        <v>0</v>
      </c>
      <c r="L365" s="30">
        <v>0</v>
      </c>
      <c r="M365" s="24">
        <f>ROUND(G365*L365,P4)</f>
        <v>0</v>
      </c>
      <c r="N365" s="25" t="s">
        <v>103</v>
      </c>
      <c r="O365" s="31">
        <f>M365*AA365</f>
        <v>0</v>
      </c>
      <c r="P365" s="1">
        <v>3</v>
      </c>
      <c r="AA365" s="1">
        <f>IF(P365=1,$O$3,IF(P365=2,$O$4,$O$5))</f>
        <v>0</v>
      </c>
    </row>
    <row r="366">
      <c r="A366" s="1" t="s">
        <v>106</v>
      </c>
      <c r="E366" s="27" t="s">
        <v>103</v>
      </c>
    </row>
    <row r="367" ht="25.5">
      <c r="A367" s="1" t="s">
        <v>107</v>
      </c>
      <c r="E367" s="32" t="s">
        <v>6072</v>
      </c>
    </row>
    <row r="368">
      <c r="A368" s="1" t="s">
        <v>109</v>
      </c>
      <c r="E368" s="27" t="s">
        <v>103</v>
      </c>
    </row>
    <row r="369">
      <c r="A369" s="1" t="s">
        <v>101</v>
      </c>
      <c r="B369" s="1">
        <v>73</v>
      </c>
      <c r="C369" s="26" t="s">
        <v>6143</v>
      </c>
      <c r="D369" t="s">
        <v>103</v>
      </c>
      <c r="E369" s="27" t="s">
        <v>6144</v>
      </c>
      <c r="F369" s="28" t="s">
        <v>105</v>
      </c>
      <c r="G369" s="29">
        <v>26</v>
      </c>
      <c r="H369" s="28">
        <v>0</v>
      </c>
      <c r="I369" s="30">
        <f>ROUND(G369*H369,P4)</f>
        <v>0</v>
      </c>
      <c r="L369" s="30">
        <v>0</v>
      </c>
      <c r="M369" s="24">
        <f>ROUND(G369*L369,P4)</f>
        <v>0</v>
      </c>
      <c r="N369" s="25" t="s">
        <v>103</v>
      </c>
      <c r="O369" s="31">
        <f>M369*AA369</f>
        <v>0</v>
      </c>
      <c r="P369" s="1">
        <v>3</v>
      </c>
      <c r="AA369" s="1">
        <f>IF(P369=1,$O$3,IF(P369=2,$O$4,$O$5))</f>
        <v>0</v>
      </c>
    </row>
    <row r="370">
      <c r="A370" s="1" t="s">
        <v>106</v>
      </c>
      <c r="E370" s="27" t="s">
        <v>103</v>
      </c>
    </row>
    <row r="371" ht="51">
      <c r="A371" s="1" t="s">
        <v>107</v>
      </c>
      <c r="E371" s="32" t="s">
        <v>6145</v>
      </c>
    </row>
    <row r="372">
      <c r="A372" s="1" t="s">
        <v>109</v>
      </c>
      <c r="E372" s="27" t="s">
        <v>103</v>
      </c>
    </row>
    <row r="373">
      <c r="A373" s="1" t="s">
        <v>101</v>
      </c>
      <c r="B373" s="1">
        <v>74</v>
      </c>
      <c r="C373" s="26" t="s">
        <v>6146</v>
      </c>
      <c r="D373" t="s">
        <v>103</v>
      </c>
      <c r="E373" s="27" t="s">
        <v>6147</v>
      </c>
      <c r="F373" s="28" t="s">
        <v>105</v>
      </c>
      <c r="G373" s="29">
        <v>4</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ht="25.5">
      <c r="A375" s="1" t="s">
        <v>107</v>
      </c>
      <c r="E375" s="32" t="s">
        <v>6031</v>
      </c>
    </row>
    <row r="376">
      <c r="A376" s="1" t="s">
        <v>109</v>
      </c>
      <c r="E376" s="27" t="s">
        <v>103</v>
      </c>
    </row>
    <row r="377">
      <c r="A377" s="1" t="s">
        <v>101</v>
      </c>
      <c r="B377" s="1">
        <v>75</v>
      </c>
      <c r="C377" s="26" t="s">
        <v>6148</v>
      </c>
      <c r="D377" t="s">
        <v>103</v>
      </c>
      <c r="E377" s="27" t="s">
        <v>6149</v>
      </c>
      <c r="F377" s="28" t="s">
        <v>105</v>
      </c>
      <c r="G377" s="29">
        <v>12</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ht="51">
      <c r="A379" s="1" t="s">
        <v>107</v>
      </c>
      <c r="E379" s="32" t="s">
        <v>6150</v>
      </c>
    </row>
    <row r="380">
      <c r="A380" s="1" t="s">
        <v>109</v>
      </c>
      <c r="E380" s="27" t="s">
        <v>103</v>
      </c>
    </row>
    <row r="381">
      <c r="A381" s="1" t="s">
        <v>101</v>
      </c>
      <c r="B381" s="1">
        <v>76</v>
      </c>
      <c r="C381" s="26" t="s">
        <v>6151</v>
      </c>
      <c r="D381" t="s">
        <v>103</v>
      </c>
      <c r="E381" s="27" t="s">
        <v>6152</v>
      </c>
      <c r="F381" s="28" t="s">
        <v>105</v>
      </c>
      <c r="G381" s="29">
        <v>9</v>
      </c>
      <c r="H381" s="28">
        <v>0</v>
      </c>
      <c r="I381" s="30">
        <f>ROUND(G381*H381,P4)</f>
        <v>0</v>
      </c>
      <c r="L381" s="30">
        <v>0</v>
      </c>
      <c r="M381" s="24">
        <f>ROUND(G381*L381,P4)</f>
        <v>0</v>
      </c>
      <c r="N381" s="25" t="s">
        <v>103</v>
      </c>
      <c r="O381" s="31">
        <f>M381*AA381</f>
        <v>0</v>
      </c>
      <c r="P381" s="1">
        <v>3</v>
      </c>
      <c r="AA381" s="1">
        <f>IF(P381=1,$O$3,IF(P381=2,$O$4,$O$5))</f>
        <v>0</v>
      </c>
    </row>
    <row r="382">
      <c r="A382" s="1" t="s">
        <v>106</v>
      </c>
      <c r="E382" s="27" t="s">
        <v>103</v>
      </c>
    </row>
    <row r="383" ht="25.5">
      <c r="A383" s="1" t="s">
        <v>107</v>
      </c>
      <c r="E383" s="32" t="s">
        <v>6153</v>
      </c>
    </row>
    <row r="384">
      <c r="A384" s="1" t="s">
        <v>109</v>
      </c>
      <c r="E384" s="27" t="s">
        <v>103</v>
      </c>
    </row>
    <row r="385">
      <c r="A385" s="1" t="s">
        <v>101</v>
      </c>
      <c r="B385" s="1">
        <v>77</v>
      </c>
      <c r="C385" s="26" t="s">
        <v>6154</v>
      </c>
      <c r="D385" t="s">
        <v>103</v>
      </c>
      <c r="E385" s="27" t="s">
        <v>6155</v>
      </c>
      <c r="F385" s="28" t="s">
        <v>105</v>
      </c>
      <c r="G385" s="29">
        <v>45</v>
      </c>
      <c r="H385" s="28">
        <v>0</v>
      </c>
      <c r="I385" s="30">
        <f>ROUND(G385*H385,P4)</f>
        <v>0</v>
      </c>
      <c r="L385" s="30">
        <v>0</v>
      </c>
      <c r="M385" s="24">
        <f>ROUND(G385*L385,P4)</f>
        <v>0</v>
      </c>
      <c r="N385" s="25" t="s">
        <v>103</v>
      </c>
      <c r="O385" s="31">
        <f>M385*AA385</f>
        <v>0</v>
      </c>
      <c r="P385" s="1">
        <v>3</v>
      </c>
      <c r="AA385" s="1">
        <f>IF(P385=1,$O$3,IF(P385=2,$O$4,$O$5))</f>
        <v>0</v>
      </c>
    </row>
    <row r="386">
      <c r="A386" s="1" t="s">
        <v>106</v>
      </c>
      <c r="E386" s="27" t="s">
        <v>103</v>
      </c>
    </row>
    <row r="387" ht="25.5">
      <c r="A387" s="1" t="s">
        <v>107</v>
      </c>
      <c r="E387" s="32" t="s">
        <v>6156</v>
      </c>
    </row>
    <row r="388">
      <c r="A388" s="1" t="s">
        <v>109</v>
      </c>
      <c r="E388" s="27" t="s">
        <v>103</v>
      </c>
    </row>
    <row r="389">
      <c r="A389" s="1" t="s">
        <v>101</v>
      </c>
      <c r="B389" s="1">
        <v>78</v>
      </c>
      <c r="C389" s="26" t="s">
        <v>6157</v>
      </c>
      <c r="D389" t="s">
        <v>103</v>
      </c>
      <c r="E389" s="27" t="s">
        <v>6158</v>
      </c>
      <c r="F389" s="28" t="s">
        <v>105</v>
      </c>
      <c r="G389" s="29">
        <v>13</v>
      </c>
      <c r="H389" s="28">
        <v>0</v>
      </c>
      <c r="I389" s="30">
        <f>ROUND(G389*H389,P4)</f>
        <v>0</v>
      </c>
      <c r="L389" s="30">
        <v>0</v>
      </c>
      <c r="M389" s="24">
        <f>ROUND(G389*L389,P4)</f>
        <v>0</v>
      </c>
      <c r="N389" s="25" t="s">
        <v>103</v>
      </c>
      <c r="O389" s="31">
        <f>M389*AA389</f>
        <v>0</v>
      </c>
      <c r="P389" s="1">
        <v>3</v>
      </c>
      <c r="AA389" s="1">
        <f>IF(P389=1,$O$3,IF(P389=2,$O$4,$O$5))</f>
        <v>0</v>
      </c>
    </row>
    <row r="390">
      <c r="A390" s="1" t="s">
        <v>106</v>
      </c>
      <c r="E390" s="27" t="s">
        <v>103</v>
      </c>
    </row>
    <row r="391" ht="25.5">
      <c r="A391" s="1" t="s">
        <v>107</v>
      </c>
      <c r="E391" s="32" t="s">
        <v>6159</v>
      </c>
    </row>
    <row r="392">
      <c r="A392" s="1" t="s">
        <v>109</v>
      </c>
      <c r="E392" s="27" t="s">
        <v>103</v>
      </c>
    </row>
    <row r="393" ht="25.5">
      <c r="A393" s="1" t="s">
        <v>101</v>
      </c>
      <c r="B393" s="1">
        <v>79</v>
      </c>
      <c r="C393" s="26" t="s">
        <v>6160</v>
      </c>
      <c r="D393" t="s">
        <v>103</v>
      </c>
      <c r="E393" s="27" t="s">
        <v>6161</v>
      </c>
      <c r="F393" s="28" t="s">
        <v>105</v>
      </c>
      <c r="G393" s="29">
        <v>63</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ht="63.75">
      <c r="A395" s="1" t="s">
        <v>107</v>
      </c>
      <c r="E395" s="32" t="s">
        <v>6162</v>
      </c>
    </row>
    <row r="396">
      <c r="A396" s="1" t="s">
        <v>109</v>
      </c>
      <c r="E396" s="27" t="s">
        <v>103</v>
      </c>
    </row>
    <row r="397">
      <c r="A397" s="1" t="s">
        <v>101</v>
      </c>
      <c r="B397" s="1">
        <v>80</v>
      </c>
      <c r="C397" s="26" t="s">
        <v>6163</v>
      </c>
      <c r="D397" t="s">
        <v>103</v>
      </c>
      <c r="E397" s="27" t="s">
        <v>6164</v>
      </c>
      <c r="F397" s="28" t="s">
        <v>105</v>
      </c>
      <c r="G397" s="29">
        <v>16</v>
      </c>
      <c r="H397" s="28">
        <v>0</v>
      </c>
      <c r="I397" s="30">
        <f>ROUND(G397*H397,P4)</f>
        <v>0</v>
      </c>
      <c r="L397" s="30">
        <v>0</v>
      </c>
      <c r="M397" s="24">
        <f>ROUND(G397*L397,P4)</f>
        <v>0</v>
      </c>
      <c r="N397" s="25" t="s">
        <v>103</v>
      </c>
      <c r="O397" s="31">
        <f>M397*AA397</f>
        <v>0</v>
      </c>
      <c r="P397" s="1">
        <v>3</v>
      </c>
      <c r="AA397" s="1">
        <f>IF(P397=1,$O$3,IF(P397=2,$O$4,$O$5))</f>
        <v>0</v>
      </c>
    </row>
    <row r="398">
      <c r="A398" s="1" t="s">
        <v>106</v>
      </c>
      <c r="E398" s="27" t="s">
        <v>103</v>
      </c>
    </row>
    <row r="399" ht="51">
      <c r="A399" s="1" t="s">
        <v>107</v>
      </c>
      <c r="E399" s="32" t="s">
        <v>6165</v>
      </c>
    </row>
    <row r="400">
      <c r="A400" s="1" t="s">
        <v>109</v>
      </c>
      <c r="E400" s="27" t="s">
        <v>103</v>
      </c>
    </row>
    <row r="401">
      <c r="A401" s="1" t="s">
        <v>101</v>
      </c>
      <c r="B401" s="1">
        <v>81</v>
      </c>
      <c r="C401" s="26" t="s">
        <v>6166</v>
      </c>
      <c r="D401" t="s">
        <v>103</v>
      </c>
      <c r="E401" s="27" t="s">
        <v>6167</v>
      </c>
      <c r="F401" s="28" t="s">
        <v>105</v>
      </c>
      <c r="G401" s="29">
        <v>38</v>
      </c>
      <c r="H401" s="28">
        <v>0</v>
      </c>
      <c r="I401" s="30">
        <f>ROUND(G401*H401,P4)</f>
        <v>0</v>
      </c>
      <c r="L401" s="30">
        <v>0</v>
      </c>
      <c r="M401" s="24">
        <f>ROUND(G401*L401,P4)</f>
        <v>0</v>
      </c>
      <c r="N401" s="25" t="s">
        <v>103</v>
      </c>
      <c r="O401" s="31">
        <f>M401*AA401</f>
        <v>0</v>
      </c>
      <c r="P401" s="1">
        <v>3</v>
      </c>
      <c r="AA401" s="1">
        <f>IF(P401=1,$O$3,IF(P401=2,$O$4,$O$5))</f>
        <v>0</v>
      </c>
    </row>
    <row r="402">
      <c r="A402" s="1" t="s">
        <v>106</v>
      </c>
      <c r="E402" s="27" t="s">
        <v>103</v>
      </c>
    </row>
    <row r="403" ht="51">
      <c r="A403" s="1" t="s">
        <v>107</v>
      </c>
      <c r="E403" s="32" t="s">
        <v>6168</v>
      </c>
    </row>
    <row r="404">
      <c r="A404" s="1" t="s">
        <v>109</v>
      </c>
      <c r="E404" s="27" t="s">
        <v>103</v>
      </c>
    </row>
    <row r="405">
      <c r="A405" s="1" t="s">
        <v>101</v>
      </c>
      <c r="B405" s="1">
        <v>82</v>
      </c>
      <c r="C405" s="26" t="s">
        <v>6169</v>
      </c>
      <c r="D405" t="s">
        <v>103</v>
      </c>
      <c r="E405" s="27" t="s">
        <v>6170</v>
      </c>
      <c r="F405" s="28" t="s">
        <v>105</v>
      </c>
      <c r="G405" s="29">
        <v>9</v>
      </c>
      <c r="H405" s="28">
        <v>0</v>
      </c>
      <c r="I405" s="30">
        <f>ROUND(G405*H405,P4)</f>
        <v>0</v>
      </c>
      <c r="L405" s="30">
        <v>0</v>
      </c>
      <c r="M405" s="24">
        <f>ROUND(G405*L405,P4)</f>
        <v>0</v>
      </c>
      <c r="N405" s="25" t="s">
        <v>103</v>
      </c>
      <c r="O405" s="31">
        <f>M405*AA405</f>
        <v>0</v>
      </c>
      <c r="P405" s="1">
        <v>3</v>
      </c>
      <c r="AA405" s="1">
        <f>IF(P405=1,$O$3,IF(P405=2,$O$4,$O$5))</f>
        <v>0</v>
      </c>
    </row>
    <row r="406">
      <c r="A406" s="1" t="s">
        <v>106</v>
      </c>
      <c r="E406" s="27" t="s">
        <v>103</v>
      </c>
    </row>
    <row r="407" ht="25.5">
      <c r="A407" s="1" t="s">
        <v>107</v>
      </c>
      <c r="E407" s="32" t="s">
        <v>6171</v>
      </c>
    </row>
    <row r="408">
      <c r="A408" s="1" t="s">
        <v>109</v>
      </c>
      <c r="E408" s="27" t="s">
        <v>103</v>
      </c>
    </row>
    <row r="409" ht="25.5">
      <c r="A409" s="1" t="s">
        <v>101</v>
      </c>
      <c r="B409" s="1">
        <v>83</v>
      </c>
      <c r="C409" s="26" t="s">
        <v>6172</v>
      </c>
      <c r="D409" t="s">
        <v>103</v>
      </c>
      <c r="E409" s="27" t="s">
        <v>6173</v>
      </c>
      <c r="F409" s="28" t="s">
        <v>105</v>
      </c>
      <c r="G409" s="29">
        <v>19</v>
      </c>
      <c r="H409" s="28">
        <v>0</v>
      </c>
      <c r="I409" s="30">
        <f>ROUND(G409*H409,P4)</f>
        <v>0</v>
      </c>
      <c r="L409" s="30">
        <v>0</v>
      </c>
      <c r="M409" s="24">
        <f>ROUND(G409*L409,P4)</f>
        <v>0</v>
      </c>
      <c r="N409" s="25" t="s">
        <v>103</v>
      </c>
      <c r="O409" s="31">
        <f>M409*AA409</f>
        <v>0</v>
      </c>
      <c r="P409" s="1">
        <v>3</v>
      </c>
      <c r="AA409" s="1">
        <f>IF(P409=1,$O$3,IF(P409=2,$O$4,$O$5))</f>
        <v>0</v>
      </c>
    </row>
    <row r="410">
      <c r="A410" s="1" t="s">
        <v>106</v>
      </c>
      <c r="E410" s="27" t="s">
        <v>103</v>
      </c>
    </row>
    <row r="411" ht="102">
      <c r="A411" s="1" t="s">
        <v>107</v>
      </c>
      <c r="E411" s="32" t="s">
        <v>6174</v>
      </c>
    </row>
    <row r="412">
      <c r="A412" s="1" t="s">
        <v>109</v>
      </c>
      <c r="E412" s="27" t="s">
        <v>103</v>
      </c>
    </row>
    <row r="413">
      <c r="A413" s="1" t="s">
        <v>101</v>
      </c>
      <c r="B413" s="1">
        <v>84</v>
      </c>
      <c r="C413" s="26" t="s">
        <v>6175</v>
      </c>
      <c r="D413" t="s">
        <v>103</v>
      </c>
      <c r="E413" s="27" t="s">
        <v>6176</v>
      </c>
      <c r="F413" s="28" t="s">
        <v>105</v>
      </c>
      <c r="G413" s="29">
        <v>1</v>
      </c>
      <c r="H413" s="28">
        <v>0</v>
      </c>
      <c r="I413" s="30">
        <f>ROUND(G413*H413,P4)</f>
        <v>0</v>
      </c>
      <c r="L413" s="30">
        <v>0</v>
      </c>
      <c r="M413" s="24">
        <f>ROUND(G413*L413,P4)</f>
        <v>0</v>
      </c>
      <c r="N413" s="25" t="s">
        <v>103</v>
      </c>
      <c r="O413" s="31">
        <f>M413*AA413</f>
        <v>0</v>
      </c>
      <c r="P413" s="1">
        <v>3</v>
      </c>
      <c r="AA413" s="1">
        <f>IF(P413=1,$O$3,IF(P413=2,$O$4,$O$5))</f>
        <v>0</v>
      </c>
    </row>
    <row r="414">
      <c r="A414" s="1" t="s">
        <v>106</v>
      </c>
      <c r="E414" s="27" t="s">
        <v>103</v>
      </c>
    </row>
    <row r="415" ht="25.5">
      <c r="A415" s="1" t="s">
        <v>107</v>
      </c>
      <c r="E415" s="32" t="s">
        <v>6177</v>
      </c>
    </row>
    <row r="416">
      <c r="A416" s="1" t="s">
        <v>109</v>
      </c>
      <c r="E416" s="27" t="s">
        <v>103</v>
      </c>
    </row>
    <row r="417">
      <c r="A417" s="1" t="s">
        <v>101</v>
      </c>
      <c r="B417" s="1">
        <v>85</v>
      </c>
      <c r="C417" s="26" t="s">
        <v>6178</v>
      </c>
      <c r="D417" t="s">
        <v>103</v>
      </c>
      <c r="E417" s="27" t="s">
        <v>6179</v>
      </c>
      <c r="F417" s="28" t="s">
        <v>105</v>
      </c>
      <c r="G417" s="29">
        <v>1</v>
      </c>
      <c r="H417" s="28">
        <v>0</v>
      </c>
      <c r="I417" s="30">
        <f>ROUND(G417*H417,P4)</f>
        <v>0</v>
      </c>
      <c r="L417" s="30">
        <v>0</v>
      </c>
      <c r="M417" s="24">
        <f>ROUND(G417*L417,P4)</f>
        <v>0</v>
      </c>
      <c r="N417" s="25" t="s">
        <v>103</v>
      </c>
      <c r="O417" s="31">
        <f>M417*AA417</f>
        <v>0</v>
      </c>
      <c r="P417" s="1">
        <v>3</v>
      </c>
      <c r="AA417" s="1">
        <f>IF(P417=1,$O$3,IF(P417=2,$O$4,$O$5))</f>
        <v>0</v>
      </c>
    </row>
    <row r="418">
      <c r="A418" s="1" t="s">
        <v>106</v>
      </c>
      <c r="E418" s="27" t="s">
        <v>103</v>
      </c>
    </row>
    <row r="419" ht="25.5">
      <c r="A419" s="1" t="s">
        <v>107</v>
      </c>
      <c r="E419" s="32" t="s">
        <v>6177</v>
      </c>
    </row>
    <row r="420">
      <c r="A420" s="1" t="s">
        <v>109</v>
      </c>
      <c r="E420" s="27" t="s">
        <v>103</v>
      </c>
    </row>
    <row r="421">
      <c r="A421" s="1" t="s">
        <v>101</v>
      </c>
      <c r="B421" s="1">
        <v>86</v>
      </c>
      <c r="C421" s="26" t="s">
        <v>6180</v>
      </c>
      <c r="D421" t="s">
        <v>103</v>
      </c>
      <c r="E421" s="27" t="s">
        <v>6181</v>
      </c>
      <c r="F421" s="28" t="s">
        <v>105</v>
      </c>
      <c r="G421" s="29">
        <v>2</v>
      </c>
      <c r="H421" s="28">
        <v>0</v>
      </c>
      <c r="I421" s="30">
        <f>ROUND(G421*H421,P4)</f>
        <v>0</v>
      </c>
      <c r="L421" s="30">
        <v>0</v>
      </c>
      <c r="M421" s="24">
        <f>ROUND(G421*L421,P4)</f>
        <v>0</v>
      </c>
      <c r="N421" s="25" t="s">
        <v>103</v>
      </c>
      <c r="O421" s="31">
        <f>M421*AA421</f>
        <v>0</v>
      </c>
      <c r="P421" s="1">
        <v>3</v>
      </c>
      <c r="AA421" s="1">
        <f>IF(P421=1,$O$3,IF(P421=2,$O$4,$O$5))</f>
        <v>0</v>
      </c>
    </row>
    <row r="422">
      <c r="A422" s="1" t="s">
        <v>106</v>
      </c>
      <c r="E422" s="27" t="s">
        <v>103</v>
      </c>
    </row>
    <row r="423" ht="25.5">
      <c r="A423" s="1" t="s">
        <v>107</v>
      </c>
      <c r="E423" s="32" t="s">
        <v>6182</v>
      </c>
    </row>
    <row r="424">
      <c r="A424" s="1" t="s">
        <v>109</v>
      </c>
      <c r="E424" s="27" t="s">
        <v>103</v>
      </c>
    </row>
    <row r="425">
      <c r="A425" s="1" t="s">
        <v>101</v>
      </c>
      <c r="B425" s="1">
        <v>87</v>
      </c>
      <c r="C425" s="26" t="s">
        <v>6183</v>
      </c>
      <c r="D425" t="s">
        <v>103</v>
      </c>
      <c r="E425" s="27" t="s">
        <v>6184</v>
      </c>
      <c r="F425" s="28" t="s">
        <v>105</v>
      </c>
      <c r="G425" s="29">
        <v>1</v>
      </c>
      <c r="H425" s="28">
        <v>0</v>
      </c>
      <c r="I425" s="30">
        <f>ROUND(G425*H425,P4)</f>
        <v>0</v>
      </c>
      <c r="L425" s="30">
        <v>0</v>
      </c>
      <c r="M425" s="24">
        <f>ROUND(G425*L425,P4)</f>
        <v>0</v>
      </c>
      <c r="N425" s="25" t="s">
        <v>103</v>
      </c>
      <c r="O425" s="31">
        <f>M425*AA425</f>
        <v>0</v>
      </c>
      <c r="P425" s="1">
        <v>3</v>
      </c>
      <c r="AA425" s="1">
        <f>IF(P425=1,$O$3,IF(P425=2,$O$4,$O$5))</f>
        <v>0</v>
      </c>
    </row>
    <row r="426">
      <c r="A426" s="1" t="s">
        <v>106</v>
      </c>
      <c r="E426" s="27" t="s">
        <v>103</v>
      </c>
    </row>
    <row r="427" ht="25.5">
      <c r="A427" s="1" t="s">
        <v>107</v>
      </c>
      <c r="E427" s="32" t="s">
        <v>6177</v>
      </c>
    </row>
    <row r="428">
      <c r="A428" s="1" t="s">
        <v>109</v>
      </c>
      <c r="E428" s="27" t="s">
        <v>103</v>
      </c>
    </row>
    <row r="429">
      <c r="A429" s="1" t="s">
        <v>101</v>
      </c>
      <c r="B429" s="1">
        <v>88</v>
      </c>
      <c r="C429" s="26" t="s">
        <v>6185</v>
      </c>
      <c r="D429" t="s">
        <v>103</v>
      </c>
      <c r="E429" s="27" t="s">
        <v>6186</v>
      </c>
      <c r="F429" s="28" t="s">
        <v>105</v>
      </c>
      <c r="G429" s="29">
        <v>12</v>
      </c>
      <c r="H429" s="28">
        <v>0</v>
      </c>
      <c r="I429" s="30">
        <f>ROUND(G429*H429,P4)</f>
        <v>0</v>
      </c>
      <c r="L429" s="30">
        <v>0</v>
      </c>
      <c r="M429" s="24">
        <f>ROUND(G429*L429,P4)</f>
        <v>0</v>
      </c>
      <c r="N429" s="25" t="s">
        <v>103</v>
      </c>
      <c r="O429" s="31">
        <f>M429*AA429</f>
        <v>0</v>
      </c>
      <c r="P429" s="1">
        <v>3</v>
      </c>
      <c r="AA429" s="1">
        <f>IF(P429=1,$O$3,IF(P429=2,$O$4,$O$5))</f>
        <v>0</v>
      </c>
    </row>
    <row r="430">
      <c r="A430" s="1" t="s">
        <v>106</v>
      </c>
      <c r="E430" s="27" t="s">
        <v>103</v>
      </c>
    </row>
    <row r="431" ht="25.5">
      <c r="A431" s="1" t="s">
        <v>107</v>
      </c>
      <c r="E431" s="32" t="s">
        <v>6187</v>
      </c>
    </row>
    <row r="432">
      <c r="A432" s="1" t="s">
        <v>109</v>
      </c>
      <c r="E432" s="27" t="s">
        <v>103</v>
      </c>
    </row>
    <row r="433">
      <c r="A433" s="1" t="s">
        <v>101</v>
      </c>
      <c r="B433" s="1">
        <v>89</v>
      </c>
      <c r="C433" s="26" t="s">
        <v>6188</v>
      </c>
      <c r="D433" t="s">
        <v>103</v>
      </c>
      <c r="E433" s="27" t="s">
        <v>6189</v>
      </c>
      <c r="F433" s="28" t="s">
        <v>105</v>
      </c>
      <c r="G433" s="29">
        <v>2</v>
      </c>
      <c r="H433" s="28">
        <v>0</v>
      </c>
      <c r="I433" s="30">
        <f>ROUND(G433*H433,P4)</f>
        <v>0</v>
      </c>
      <c r="L433" s="30">
        <v>0</v>
      </c>
      <c r="M433" s="24">
        <f>ROUND(G433*L433,P4)</f>
        <v>0</v>
      </c>
      <c r="N433" s="25" t="s">
        <v>103</v>
      </c>
      <c r="O433" s="31">
        <f>M433*AA433</f>
        <v>0</v>
      </c>
      <c r="P433" s="1">
        <v>3</v>
      </c>
      <c r="AA433" s="1">
        <f>IF(P433=1,$O$3,IF(P433=2,$O$4,$O$5))</f>
        <v>0</v>
      </c>
    </row>
    <row r="434">
      <c r="A434" s="1" t="s">
        <v>106</v>
      </c>
      <c r="E434" s="27" t="s">
        <v>103</v>
      </c>
    </row>
    <row r="435" ht="25.5">
      <c r="A435" s="1" t="s">
        <v>107</v>
      </c>
      <c r="E435" s="32" t="s">
        <v>6182</v>
      </c>
    </row>
    <row r="436">
      <c r="A436" s="1" t="s">
        <v>109</v>
      </c>
      <c r="E436" s="27" t="s">
        <v>103</v>
      </c>
    </row>
    <row r="437">
      <c r="A437" s="1" t="s">
        <v>101</v>
      </c>
      <c r="B437" s="1">
        <v>90</v>
      </c>
      <c r="C437" s="26" t="s">
        <v>6190</v>
      </c>
      <c r="D437" t="s">
        <v>103</v>
      </c>
      <c r="E437" s="27" t="s">
        <v>6191</v>
      </c>
      <c r="F437" s="28" t="s">
        <v>367</v>
      </c>
      <c r="G437" s="29">
        <v>1</v>
      </c>
      <c r="H437" s="28">
        <v>0</v>
      </c>
      <c r="I437" s="30">
        <f>ROUND(G437*H437,P4)</f>
        <v>0</v>
      </c>
      <c r="L437" s="30">
        <v>0</v>
      </c>
      <c r="M437" s="24">
        <f>ROUND(G437*L437,P4)</f>
        <v>0</v>
      </c>
      <c r="N437" s="25" t="s">
        <v>103</v>
      </c>
      <c r="O437" s="31">
        <f>M437*AA437</f>
        <v>0</v>
      </c>
      <c r="P437" s="1">
        <v>3</v>
      </c>
      <c r="AA437" s="1">
        <f>IF(P437=1,$O$3,IF(P437=2,$O$4,$O$5))</f>
        <v>0</v>
      </c>
    </row>
    <row r="438">
      <c r="A438" s="1" t="s">
        <v>106</v>
      </c>
      <c r="E438" s="27" t="s">
        <v>103</v>
      </c>
    </row>
    <row r="439">
      <c r="A439" s="1" t="s">
        <v>107</v>
      </c>
    </row>
    <row r="440" ht="51">
      <c r="A440" s="1" t="s">
        <v>109</v>
      </c>
      <c r="E440" s="27" t="s">
        <v>6192</v>
      </c>
    </row>
    <row r="441">
      <c r="A441" s="1" t="s">
        <v>101</v>
      </c>
      <c r="B441" s="1">
        <v>91</v>
      </c>
      <c r="C441" s="26" t="s">
        <v>6193</v>
      </c>
      <c r="D441" t="s">
        <v>103</v>
      </c>
      <c r="E441" s="27" t="s">
        <v>6194</v>
      </c>
      <c r="F441" s="28" t="s">
        <v>105</v>
      </c>
      <c r="G441" s="29">
        <v>690</v>
      </c>
      <c r="H441" s="28">
        <v>0</v>
      </c>
      <c r="I441" s="30">
        <f>ROUND(G441*H441,P4)</f>
        <v>0</v>
      </c>
      <c r="L441" s="30">
        <v>0</v>
      </c>
      <c r="M441" s="24">
        <f>ROUND(G441*L441,P4)</f>
        <v>0</v>
      </c>
      <c r="N441" s="25" t="s">
        <v>103</v>
      </c>
      <c r="O441" s="31">
        <f>M441*AA441</f>
        <v>0</v>
      </c>
      <c r="P441" s="1">
        <v>3</v>
      </c>
      <c r="AA441" s="1">
        <f>IF(P441=1,$O$3,IF(P441=2,$O$4,$O$5))</f>
        <v>0</v>
      </c>
    </row>
    <row r="442">
      <c r="A442" s="1" t="s">
        <v>106</v>
      </c>
      <c r="E442" s="27" t="s">
        <v>103</v>
      </c>
    </row>
    <row r="443">
      <c r="A443" s="1" t="s">
        <v>107</v>
      </c>
    </row>
    <row r="444">
      <c r="A444" s="1" t="s">
        <v>109</v>
      </c>
      <c r="E444" s="27" t="s">
        <v>103</v>
      </c>
    </row>
    <row r="445">
      <c r="A445" s="1" t="s">
        <v>101</v>
      </c>
      <c r="B445" s="1">
        <v>92</v>
      </c>
      <c r="C445" s="26" t="s">
        <v>6195</v>
      </c>
      <c r="D445" t="s">
        <v>103</v>
      </c>
      <c r="E445" s="27" t="s">
        <v>6196</v>
      </c>
      <c r="F445" s="28" t="s">
        <v>121</v>
      </c>
      <c r="G445" s="29">
        <v>300</v>
      </c>
      <c r="H445" s="28">
        <v>0</v>
      </c>
      <c r="I445" s="30">
        <f>ROUND(G445*H445,P4)</f>
        <v>0</v>
      </c>
      <c r="L445" s="30">
        <v>0</v>
      </c>
      <c r="M445" s="24">
        <f>ROUND(G445*L445,P4)</f>
        <v>0</v>
      </c>
      <c r="N445" s="25" t="s">
        <v>103</v>
      </c>
      <c r="O445" s="31">
        <f>M445*AA445</f>
        <v>0</v>
      </c>
      <c r="P445" s="1">
        <v>3</v>
      </c>
      <c r="AA445" s="1">
        <f>IF(P445=1,$O$3,IF(P445=2,$O$4,$O$5))</f>
        <v>0</v>
      </c>
    </row>
    <row r="446">
      <c r="A446" s="1" t="s">
        <v>106</v>
      </c>
      <c r="E446" s="27" t="s">
        <v>103</v>
      </c>
    </row>
    <row r="447" ht="51">
      <c r="A447" s="1" t="s">
        <v>107</v>
      </c>
      <c r="E447" s="32" t="s">
        <v>6197</v>
      </c>
    </row>
    <row r="448">
      <c r="A448" s="1" t="s">
        <v>109</v>
      </c>
      <c r="E448" s="27" t="s">
        <v>103</v>
      </c>
    </row>
    <row r="449">
      <c r="A449" s="1" t="s">
        <v>101</v>
      </c>
      <c r="B449" s="1">
        <v>93</v>
      </c>
      <c r="C449" s="26" t="s">
        <v>6198</v>
      </c>
      <c r="D449" t="s">
        <v>103</v>
      </c>
      <c r="E449" s="27" t="s">
        <v>6199</v>
      </c>
      <c r="F449" s="28" t="s">
        <v>105</v>
      </c>
      <c r="G449" s="29">
        <v>5</v>
      </c>
      <c r="H449" s="28">
        <v>0</v>
      </c>
      <c r="I449" s="30">
        <f>ROUND(G449*H449,P4)</f>
        <v>0</v>
      </c>
      <c r="L449" s="30">
        <v>0</v>
      </c>
      <c r="M449" s="24">
        <f>ROUND(G449*L449,P4)</f>
        <v>0</v>
      </c>
      <c r="N449" s="25" t="s">
        <v>103</v>
      </c>
      <c r="O449" s="31">
        <f>M449*AA449</f>
        <v>0</v>
      </c>
      <c r="P449" s="1">
        <v>3</v>
      </c>
      <c r="AA449" s="1">
        <f>IF(P449=1,$O$3,IF(P449=2,$O$4,$O$5))</f>
        <v>0</v>
      </c>
    </row>
    <row r="450">
      <c r="A450" s="1" t="s">
        <v>106</v>
      </c>
      <c r="E450" s="27" t="s">
        <v>103</v>
      </c>
    </row>
    <row r="451">
      <c r="A451" s="1" t="s">
        <v>107</v>
      </c>
    </row>
    <row r="452">
      <c r="A452" s="1" t="s">
        <v>109</v>
      </c>
      <c r="E452" s="27" t="s">
        <v>103</v>
      </c>
    </row>
    <row r="453">
      <c r="A453" s="1" t="s">
        <v>101</v>
      </c>
      <c r="B453" s="1">
        <v>94</v>
      </c>
      <c r="C453" s="26" t="s">
        <v>6200</v>
      </c>
      <c r="D453" t="s">
        <v>103</v>
      </c>
      <c r="E453" s="27" t="s">
        <v>6201</v>
      </c>
      <c r="F453" s="28" t="s">
        <v>1462</v>
      </c>
      <c r="G453" s="29">
        <v>4</v>
      </c>
      <c r="H453" s="28">
        <v>0</v>
      </c>
      <c r="I453" s="30">
        <f>ROUND(G453*H453,P4)</f>
        <v>0</v>
      </c>
      <c r="L453" s="30">
        <v>0</v>
      </c>
      <c r="M453" s="24">
        <f>ROUND(G453*L453,P4)</f>
        <v>0</v>
      </c>
      <c r="N453" s="25" t="s">
        <v>103</v>
      </c>
      <c r="O453" s="31">
        <f>M453*AA453</f>
        <v>0</v>
      </c>
      <c r="P453" s="1">
        <v>3</v>
      </c>
      <c r="AA453" s="1">
        <f>IF(P453=1,$O$3,IF(P453=2,$O$4,$O$5))</f>
        <v>0</v>
      </c>
    </row>
    <row r="454">
      <c r="A454" s="1" t="s">
        <v>106</v>
      </c>
      <c r="E454" s="27" t="s">
        <v>103</v>
      </c>
    </row>
    <row r="455">
      <c r="A455" s="1" t="s">
        <v>107</v>
      </c>
    </row>
    <row r="456">
      <c r="A456" s="1" t="s">
        <v>109</v>
      </c>
      <c r="E456" s="27" t="s">
        <v>103</v>
      </c>
    </row>
    <row r="457">
      <c r="A457" s="1" t="s">
        <v>101</v>
      </c>
      <c r="B457" s="1">
        <v>95</v>
      </c>
      <c r="C457" s="26" t="s">
        <v>6202</v>
      </c>
      <c r="D457" t="s">
        <v>103</v>
      </c>
      <c r="E457" s="27" t="s">
        <v>6203</v>
      </c>
      <c r="F457" s="28" t="s">
        <v>105</v>
      </c>
      <c r="G457" s="29">
        <v>4</v>
      </c>
      <c r="H457" s="28">
        <v>0</v>
      </c>
      <c r="I457" s="30">
        <f>ROUND(G457*H457,P4)</f>
        <v>0</v>
      </c>
      <c r="L457" s="30">
        <v>0</v>
      </c>
      <c r="M457" s="24">
        <f>ROUND(G457*L457,P4)</f>
        <v>0</v>
      </c>
      <c r="N457" s="25" t="s">
        <v>103</v>
      </c>
      <c r="O457" s="31">
        <f>M457*AA457</f>
        <v>0</v>
      </c>
      <c r="P457" s="1">
        <v>3</v>
      </c>
      <c r="AA457" s="1">
        <f>IF(P457=1,$O$3,IF(P457=2,$O$4,$O$5))</f>
        <v>0</v>
      </c>
    </row>
    <row r="458">
      <c r="A458" s="1" t="s">
        <v>106</v>
      </c>
      <c r="E458" s="27" t="s">
        <v>103</v>
      </c>
    </row>
    <row r="459">
      <c r="A459" s="1" t="s">
        <v>107</v>
      </c>
    </row>
    <row r="460">
      <c r="A460" s="1" t="s">
        <v>109</v>
      </c>
      <c r="E460" s="27" t="s">
        <v>103</v>
      </c>
    </row>
    <row r="461">
      <c r="A461" s="1" t="s">
        <v>101</v>
      </c>
      <c r="B461" s="1">
        <v>96</v>
      </c>
      <c r="C461" s="26" t="s">
        <v>6204</v>
      </c>
      <c r="D461" t="s">
        <v>103</v>
      </c>
      <c r="E461" s="27" t="s">
        <v>6205</v>
      </c>
      <c r="F461" s="28" t="s">
        <v>105</v>
      </c>
      <c r="G461" s="29">
        <v>8</v>
      </c>
      <c r="H461" s="28">
        <v>0</v>
      </c>
      <c r="I461" s="30">
        <f>ROUND(G461*H461,P4)</f>
        <v>0</v>
      </c>
      <c r="L461" s="30">
        <v>0</v>
      </c>
      <c r="M461" s="24">
        <f>ROUND(G461*L461,P4)</f>
        <v>0</v>
      </c>
      <c r="N461" s="25" t="s">
        <v>103</v>
      </c>
      <c r="O461" s="31">
        <f>M461*AA461</f>
        <v>0</v>
      </c>
      <c r="P461" s="1">
        <v>3</v>
      </c>
      <c r="AA461" s="1">
        <f>IF(P461=1,$O$3,IF(P461=2,$O$4,$O$5))</f>
        <v>0</v>
      </c>
    </row>
    <row r="462">
      <c r="A462" s="1" t="s">
        <v>106</v>
      </c>
      <c r="E462" s="27" t="s">
        <v>103</v>
      </c>
    </row>
    <row r="463">
      <c r="A463" s="1" t="s">
        <v>107</v>
      </c>
    </row>
    <row r="464">
      <c r="A464" s="1" t="s">
        <v>109</v>
      </c>
      <c r="E464" s="27" t="s">
        <v>103</v>
      </c>
    </row>
    <row r="465">
      <c r="A465" s="1" t="s">
        <v>101</v>
      </c>
      <c r="B465" s="1">
        <v>97</v>
      </c>
      <c r="C465" s="26" t="s">
        <v>6206</v>
      </c>
      <c r="D465" t="s">
        <v>103</v>
      </c>
      <c r="E465" s="27" t="s">
        <v>6207</v>
      </c>
      <c r="F465" s="28" t="s">
        <v>105</v>
      </c>
      <c r="G465" s="29">
        <v>4</v>
      </c>
      <c r="H465" s="28">
        <v>0</v>
      </c>
      <c r="I465" s="30">
        <f>ROUND(G465*H465,P4)</f>
        <v>0</v>
      </c>
      <c r="L465" s="30">
        <v>0</v>
      </c>
      <c r="M465" s="24">
        <f>ROUND(G465*L465,P4)</f>
        <v>0</v>
      </c>
      <c r="N465" s="25" t="s">
        <v>103</v>
      </c>
      <c r="O465" s="31">
        <f>M465*AA465</f>
        <v>0</v>
      </c>
      <c r="P465" s="1">
        <v>3</v>
      </c>
      <c r="AA465" s="1">
        <f>IF(P465=1,$O$3,IF(P465=2,$O$4,$O$5))</f>
        <v>0</v>
      </c>
    </row>
    <row r="466">
      <c r="A466" s="1" t="s">
        <v>106</v>
      </c>
      <c r="E466" s="27" t="s">
        <v>103</v>
      </c>
    </row>
    <row r="467">
      <c r="A467" s="1" t="s">
        <v>107</v>
      </c>
    </row>
    <row r="468">
      <c r="A468" s="1" t="s">
        <v>109</v>
      </c>
      <c r="E468" s="27" t="s">
        <v>103</v>
      </c>
    </row>
    <row r="469">
      <c r="A469" s="1" t="s">
        <v>101</v>
      </c>
      <c r="B469" s="1">
        <v>98</v>
      </c>
      <c r="C469" s="26" t="s">
        <v>6208</v>
      </c>
      <c r="D469" t="s">
        <v>103</v>
      </c>
      <c r="E469" s="27" t="s">
        <v>6209</v>
      </c>
      <c r="F469" s="28" t="s">
        <v>105</v>
      </c>
      <c r="G469" s="29">
        <v>4</v>
      </c>
      <c r="H469" s="28">
        <v>0</v>
      </c>
      <c r="I469" s="30">
        <f>ROUND(G469*H469,P4)</f>
        <v>0</v>
      </c>
      <c r="L469" s="30">
        <v>0</v>
      </c>
      <c r="M469" s="24">
        <f>ROUND(G469*L469,P4)</f>
        <v>0</v>
      </c>
      <c r="N469" s="25" t="s">
        <v>103</v>
      </c>
      <c r="O469" s="31">
        <f>M469*AA469</f>
        <v>0</v>
      </c>
      <c r="P469" s="1">
        <v>3</v>
      </c>
      <c r="AA469" s="1">
        <f>IF(P469=1,$O$3,IF(P469=2,$O$4,$O$5))</f>
        <v>0</v>
      </c>
    </row>
    <row r="470">
      <c r="A470" s="1" t="s">
        <v>106</v>
      </c>
      <c r="E470" s="27" t="s">
        <v>103</v>
      </c>
    </row>
    <row r="471">
      <c r="A471" s="1" t="s">
        <v>107</v>
      </c>
    </row>
    <row r="472">
      <c r="A472" s="1" t="s">
        <v>109</v>
      </c>
      <c r="E472" s="27" t="s">
        <v>103</v>
      </c>
    </row>
    <row r="473" ht="25.5">
      <c r="A473" s="1" t="s">
        <v>101</v>
      </c>
      <c r="B473" s="1">
        <v>99</v>
      </c>
      <c r="C473" s="26" t="s">
        <v>6210</v>
      </c>
      <c r="D473" t="s">
        <v>103</v>
      </c>
      <c r="E473" s="27" t="s">
        <v>6211</v>
      </c>
      <c r="F473" s="28" t="s">
        <v>121</v>
      </c>
      <c r="G473" s="29">
        <v>160</v>
      </c>
      <c r="H473" s="28">
        <v>0</v>
      </c>
      <c r="I473" s="30">
        <f>ROUND(G473*H473,P4)</f>
        <v>0</v>
      </c>
      <c r="L473" s="30">
        <v>0</v>
      </c>
      <c r="M473" s="24">
        <f>ROUND(G473*L473,P4)</f>
        <v>0</v>
      </c>
      <c r="N473" s="25" t="s">
        <v>103</v>
      </c>
      <c r="O473" s="31">
        <f>M473*AA473</f>
        <v>0</v>
      </c>
      <c r="P473" s="1">
        <v>3</v>
      </c>
      <c r="AA473" s="1">
        <f>IF(P473=1,$O$3,IF(P473=2,$O$4,$O$5))</f>
        <v>0</v>
      </c>
    </row>
    <row r="474">
      <c r="A474" s="1" t="s">
        <v>106</v>
      </c>
      <c r="E474" s="27" t="s">
        <v>103</v>
      </c>
    </row>
    <row r="475" ht="25.5">
      <c r="A475" s="1" t="s">
        <v>107</v>
      </c>
      <c r="E475" s="32" t="s">
        <v>6212</v>
      </c>
    </row>
    <row r="476">
      <c r="A476" s="1" t="s">
        <v>109</v>
      </c>
      <c r="E476" s="27" t="s">
        <v>103</v>
      </c>
    </row>
    <row r="477" ht="25.5">
      <c r="A477" s="1" t="s">
        <v>101</v>
      </c>
      <c r="B477" s="1">
        <v>100</v>
      </c>
      <c r="C477" s="26" t="s">
        <v>6213</v>
      </c>
      <c r="D477" t="s">
        <v>103</v>
      </c>
      <c r="E477" s="27" t="s">
        <v>6214</v>
      </c>
      <c r="F477" s="28" t="s">
        <v>121</v>
      </c>
      <c r="G477" s="29">
        <v>140</v>
      </c>
      <c r="H477" s="28">
        <v>0</v>
      </c>
      <c r="I477" s="30">
        <f>ROUND(G477*H477,P4)</f>
        <v>0</v>
      </c>
      <c r="L477" s="30">
        <v>0</v>
      </c>
      <c r="M477" s="24">
        <f>ROUND(G477*L477,P4)</f>
        <v>0</v>
      </c>
      <c r="N477" s="25" t="s">
        <v>103</v>
      </c>
      <c r="O477" s="31">
        <f>M477*AA477</f>
        <v>0</v>
      </c>
      <c r="P477" s="1">
        <v>3</v>
      </c>
      <c r="AA477" s="1">
        <f>IF(P477=1,$O$3,IF(P477=2,$O$4,$O$5))</f>
        <v>0</v>
      </c>
    </row>
    <row r="478">
      <c r="A478" s="1" t="s">
        <v>106</v>
      </c>
      <c r="E478" s="27" t="s">
        <v>103</v>
      </c>
    </row>
    <row r="479" ht="25.5">
      <c r="A479" s="1" t="s">
        <v>107</v>
      </c>
      <c r="E479" s="32" t="s">
        <v>6215</v>
      </c>
    </row>
    <row r="480">
      <c r="A480" s="1" t="s">
        <v>109</v>
      </c>
      <c r="E480" s="27" t="s">
        <v>103</v>
      </c>
    </row>
    <row r="481">
      <c r="A481" s="1" t="s">
        <v>101</v>
      </c>
      <c r="B481" s="1">
        <v>101</v>
      </c>
      <c r="C481" s="26" t="s">
        <v>6216</v>
      </c>
      <c r="D481" t="s">
        <v>103</v>
      </c>
      <c r="E481" s="27" t="s">
        <v>6217</v>
      </c>
      <c r="F481" s="28" t="s">
        <v>105</v>
      </c>
      <c r="G481" s="29">
        <v>280</v>
      </c>
      <c r="H481" s="28">
        <v>0</v>
      </c>
      <c r="I481" s="30">
        <f>ROUND(G481*H481,P4)</f>
        <v>0</v>
      </c>
      <c r="L481" s="30">
        <v>0</v>
      </c>
      <c r="M481" s="24">
        <f>ROUND(G481*L481,P4)</f>
        <v>0</v>
      </c>
      <c r="N481" s="25" t="s">
        <v>103</v>
      </c>
      <c r="O481" s="31">
        <f>M481*AA481</f>
        <v>0</v>
      </c>
      <c r="P481" s="1">
        <v>3</v>
      </c>
      <c r="AA481" s="1">
        <f>IF(P481=1,$O$3,IF(P481=2,$O$4,$O$5))</f>
        <v>0</v>
      </c>
    </row>
    <row r="482">
      <c r="A482" s="1" t="s">
        <v>106</v>
      </c>
      <c r="E482" s="27" t="s">
        <v>103</v>
      </c>
    </row>
    <row r="483" ht="51">
      <c r="A483" s="1" t="s">
        <v>107</v>
      </c>
      <c r="E483" s="32" t="s">
        <v>6218</v>
      </c>
    </row>
    <row r="484">
      <c r="A484" s="1" t="s">
        <v>109</v>
      </c>
      <c r="E484" s="27" t="s">
        <v>103</v>
      </c>
    </row>
    <row r="485">
      <c r="A485" s="1" t="s">
        <v>101</v>
      </c>
      <c r="B485" s="1">
        <v>102</v>
      </c>
      <c r="C485" s="26" t="s">
        <v>6219</v>
      </c>
      <c r="D485" t="s">
        <v>103</v>
      </c>
      <c r="E485" s="27" t="s">
        <v>6220</v>
      </c>
      <c r="F485" s="28" t="s">
        <v>105</v>
      </c>
      <c r="G485" s="29">
        <v>280</v>
      </c>
      <c r="H485" s="28">
        <v>0</v>
      </c>
      <c r="I485" s="30">
        <f>ROUND(G485*H485,P4)</f>
        <v>0</v>
      </c>
      <c r="L485" s="30">
        <v>0</v>
      </c>
      <c r="M485" s="24">
        <f>ROUND(G485*L485,P4)</f>
        <v>0</v>
      </c>
      <c r="N485" s="25" t="s">
        <v>103</v>
      </c>
      <c r="O485" s="31">
        <f>M485*AA485</f>
        <v>0</v>
      </c>
      <c r="P485" s="1">
        <v>3</v>
      </c>
      <c r="AA485" s="1">
        <f>IF(P485=1,$O$3,IF(P485=2,$O$4,$O$5))</f>
        <v>0</v>
      </c>
    </row>
    <row r="486">
      <c r="A486" s="1" t="s">
        <v>106</v>
      </c>
      <c r="E486" s="27" t="s">
        <v>103</v>
      </c>
    </row>
    <row r="487">
      <c r="A487" s="1" t="s">
        <v>107</v>
      </c>
    </row>
    <row r="488">
      <c r="A488" s="1" t="s">
        <v>109</v>
      </c>
      <c r="E488" s="27" t="s">
        <v>103</v>
      </c>
    </row>
    <row r="489">
      <c r="A489" s="1" t="s">
        <v>101</v>
      </c>
      <c r="B489" s="1">
        <v>103</v>
      </c>
      <c r="C489" s="26" t="s">
        <v>6221</v>
      </c>
      <c r="D489" t="s">
        <v>103</v>
      </c>
      <c r="E489" s="27" t="s">
        <v>6222</v>
      </c>
      <c r="F489" s="28" t="s">
        <v>105</v>
      </c>
      <c r="G489" s="29">
        <v>7</v>
      </c>
      <c r="H489" s="28">
        <v>0</v>
      </c>
      <c r="I489" s="30">
        <f>ROUND(G489*H489,P4)</f>
        <v>0</v>
      </c>
      <c r="L489" s="30">
        <v>0</v>
      </c>
      <c r="M489" s="24">
        <f>ROUND(G489*L489,P4)</f>
        <v>0</v>
      </c>
      <c r="N489" s="25" t="s">
        <v>103</v>
      </c>
      <c r="O489" s="31">
        <f>M489*AA489</f>
        <v>0</v>
      </c>
      <c r="P489" s="1">
        <v>3</v>
      </c>
      <c r="AA489" s="1">
        <f>IF(P489=1,$O$3,IF(P489=2,$O$4,$O$5))</f>
        <v>0</v>
      </c>
    </row>
    <row r="490">
      <c r="A490" s="1" t="s">
        <v>106</v>
      </c>
      <c r="E490" s="27" t="s">
        <v>103</v>
      </c>
    </row>
    <row r="491">
      <c r="A491" s="1" t="s">
        <v>107</v>
      </c>
    </row>
    <row r="492">
      <c r="A492" s="1" t="s">
        <v>109</v>
      </c>
      <c r="E492" s="27" t="s">
        <v>103</v>
      </c>
    </row>
    <row r="493">
      <c r="A493" s="1" t="s">
        <v>101</v>
      </c>
      <c r="B493" s="1">
        <v>104</v>
      </c>
      <c r="C493" s="26" t="s">
        <v>6223</v>
      </c>
      <c r="D493" t="s">
        <v>103</v>
      </c>
      <c r="E493" s="27" t="s">
        <v>6224</v>
      </c>
      <c r="F493" s="28" t="s">
        <v>105</v>
      </c>
      <c r="G493" s="29">
        <v>7</v>
      </c>
      <c r="H493" s="28">
        <v>0</v>
      </c>
      <c r="I493" s="30">
        <f>ROUND(G493*H493,P4)</f>
        <v>0</v>
      </c>
      <c r="L493" s="30">
        <v>0</v>
      </c>
      <c r="M493" s="24">
        <f>ROUND(G493*L493,P4)</f>
        <v>0</v>
      </c>
      <c r="N493" s="25" t="s">
        <v>103</v>
      </c>
      <c r="O493" s="31">
        <f>M493*AA493</f>
        <v>0</v>
      </c>
      <c r="P493" s="1">
        <v>3</v>
      </c>
      <c r="AA493" s="1">
        <f>IF(P493=1,$O$3,IF(P493=2,$O$4,$O$5))</f>
        <v>0</v>
      </c>
    </row>
    <row r="494">
      <c r="A494" s="1" t="s">
        <v>106</v>
      </c>
      <c r="E494" s="27" t="s">
        <v>103</v>
      </c>
    </row>
    <row r="495">
      <c r="A495" s="1" t="s">
        <v>107</v>
      </c>
    </row>
    <row r="496">
      <c r="A496" s="1" t="s">
        <v>109</v>
      </c>
      <c r="E496" s="27" t="s">
        <v>103</v>
      </c>
    </row>
    <row r="497">
      <c r="A497" s="1" t="s">
        <v>101</v>
      </c>
      <c r="B497" s="1">
        <v>105</v>
      </c>
      <c r="C497" s="26" t="s">
        <v>6225</v>
      </c>
      <c r="D497" t="s">
        <v>103</v>
      </c>
      <c r="E497" s="27" t="s">
        <v>6226</v>
      </c>
      <c r="F497" s="28" t="s">
        <v>105</v>
      </c>
      <c r="G497" s="29">
        <v>6</v>
      </c>
      <c r="H497" s="28">
        <v>0</v>
      </c>
      <c r="I497" s="30">
        <f>ROUND(G497*H497,P4)</f>
        <v>0</v>
      </c>
      <c r="L497" s="30">
        <v>0</v>
      </c>
      <c r="M497" s="24">
        <f>ROUND(G497*L497,P4)</f>
        <v>0</v>
      </c>
      <c r="N497" s="25" t="s">
        <v>103</v>
      </c>
      <c r="O497" s="31">
        <f>M497*AA497</f>
        <v>0</v>
      </c>
      <c r="P497" s="1">
        <v>3</v>
      </c>
      <c r="AA497" s="1">
        <f>IF(P497=1,$O$3,IF(P497=2,$O$4,$O$5))</f>
        <v>0</v>
      </c>
    </row>
    <row r="498">
      <c r="A498" s="1" t="s">
        <v>106</v>
      </c>
      <c r="E498" s="27" t="s">
        <v>103</v>
      </c>
    </row>
    <row r="499" ht="51">
      <c r="A499" s="1" t="s">
        <v>107</v>
      </c>
      <c r="E499" s="32" t="s">
        <v>6227</v>
      </c>
    </row>
    <row r="500">
      <c r="A500" s="1" t="s">
        <v>109</v>
      </c>
      <c r="E500" s="27" t="s">
        <v>103</v>
      </c>
    </row>
    <row r="501">
      <c r="A501" s="1" t="s">
        <v>101</v>
      </c>
      <c r="B501" s="1">
        <v>106</v>
      </c>
      <c r="C501" s="26" t="s">
        <v>6228</v>
      </c>
      <c r="D501" t="s">
        <v>103</v>
      </c>
      <c r="E501" s="27" t="s">
        <v>6229</v>
      </c>
      <c r="F501" s="28" t="s">
        <v>105</v>
      </c>
      <c r="G501" s="29">
        <v>6</v>
      </c>
      <c r="H501" s="28">
        <v>0</v>
      </c>
      <c r="I501" s="30">
        <f>ROUND(G501*H501,P4)</f>
        <v>0</v>
      </c>
      <c r="L501" s="30">
        <v>0</v>
      </c>
      <c r="M501" s="24">
        <f>ROUND(G501*L501,P4)</f>
        <v>0</v>
      </c>
      <c r="N501" s="25" t="s">
        <v>103</v>
      </c>
      <c r="O501" s="31">
        <f>M501*AA501</f>
        <v>0</v>
      </c>
      <c r="P501" s="1">
        <v>3</v>
      </c>
      <c r="AA501" s="1">
        <f>IF(P501=1,$O$3,IF(P501=2,$O$4,$O$5))</f>
        <v>0</v>
      </c>
    </row>
    <row r="502">
      <c r="A502" s="1" t="s">
        <v>106</v>
      </c>
      <c r="E502" s="27" t="s">
        <v>103</v>
      </c>
    </row>
    <row r="503">
      <c r="A503" s="1" t="s">
        <v>107</v>
      </c>
    </row>
    <row r="504">
      <c r="A504" s="1" t="s">
        <v>109</v>
      </c>
      <c r="E504" s="27" t="s">
        <v>103</v>
      </c>
    </row>
    <row r="505">
      <c r="A505" s="1" t="s">
        <v>101</v>
      </c>
      <c r="B505" s="1">
        <v>107</v>
      </c>
      <c r="C505" s="26" t="s">
        <v>6230</v>
      </c>
      <c r="D505" t="s">
        <v>103</v>
      </c>
      <c r="E505" s="27" t="s">
        <v>6231</v>
      </c>
      <c r="F505" s="28" t="s">
        <v>105</v>
      </c>
      <c r="G505" s="29">
        <v>2</v>
      </c>
      <c r="H505" s="28">
        <v>0</v>
      </c>
      <c r="I505" s="30">
        <f>ROUND(G505*H505,P4)</f>
        <v>0</v>
      </c>
      <c r="L505" s="30">
        <v>0</v>
      </c>
      <c r="M505" s="24">
        <f>ROUND(G505*L505,P4)</f>
        <v>0</v>
      </c>
      <c r="N505" s="25" t="s">
        <v>103</v>
      </c>
      <c r="O505" s="31">
        <f>M505*AA505</f>
        <v>0</v>
      </c>
      <c r="P505" s="1">
        <v>3</v>
      </c>
      <c r="AA505" s="1">
        <f>IF(P505=1,$O$3,IF(P505=2,$O$4,$O$5))</f>
        <v>0</v>
      </c>
    </row>
    <row r="506">
      <c r="A506" s="1" t="s">
        <v>106</v>
      </c>
      <c r="E506" s="27" t="s">
        <v>103</v>
      </c>
    </row>
    <row r="507" ht="25.5">
      <c r="A507" s="1" t="s">
        <v>107</v>
      </c>
      <c r="E507" s="32" t="s">
        <v>6232</v>
      </c>
    </row>
    <row r="508">
      <c r="A508" s="1" t="s">
        <v>109</v>
      </c>
      <c r="E508" s="27" t="s">
        <v>103</v>
      </c>
    </row>
    <row r="509">
      <c r="A509" s="1" t="s">
        <v>101</v>
      </c>
      <c r="B509" s="1">
        <v>108</v>
      </c>
      <c r="C509" s="26" t="s">
        <v>6233</v>
      </c>
      <c r="D509" t="s">
        <v>103</v>
      </c>
      <c r="E509" s="27" t="s">
        <v>6234</v>
      </c>
      <c r="F509" s="28" t="s">
        <v>105</v>
      </c>
      <c r="G509" s="29">
        <v>2</v>
      </c>
      <c r="H509" s="28">
        <v>0</v>
      </c>
      <c r="I509" s="30">
        <f>ROUND(G509*H509,P4)</f>
        <v>0</v>
      </c>
      <c r="L509" s="30">
        <v>0</v>
      </c>
      <c r="M509" s="24">
        <f>ROUND(G509*L509,P4)</f>
        <v>0</v>
      </c>
      <c r="N509" s="25" t="s">
        <v>103</v>
      </c>
      <c r="O509" s="31">
        <f>M509*AA509</f>
        <v>0</v>
      </c>
      <c r="P509" s="1">
        <v>3</v>
      </c>
      <c r="AA509" s="1">
        <f>IF(P509=1,$O$3,IF(P509=2,$O$4,$O$5))</f>
        <v>0</v>
      </c>
    </row>
    <row r="510">
      <c r="A510" s="1" t="s">
        <v>106</v>
      </c>
      <c r="E510" s="27" t="s">
        <v>103</v>
      </c>
    </row>
    <row r="511">
      <c r="A511" s="1" t="s">
        <v>107</v>
      </c>
    </row>
    <row r="512">
      <c r="A512" s="1" t="s">
        <v>109</v>
      </c>
      <c r="E512" s="27" t="s">
        <v>103</v>
      </c>
    </row>
    <row r="513" ht="25.5">
      <c r="A513" s="1" t="s">
        <v>101</v>
      </c>
      <c r="B513" s="1">
        <v>109</v>
      </c>
      <c r="C513" s="26" t="s">
        <v>6235</v>
      </c>
      <c r="D513" t="s">
        <v>413</v>
      </c>
      <c r="E513" s="27" t="s">
        <v>6236</v>
      </c>
      <c r="F513" s="28" t="s">
        <v>121</v>
      </c>
      <c r="G513" s="29">
        <v>2300</v>
      </c>
      <c r="H513" s="28">
        <v>0</v>
      </c>
      <c r="I513" s="30">
        <f>ROUND(G513*H513,P4)</f>
        <v>0</v>
      </c>
      <c r="L513" s="30">
        <v>0</v>
      </c>
      <c r="M513" s="24">
        <f>ROUND(G513*L513,P4)</f>
        <v>0</v>
      </c>
      <c r="N513" s="25" t="s">
        <v>103</v>
      </c>
      <c r="O513" s="31">
        <f>M513*AA513</f>
        <v>0</v>
      </c>
      <c r="P513" s="1">
        <v>3</v>
      </c>
      <c r="AA513" s="1">
        <f>IF(P513=1,$O$3,IF(P513=2,$O$4,$O$5))</f>
        <v>0</v>
      </c>
    </row>
    <row r="514">
      <c r="A514" s="1" t="s">
        <v>106</v>
      </c>
      <c r="E514" s="27" t="s">
        <v>103</v>
      </c>
    </row>
    <row r="515" ht="25.5">
      <c r="A515" s="1" t="s">
        <v>107</v>
      </c>
      <c r="E515" s="32" t="s">
        <v>6237</v>
      </c>
    </row>
    <row r="516">
      <c r="A516" s="1" t="s">
        <v>109</v>
      </c>
      <c r="E516" s="27" t="s">
        <v>103</v>
      </c>
    </row>
    <row r="517" ht="25.5">
      <c r="A517" s="1" t="s">
        <v>101</v>
      </c>
      <c r="B517" s="1">
        <v>110</v>
      </c>
      <c r="C517" s="26" t="s">
        <v>6238</v>
      </c>
      <c r="D517" t="s">
        <v>103</v>
      </c>
      <c r="E517" s="27" t="s">
        <v>6239</v>
      </c>
      <c r="F517" s="28" t="s">
        <v>121</v>
      </c>
      <c r="G517" s="29">
        <v>2645</v>
      </c>
      <c r="H517" s="28">
        <v>0</v>
      </c>
      <c r="I517" s="30">
        <f>ROUND(G517*H517,P4)</f>
        <v>0</v>
      </c>
      <c r="L517" s="30">
        <v>0</v>
      </c>
      <c r="M517" s="24">
        <f>ROUND(G517*L517,P4)</f>
        <v>0</v>
      </c>
      <c r="N517" s="25" t="s">
        <v>103</v>
      </c>
      <c r="O517" s="31">
        <f>M517*AA517</f>
        <v>0</v>
      </c>
      <c r="P517" s="1">
        <v>3</v>
      </c>
      <c r="AA517" s="1">
        <f>IF(P517=1,$O$3,IF(P517=2,$O$4,$O$5))</f>
        <v>0</v>
      </c>
    </row>
    <row r="518">
      <c r="A518" s="1" t="s">
        <v>106</v>
      </c>
      <c r="E518" s="27" t="s">
        <v>103</v>
      </c>
    </row>
    <row r="519" ht="25.5">
      <c r="A519" s="1" t="s">
        <v>107</v>
      </c>
      <c r="E519" s="32" t="s">
        <v>6240</v>
      </c>
    </row>
    <row r="520">
      <c r="A520" s="1" t="s">
        <v>109</v>
      </c>
      <c r="E520" s="27" t="s">
        <v>103</v>
      </c>
    </row>
    <row r="521" ht="25.5">
      <c r="A521" s="1" t="s">
        <v>101</v>
      </c>
      <c r="B521" s="1">
        <v>111</v>
      </c>
      <c r="C521" s="26" t="s">
        <v>6241</v>
      </c>
      <c r="D521" t="s">
        <v>103</v>
      </c>
      <c r="E521" s="27" t="s">
        <v>6242</v>
      </c>
      <c r="F521" s="28" t="s">
        <v>105</v>
      </c>
      <c r="G521" s="29">
        <v>1</v>
      </c>
      <c r="H521" s="28">
        <v>0</v>
      </c>
      <c r="I521" s="30">
        <f>ROUND(G521*H521,P4)</f>
        <v>0</v>
      </c>
      <c r="L521" s="30">
        <v>0</v>
      </c>
      <c r="M521" s="24">
        <f>ROUND(G521*L521,P4)</f>
        <v>0</v>
      </c>
      <c r="N521" s="25" t="s">
        <v>103</v>
      </c>
      <c r="O521" s="31">
        <f>M521*AA521</f>
        <v>0</v>
      </c>
      <c r="P521" s="1">
        <v>3</v>
      </c>
      <c r="AA521" s="1">
        <f>IF(P521=1,$O$3,IF(P521=2,$O$4,$O$5))</f>
        <v>0</v>
      </c>
    </row>
    <row r="522">
      <c r="A522" s="1" t="s">
        <v>106</v>
      </c>
      <c r="E522" s="27" t="s">
        <v>103</v>
      </c>
    </row>
    <row r="523">
      <c r="A523" s="1" t="s">
        <v>107</v>
      </c>
    </row>
    <row r="524">
      <c r="A524" s="1" t="s">
        <v>109</v>
      </c>
      <c r="E524" s="27" t="s">
        <v>103</v>
      </c>
    </row>
    <row r="525">
      <c r="A525" s="1" t="s">
        <v>101</v>
      </c>
      <c r="B525" s="1">
        <v>112</v>
      </c>
      <c r="C525" s="26" t="s">
        <v>6243</v>
      </c>
      <c r="D525" t="s">
        <v>103</v>
      </c>
      <c r="E525" s="27" t="s">
        <v>6244</v>
      </c>
      <c r="F525" s="28" t="s">
        <v>105</v>
      </c>
      <c r="G525" s="29">
        <v>1</v>
      </c>
      <c r="H525" s="28">
        <v>0</v>
      </c>
      <c r="I525" s="30">
        <f>ROUND(G525*H525,P4)</f>
        <v>0</v>
      </c>
      <c r="L525" s="30">
        <v>0</v>
      </c>
      <c r="M525" s="24">
        <f>ROUND(G525*L525,P4)</f>
        <v>0</v>
      </c>
      <c r="N525" s="25" t="s">
        <v>103</v>
      </c>
      <c r="O525" s="31">
        <f>M525*AA525</f>
        <v>0</v>
      </c>
      <c r="P525" s="1">
        <v>3</v>
      </c>
      <c r="AA525" s="1">
        <f>IF(P525=1,$O$3,IF(P525=2,$O$4,$O$5))</f>
        <v>0</v>
      </c>
    </row>
    <row r="526">
      <c r="A526" s="1" t="s">
        <v>106</v>
      </c>
      <c r="E526" s="27" t="s">
        <v>103</v>
      </c>
    </row>
    <row r="527">
      <c r="A527" s="1" t="s">
        <v>107</v>
      </c>
    </row>
    <row r="528">
      <c r="A528" s="1" t="s">
        <v>109</v>
      </c>
      <c r="E528" s="27" t="s">
        <v>103</v>
      </c>
    </row>
    <row r="529" ht="25.5">
      <c r="A529" s="1" t="s">
        <v>101</v>
      </c>
      <c r="B529" s="1">
        <v>113</v>
      </c>
      <c r="C529" s="26" t="s">
        <v>6245</v>
      </c>
      <c r="D529" t="s">
        <v>103</v>
      </c>
      <c r="E529" s="27" t="s">
        <v>6246</v>
      </c>
      <c r="F529" s="28" t="s">
        <v>105</v>
      </c>
      <c r="G529" s="29">
        <v>32</v>
      </c>
      <c r="H529" s="28">
        <v>0</v>
      </c>
      <c r="I529" s="30">
        <f>ROUND(G529*H529,P4)</f>
        <v>0</v>
      </c>
      <c r="L529" s="30">
        <v>0</v>
      </c>
      <c r="M529" s="24">
        <f>ROUND(G529*L529,P4)</f>
        <v>0</v>
      </c>
      <c r="N529" s="25" t="s">
        <v>103</v>
      </c>
      <c r="O529" s="31">
        <f>M529*AA529</f>
        <v>0</v>
      </c>
      <c r="P529" s="1">
        <v>3</v>
      </c>
      <c r="AA529" s="1">
        <f>IF(P529=1,$O$3,IF(P529=2,$O$4,$O$5))</f>
        <v>0</v>
      </c>
    </row>
    <row r="530">
      <c r="A530" s="1" t="s">
        <v>106</v>
      </c>
      <c r="E530" s="27" t="s">
        <v>103</v>
      </c>
    </row>
    <row r="531" ht="51">
      <c r="A531" s="1" t="s">
        <v>107</v>
      </c>
      <c r="E531" s="32" t="s">
        <v>6247</v>
      </c>
    </row>
    <row r="532">
      <c r="A532" s="1" t="s">
        <v>109</v>
      </c>
      <c r="E532" s="27" t="s">
        <v>103</v>
      </c>
    </row>
    <row r="533">
      <c r="A533" s="1" t="s">
        <v>101</v>
      </c>
      <c r="B533" s="1">
        <v>114</v>
      </c>
      <c r="C533" s="26" t="s">
        <v>6248</v>
      </c>
      <c r="D533" t="s">
        <v>103</v>
      </c>
      <c r="E533" s="27" t="s">
        <v>6249</v>
      </c>
      <c r="F533" s="28" t="s">
        <v>105</v>
      </c>
      <c r="G533" s="29">
        <v>32</v>
      </c>
      <c r="H533" s="28">
        <v>0</v>
      </c>
      <c r="I533" s="30">
        <f>ROUND(G533*H533,P4)</f>
        <v>0</v>
      </c>
      <c r="L533" s="30">
        <v>0</v>
      </c>
      <c r="M533" s="24">
        <f>ROUND(G533*L533,P4)</f>
        <v>0</v>
      </c>
      <c r="N533" s="25" t="s">
        <v>103</v>
      </c>
      <c r="O533" s="31">
        <f>M533*AA533</f>
        <v>0</v>
      </c>
      <c r="P533" s="1">
        <v>3</v>
      </c>
      <c r="AA533" s="1">
        <f>IF(P533=1,$O$3,IF(P533=2,$O$4,$O$5))</f>
        <v>0</v>
      </c>
    </row>
    <row r="534">
      <c r="A534" s="1" t="s">
        <v>106</v>
      </c>
      <c r="E534" s="27" t="s">
        <v>103</v>
      </c>
    </row>
    <row r="535">
      <c r="A535" s="1" t="s">
        <v>107</v>
      </c>
    </row>
    <row r="536">
      <c r="A536" s="1" t="s">
        <v>109</v>
      </c>
      <c r="E536" s="27" t="s">
        <v>103</v>
      </c>
    </row>
    <row r="537" ht="38.25">
      <c r="A537" s="1" t="s">
        <v>101</v>
      </c>
      <c r="B537" s="1">
        <v>115</v>
      </c>
      <c r="C537" s="26" t="s">
        <v>6250</v>
      </c>
      <c r="D537" t="s">
        <v>103</v>
      </c>
      <c r="E537" s="27" t="s">
        <v>6251</v>
      </c>
      <c r="F537" s="28" t="s">
        <v>105</v>
      </c>
      <c r="G537" s="29">
        <v>83</v>
      </c>
      <c r="H537" s="28">
        <v>0</v>
      </c>
      <c r="I537" s="30">
        <f>ROUND(G537*H537,P4)</f>
        <v>0</v>
      </c>
      <c r="L537" s="30">
        <v>0</v>
      </c>
      <c r="M537" s="24">
        <f>ROUND(G537*L537,P4)</f>
        <v>0</v>
      </c>
      <c r="N537" s="25" t="s">
        <v>103</v>
      </c>
      <c r="O537" s="31">
        <f>M537*AA537</f>
        <v>0</v>
      </c>
      <c r="P537" s="1">
        <v>3</v>
      </c>
      <c r="AA537" s="1">
        <f>IF(P537=1,$O$3,IF(P537=2,$O$4,$O$5))</f>
        <v>0</v>
      </c>
    </row>
    <row r="538">
      <c r="A538" s="1" t="s">
        <v>106</v>
      </c>
      <c r="E538" s="27" t="s">
        <v>103</v>
      </c>
    </row>
    <row r="539" ht="63.75">
      <c r="A539" s="1" t="s">
        <v>107</v>
      </c>
      <c r="E539" s="32" t="s">
        <v>6252</v>
      </c>
    </row>
    <row r="540">
      <c r="A540" s="1" t="s">
        <v>109</v>
      </c>
      <c r="E540" s="27" t="s">
        <v>103</v>
      </c>
    </row>
    <row r="541">
      <c r="A541" s="1" t="s">
        <v>101</v>
      </c>
      <c r="B541" s="1">
        <v>116</v>
      </c>
      <c r="C541" s="26" t="s">
        <v>6253</v>
      </c>
      <c r="D541" t="s">
        <v>103</v>
      </c>
      <c r="E541" s="27" t="s">
        <v>6254</v>
      </c>
      <c r="F541" s="28" t="s">
        <v>105</v>
      </c>
      <c r="G541" s="29">
        <v>83</v>
      </c>
      <c r="H541" s="28">
        <v>0</v>
      </c>
      <c r="I541" s="30">
        <f>ROUND(G541*H541,P4)</f>
        <v>0</v>
      </c>
      <c r="L541" s="30">
        <v>0</v>
      </c>
      <c r="M541" s="24">
        <f>ROUND(G541*L541,P4)</f>
        <v>0</v>
      </c>
      <c r="N541" s="25" t="s">
        <v>103</v>
      </c>
      <c r="O541" s="31">
        <f>M541*AA541</f>
        <v>0</v>
      </c>
      <c r="P541" s="1">
        <v>3</v>
      </c>
      <c r="AA541" s="1">
        <f>IF(P541=1,$O$3,IF(P541=2,$O$4,$O$5))</f>
        <v>0</v>
      </c>
    </row>
    <row r="542">
      <c r="A542" s="1" t="s">
        <v>106</v>
      </c>
      <c r="E542" s="27" t="s">
        <v>103</v>
      </c>
    </row>
    <row r="543">
      <c r="A543" s="1" t="s">
        <v>107</v>
      </c>
    </row>
    <row r="544">
      <c r="A544" s="1" t="s">
        <v>109</v>
      </c>
      <c r="E544" s="27" t="s">
        <v>103</v>
      </c>
    </row>
    <row r="545" ht="38.25">
      <c r="A545" s="1" t="s">
        <v>101</v>
      </c>
      <c r="B545" s="1">
        <v>117</v>
      </c>
      <c r="C545" s="26" t="s">
        <v>6255</v>
      </c>
      <c r="D545" t="s">
        <v>103</v>
      </c>
      <c r="E545" s="27" t="s">
        <v>6256</v>
      </c>
      <c r="F545" s="28" t="s">
        <v>105</v>
      </c>
      <c r="G545" s="29">
        <v>32</v>
      </c>
      <c r="H545" s="28">
        <v>0</v>
      </c>
      <c r="I545" s="30">
        <f>ROUND(G545*H545,P4)</f>
        <v>0</v>
      </c>
      <c r="L545" s="30">
        <v>0</v>
      </c>
      <c r="M545" s="24">
        <f>ROUND(G545*L545,P4)</f>
        <v>0</v>
      </c>
      <c r="N545" s="25" t="s">
        <v>103</v>
      </c>
      <c r="O545" s="31">
        <f>M545*AA545</f>
        <v>0</v>
      </c>
      <c r="P545" s="1">
        <v>3</v>
      </c>
      <c r="AA545" s="1">
        <f>IF(P545=1,$O$3,IF(P545=2,$O$4,$O$5))</f>
        <v>0</v>
      </c>
    </row>
    <row r="546">
      <c r="A546" s="1" t="s">
        <v>106</v>
      </c>
      <c r="E546" s="27" t="s">
        <v>103</v>
      </c>
    </row>
    <row r="547">
      <c r="A547" s="1" t="s">
        <v>107</v>
      </c>
    </row>
    <row r="548">
      <c r="A548" s="1" t="s">
        <v>109</v>
      </c>
      <c r="E548" s="27" t="s">
        <v>103</v>
      </c>
    </row>
    <row r="549">
      <c r="A549" s="1" t="s">
        <v>101</v>
      </c>
      <c r="B549" s="1">
        <v>118</v>
      </c>
      <c r="C549" s="26" t="s">
        <v>6257</v>
      </c>
      <c r="D549" t="s">
        <v>103</v>
      </c>
      <c r="E549" s="27" t="s">
        <v>6258</v>
      </c>
      <c r="F549" s="28" t="s">
        <v>105</v>
      </c>
      <c r="G549" s="29">
        <v>32</v>
      </c>
      <c r="H549" s="28">
        <v>0</v>
      </c>
      <c r="I549" s="30">
        <f>ROUND(G549*H549,P4)</f>
        <v>0</v>
      </c>
      <c r="L549" s="30">
        <v>0</v>
      </c>
      <c r="M549" s="24">
        <f>ROUND(G549*L549,P4)</f>
        <v>0</v>
      </c>
      <c r="N549" s="25" t="s">
        <v>103</v>
      </c>
      <c r="O549" s="31">
        <f>M549*AA549</f>
        <v>0</v>
      </c>
      <c r="P549" s="1">
        <v>3</v>
      </c>
      <c r="AA549" s="1">
        <f>IF(P549=1,$O$3,IF(P549=2,$O$4,$O$5))</f>
        <v>0</v>
      </c>
    </row>
    <row r="550">
      <c r="A550" s="1" t="s">
        <v>106</v>
      </c>
      <c r="E550" s="27" t="s">
        <v>103</v>
      </c>
    </row>
    <row r="551">
      <c r="A551" s="1" t="s">
        <v>107</v>
      </c>
    </row>
    <row r="552">
      <c r="A552" s="1" t="s">
        <v>109</v>
      </c>
      <c r="E552" s="27" t="s">
        <v>103</v>
      </c>
    </row>
    <row r="553" ht="38.25">
      <c r="A553" s="1" t="s">
        <v>101</v>
      </c>
      <c r="B553" s="1">
        <v>119</v>
      </c>
      <c r="C553" s="26" t="s">
        <v>6259</v>
      </c>
      <c r="D553" t="s">
        <v>103</v>
      </c>
      <c r="E553" s="27" t="s">
        <v>6260</v>
      </c>
      <c r="F553" s="28" t="s">
        <v>105</v>
      </c>
      <c r="G553" s="29">
        <v>22</v>
      </c>
      <c r="H553" s="28">
        <v>0</v>
      </c>
      <c r="I553" s="30">
        <f>ROUND(G553*H553,P4)</f>
        <v>0</v>
      </c>
      <c r="L553" s="30">
        <v>0</v>
      </c>
      <c r="M553" s="24">
        <f>ROUND(G553*L553,P4)</f>
        <v>0</v>
      </c>
      <c r="N553" s="25" t="s">
        <v>103</v>
      </c>
      <c r="O553" s="31">
        <f>M553*AA553</f>
        <v>0</v>
      </c>
      <c r="P553" s="1">
        <v>3</v>
      </c>
      <c r="AA553" s="1">
        <f>IF(P553=1,$O$3,IF(P553=2,$O$4,$O$5))</f>
        <v>0</v>
      </c>
    </row>
    <row r="554">
      <c r="A554" s="1" t="s">
        <v>106</v>
      </c>
      <c r="E554" s="27" t="s">
        <v>103</v>
      </c>
    </row>
    <row r="555" ht="63.75">
      <c r="A555" s="1" t="s">
        <v>107</v>
      </c>
      <c r="E555" s="32" t="s">
        <v>6261</v>
      </c>
    </row>
    <row r="556">
      <c r="A556" s="1" t="s">
        <v>109</v>
      </c>
      <c r="E556" s="27" t="s">
        <v>103</v>
      </c>
    </row>
    <row r="557">
      <c r="A557" s="1" t="s">
        <v>101</v>
      </c>
      <c r="B557" s="1">
        <v>120</v>
      </c>
      <c r="C557" s="26" t="s">
        <v>6262</v>
      </c>
      <c r="D557" t="s">
        <v>103</v>
      </c>
      <c r="E557" s="27" t="s">
        <v>6263</v>
      </c>
      <c r="F557" s="28" t="s">
        <v>105</v>
      </c>
      <c r="G557" s="29">
        <v>22</v>
      </c>
      <c r="H557" s="28">
        <v>0</v>
      </c>
      <c r="I557" s="30">
        <f>ROUND(G557*H557,P4)</f>
        <v>0</v>
      </c>
      <c r="L557" s="30">
        <v>0</v>
      </c>
      <c r="M557" s="24">
        <f>ROUND(G557*L557,P4)</f>
        <v>0</v>
      </c>
      <c r="N557" s="25" t="s">
        <v>103</v>
      </c>
      <c r="O557" s="31">
        <f>M557*AA557</f>
        <v>0</v>
      </c>
      <c r="P557" s="1">
        <v>3</v>
      </c>
      <c r="AA557" s="1">
        <f>IF(P557=1,$O$3,IF(P557=2,$O$4,$O$5))</f>
        <v>0</v>
      </c>
    </row>
    <row r="558">
      <c r="A558" s="1" t="s">
        <v>106</v>
      </c>
      <c r="E558" s="27" t="s">
        <v>103</v>
      </c>
    </row>
    <row r="559">
      <c r="A559" s="1" t="s">
        <v>107</v>
      </c>
    </row>
    <row r="560">
      <c r="A560" s="1" t="s">
        <v>109</v>
      </c>
      <c r="E560" s="27" t="s">
        <v>103</v>
      </c>
    </row>
    <row r="561" ht="38.25">
      <c r="A561" s="1" t="s">
        <v>101</v>
      </c>
      <c r="B561" s="1">
        <v>121</v>
      </c>
      <c r="C561" s="26" t="s">
        <v>6264</v>
      </c>
      <c r="D561" t="s">
        <v>103</v>
      </c>
      <c r="E561" s="27" t="s">
        <v>6265</v>
      </c>
      <c r="F561" s="28" t="s">
        <v>105</v>
      </c>
      <c r="G561" s="29">
        <v>32</v>
      </c>
      <c r="H561" s="28">
        <v>0</v>
      </c>
      <c r="I561" s="30">
        <f>ROUND(G561*H561,P4)</f>
        <v>0</v>
      </c>
      <c r="L561" s="30">
        <v>0</v>
      </c>
      <c r="M561" s="24">
        <f>ROUND(G561*L561,P4)</f>
        <v>0</v>
      </c>
      <c r="N561" s="25" t="s">
        <v>103</v>
      </c>
      <c r="O561" s="31">
        <f>M561*AA561</f>
        <v>0</v>
      </c>
      <c r="P561" s="1">
        <v>3</v>
      </c>
      <c r="AA561" s="1">
        <f>IF(P561=1,$O$3,IF(P561=2,$O$4,$O$5))</f>
        <v>0</v>
      </c>
    </row>
    <row r="562">
      <c r="A562" s="1" t="s">
        <v>106</v>
      </c>
      <c r="E562" s="27" t="s">
        <v>103</v>
      </c>
    </row>
    <row r="563" ht="63.75">
      <c r="A563" s="1" t="s">
        <v>107</v>
      </c>
      <c r="E563" s="32" t="s">
        <v>6266</v>
      </c>
    </row>
    <row r="564">
      <c r="A564" s="1" t="s">
        <v>109</v>
      </c>
      <c r="E564" s="27" t="s">
        <v>103</v>
      </c>
    </row>
    <row r="565">
      <c r="A565" s="1" t="s">
        <v>101</v>
      </c>
      <c r="B565" s="1">
        <v>122</v>
      </c>
      <c r="C565" s="26" t="s">
        <v>6267</v>
      </c>
      <c r="D565" t="s">
        <v>103</v>
      </c>
      <c r="E565" s="27" t="s">
        <v>6268</v>
      </c>
      <c r="F565" s="28" t="s">
        <v>105</v>
      </c>
      <c r="G565" s="29">
        <v>32</v>
      </c>
      <c r="H565" s="28">
        <v>0</v>
      </c>
      <c r="I565" s="30">
        <f>ROUND(G565*H565,P4)</f>
        <v>0</v>
      </c>
      <c r="L565" s="30">
        <v>0</v>
      </c>
      <c r="M565" s="24">
        <f>ROUND(G565*L565,P4)</f>
        <v>0</v>
      </c>
      <c r="N565" s="25" t="s">
        <v>103</v>
      </c>
      <c r="O565" s="31">
        <f>M565*AA565</f>
        <v>0</v>
      </c>
      <c r="P565" s="1">
        <v>3</v>
      </c>
      <c r="AA565" s="1">
        <f>IF(P565=1,$O$3,IF(P565=2,$O$4,$O$5))</f>
        <v>0</v>
      </c>
    </row>
    <row r="566">
      <c r="A566" s="1" t="s">
        <v>106</v>
      </c>
      <c r="E566" s="27" t="s">
        <v>103</v>
      </c>
    </row>
    <row r="567">
      <c r="A567" s="1" t="s">
        <v>107</v>
      </c>
    </row>
    <row r="568">
      <c r="A568" s="1" t="s">
        <v>109</v>
      </c>
      <c r="E568" s="27" t="s">
        <v>103</v>
      </c>
    </row>
    <row r="569" ht="38.25">
      <c r="A569" s="1" t="s">
        <v>101</v>
      </c>
      <c r="B569" s="1">
        <v>123</v>
      </c>
      <c r="C569" s="26" t="s">
        <v>6269</v>
      </c>
      <c r="D569" t="s">
        <v>103</v>
      </c>
      <c r="E569" s="27" t="s">
        <v>6270</v>
      </c>
      <c r="F569" s="28" t="s">
        <v>105</v>
      </c>
      <c r="G569" s="29">
        <v>6</v>
      </c>
      <c r="H569" s="28">
        <v>0</v>
      </c>
      <c r="I569" s="30">
        <f>ROUND(G569*H569,P4)</f>
        <v>0</v>
      </c>
      <c r="L569" s="30">
        <v>0</v>
      </c>
      <c r="M569" s="24">
        <f>ROUND(G569*L569,P4)</f>
        <v>0</v>
      </c>
      <c r="N569" s="25" t="s">
        <v>103</v>
      </c>
      <c r="O569" s="31">
        <f>M569*AA569</f>
        <v>0</v>
      </c>
      <c r="P569" s="1">
        <v>3</v>
      </c>
      <c r="AA569" s="1">
        <f>IF(P569=1,$O$3,IF(P569=2,$O$4,$O$5))</f>
        <v>0</v>
      </c>
    </row>
    <row r="570">
      <c r="A570" s="1" t="s">
        <v>106</v>
      </c>
      <c r="E570" s="27" t="s">
        <v>103</v>
      </c>
    </row>
    <row r="571" ht="25.5">
      <c r="A571" s="1" t="s">
        <v>107</v>
      </c>
      <c r="E571" s="32" t="s">
        <v>6271</v>
      </c>
    </row>
    <row r="572">
      <c r="A572" s="1" t="s">
        <v>109</v>
      </c>
      <c r="E572" s="27" t="s">
        <v>103</v>
      </c>
    </row>
    <row r="573">
      <c r="A573" s="1" t="s">
        <v>101</v>
      </c>
      <c r="B573" s="1">
        <v>124</v>
      </c>
      <c r="C573" s="26" t="s">
        <v>6272</v>
      </c>
      <c r="D573" t="s">
        <v>103</v>
      </c>
      <c r="E573" s="27" t="s">
        <v>6273</v>
      </c>
      <c r="F573" s="28" t="s">
        <v>105</v>
      </c>
      <c r="G573" s="29">
        <v>6</v>
      </c>
      <c r="H573" s="28">
        <v>0</v>
      </c>
      <c r="I573" s="30">
        <f>ROUND(G573*H573,P4)</f>
        <v>0</v>
      </c>
      <c r="L573" s="30">
        <v>0</v>
      </c>
      <c r="M573" s="24">
        <f>ROUND(G573*L573,P4)</f>
        <v>0</v>
      </c>
      <c r="N573" s="25" t="s">
        <v>103</v>
      </c>
      <c r="O573" s="31">
        <f>M573*AA573</f>
        <v>0</v>
      </c>
      <c r="P573" s="1">
        <v>3</v>
      </c>
      <c r="AA573" s="1">
        <f>IF(P573=1,$O$3,IF(P573=2,$O$4,$O$5))</f>
        <v>0</v>
      </c>
    </row>
    <row r="574">
      <c r="A574" s="1" t="s">
        <v>106</v>
      </c>
      <c r="E574" s="27" t="s">
        <v>103</v>
      </c>
    </row>
    <row r="575">
      <c r="A575" s="1" t="s">
        <v>107</v>
      </c>
    </row>
    <row r="576">
      <c r="A576" s="1" t="s">
        <v>109</v>
      </c>
      <c r="E576" s="27" t="s">
        <v>103</v>
      </c>
    </row>
    <row r="577" ht="38.25">
      <c r="A577" s="1" t="s">
        <v>101</v>
      </c>
      <c r="B577" s="1">
        <v>125</v>
      </c>
      <c r="C577" s="26" t="s">
        <v>6274</v>
      </c>
      <c r="D577" t="s">
        <v>103</v>
      </c>
      <c r="E577" s="27" t="s">
        <v>6275</v>
      </c>
      <c r="F577" s="28" t="s">
        <v>105</v>
      </c>
      <c r="G577" s="29">
        <v>11</v>
      </c>
      <c r="H577" s="28">
        <v>0</v>
      </c>
      <c r="I577" s="30">
        <f>ROUND(G577*H577,P4)</f>
        <v>0</v>
      </c>
      <c r="L577" s="30">
        <v>0</v>
      </c>
      <c r="M577" s="24">
        <f>ROUND(G577*L577,P4)</f>
        <v>0</v>
      </c>
      <c r="N577" s="25" t="s">
        <v>103</v>
      </c>
      <c r="O577" s="31">
        <f>M577*AA577</f>
        <v>0</v>
      </c>
      <c r="P577" s="1">
        <v>3</v>
      </c>
      <c r="AA577" s="1">
        <f>IF(P577=1,$O$3,IF(P577=2,$O$4,$O$5))</f>
        <v>0</v>
      </c>
    </row>
    <row r="578">
      <c r="A578" s="1" t="s">
        <v>106</v>
      </c>
      <c r="E578" s="27" t="s">
        <v>103</v>
      </c>
    </row>
    <row r="579" ht="63.75">
      <c r="A579" s="1" t="s">
        <v>107</v>
      </c>
      <c r="E579" s="32" t="s">
        <v>6276</v>
      </c>
    </row>
    <row r="580">
      <c r="A580" s="1" t="s">
        <v>109</v>
      </c>
      <c r="E580" s="27" t="s">
        <v>103</v>
      </c>
    </row>
    <row r="581">
      <c r="A581" s="1" t="s">
        <v>101</v>
      </c>
      <c r="B581" s="1">
        <v>126</v>
      </c>
      <c r="C581" s="26" t="s">
        <v>6277</v>
      </c>
      <c r="D581" t="s">
        <v>103</v>
      </c>
      <c r="E581" s="27" t="s">
        <v>6278</v>
      </c>
      <c r="F581" s="28" t="s">
        <v>105</v>
      </c>
      <c r="G581" s="29">
        <v>11</v>
      </c>
      <c r="H581" s="28">
        <v>0</v>
      </c>
      <c r="I581" s="30">
        <f>ROUND(G581*H581,P4)</f>
        <v>0</v>
      </c>
      <c r="L581" s="30">
        <v>0</v>
      </c>
      <c r="M581" s="24">
        <f>ROUND(G581*L581,P4)</f>
        <v>0</v>
      </c>
      <c r="N581" s="25" t="s">
        <v>103</v>
      </c>
      <c r="O581" s="31">
        <f>M581*AA581</f>
        <v>0</v>
      </c>
      <c r="P581" s="1">
        <v>3</v>
      </c>
      <c r="AA581" s="1">
        <f>IF(P581=1,$O$3,IF(P581=2,$O$4,$O$5))</f>
        <v>0</v>
      </c>
    </row>
    <row r="582">
      <c r="A582" s="1" t="s">
        <v>106</v>
      </c>
      <c r="E582" s="27" t="s">
        <v>103</v>
      </c>
    </row>
    <row r="583">
      <c r="A583" s="1" t="s">
        <v>107</v>
      </c>
    </row>
    <row r="584">
      <c r="A584" s="1" t="s">
        <v>109</v>
      </c>
      <c r="E584" s="27" t="s">
        <v>103</v>
      </c>
    </row>
    <row r="585" ht="25.5">
      <c r="A585" s="1" t="s">
        <v>101</v>
      </c>
      <c r="B585" s="1">
        <v>127</v>
      </c>
      <c r="C585" s="26" t="s">
        <v>6279</v>
      </c>
      <c r="D585" t="s">
        <v>103</v>
      </c>
      <c r="E585" s="27" t="s">
        <v>6280</v>
      </c>
      <c r="F585" s="28" t="s">
        <v>105</v>
      </c>
      <c r="G585" s="29">
        <v>398</v>
      </c>
      <c r="H585" s="28">
        <v>0</v>
      </c>
      <c r="I585" s="30">
        <f>ROUND(G585*H585,P4)</f>
        <v>0</v>
      </c>
      <c r="L585" s="30">
        <v>0</v>
      </c>
      <c r="M585" s="24">
        <f>ROUND(G585*L585,P4)</f>
        <v>0</v>
      </c>
      <c r="N585" s="25" t="s">
        <v>103</v>
      </c>
      <c r="O585" s="31">
        <f>M585*AA585</f>
        <v>0</v>
      </c>
      <c r="P585" s="1">
        <v>3</v>
      </c>
      <c r="AA585" s="1">
        <f>IF(P585=1,$O$3,IF(P585=2,$O$4,$O$5))</f>
        <v>0</v>
      </c>
    </row>
    <row r="586">
      <c r="A586" s="1" t="s">
        <v>106</v>
      </c>
      <c r="E586" s="27" t="s">
        <v>103</v>
      </c>
    </row>
    <row r="587" ht="63.75">
      <c r="A587" s="1" t="s">
        <v>107</v>
      </c>
      <c r="E587" s="32" t="s">
        <v>6281</v>
      </c>
    </row>
    <row r="588">
      <c r="A588" s="1" t="s">
        <v>109</v>
      </c>
      <c r="E588" s="27" t="s">
        <v>103</v>
      </c>
    </row>
    <row r="589">
      <c r="A589" s="1" t="s">
        <v>101</v>
      </c>
      <c r="B589" s="1">
        <v>128</v>
      </c>
      <c r="C589" s="26" t="s">
        <v>6282</v>
      </c>
      <c r="D589" t="s">
        <v>103</v>
      </c>
      <c r="E589" s="27" t="s">
        <v>6283</v>
      </c>
      <c r="F589" s="28" t="s">
        <v>105</v>
      </c>
      <c r="G589" s="29">
        <v>311</v>
      </c>
      <c r="H589" s="28">
        <v>0</v>
      </c>
      <c r="I589" s="30">
        <f>ROUND(G589*H589,P4)</f>
        <v>0</v>
      </c>
      <c r="L589" s="30">
        <v>0</v>
      </c>
      <c r="M589" s="24">
        <f>ROUND(G589*L589,P4)</f>
        <v>0</v>
      </c>
      <c r="N589" s="25" t="s">
        <v>103</v>
      </c>
      <c r="O589" s="31">
        <f>M589*AA589</f>
        <v>0</v>
      </c>
      <c r="P589" s="1">
        <v>3</v>
      </c>
      <c r="AA589" s="1">
        <f>IF(P589=1,$O$3,IF(P589=2,$O$4,$O$5))</f>
        <v>0</v>
      </c>
    </row>
    <row r="590">
      <c r="A590" s="1" t="s">
        <v>106</v>
      </c>
      <c r="E590" s="27" t="s">
        <v>103</v>
      </c>
    </row>
    <row r="591" ht="76.5">
      <c r="A591" s="1" t="s">
        <v>107</v>
      </c>
      <c r="E591" s="32" t="s">
        <v>6284</v>
      </c>
    </row>
    <row r="592">
      <c r="A592" s="1" t="s">
        <v>109</v>
      </c>
      <c r="E592" s="27" t="s">
        <v>103</v>
      </c>
    </row>
    <row r="593">
      <c r="A593" s="1" t="s">
        <v>101</v>
      </c>
      <c r="B593" s="1">
        <v>129</v>
      </c>
      <c r="C593" s="26" t="s">
        <v>6285</v>
      </c>
      <c r="D593" t="s">
        <v>103</v>
      </c>
      <c r="E593" s="27" t="s">
        <v>6286</v>
      </c>
      <c r="F593" s="28" t="s">
        <v>105</v>
      </c>
      <c r="G593" s="29">
        <v>88</v>
      </c>
      <c r="H593" s="28">
        <v>0</v>
      </c>
      <c r="I593" s="30">
        <f>ROUND(G593*H593,P4)</f>
        <v>0</v>
      </c>
      <c r="L593" s="30">
        <v>0</v>
      </c>
      <c r="M593" s="24">
        <f>ROUND(G593*L593,P4)</f>
        <v>0</v>
      </c>
      <c r="N593" s="25" t="s">
        <v>103</v>
      </c>
      <c r="O593" s="31">
        <f>M593*AA593</f>
        <v>0</v>
      </c>
      <c r="P593" s="1">
        <v>3</v>
      </c>
      <c r="AA593" s="1">
        <f>IF(P593=1,$O$3,IF(P593=2,$O$4,$O$5))</f>
        <v>0</v>
      </c>
    </row>
    <row r="594">
      <c r="A594" s="1" t="s">
        <v>106</v>
      </c>
      <c r="E594" s="27" t="s">
        <v>103</v>
      </c>
    </row>
    <row r="595" ht="63.75">
      <c r="A595" s="1" t="s">
        <v>107</v>
      </c>
      <c r="E595" s="32" t="s">
        <v>6287</v>
      </c>
    </row>
    <row r="596">
      <c r="A596" s="1" t="s">
        <v>109</v>
      </c>
      <c r="E596" s="27" t="s">
        <v>103</v>
      </c>
    </row>
    <row r="597">
      <c r="A597" s="1" t="s">
        <v>101</v>
      </c>
      <c r="B597" s="1">
        <v>130</v>
      </c>
      <c r="C597" s="26" t="s">
        <v>6288</v>
      </c>
      <c r="D597" t="s">
        <v>103</v>
      </c>
      <c r="E597" s="27" t="s">
        <v>6289</v>
      </c>
      <c r="F597" s="28" t="s">
        <v>105</v>
      </c>
      <c r="G597" s="29">
        <v>7</v>
      </c>
      <c r="H597" s="28">
        <v>0</v>
      </c>
      <c r="I597" s="30">
        <f>ROUND(G597*H597,P4)</f>
        <v>0</v>
      </c>
      <c r="L597" s="30">
        <v>0</v>
      </c>
      <c r="M597" s="24">
        <f>ROUND(G597*L597,P4)</f>
        <v>0</v>
      </c>
      <c r="N597" s="25" t="s">
        <v>103</v>
      </c>
      <c r="O597" s="31">
        <f>M597*AA597</f>
        <v>0</v>
      </c>
      <c r="P597" s="1">
        <v>3</v>
      </c>
      <c r="AA597" s="1">
        <f>IF(P597=1,$O$3,IF(P597=2,$O$4,$O$5))</f>
        <v>0</v>
      </c>
    </row>
    <row r="598">
      <c r="A598" s="1" t="s">
        <v>106</v>
      </c>
      <c r="E598" s="27" t="s">
        <v>103</v>
      </c>
    </row>
    <row r="599" ht="63.75">
      <c r="A599" s="1" t="s">
        <v>107</v>
      </c>
      <c r="E599" s="32" t="s">
        <v>6290</v>
      </c>
    </row>
    <row r="600">
      <c r="A600" s="1" t="s">
        <v>109</v>
      </c>
      <c r="E600" s="27" t="s">
        <v>103</v>
      </c>
    </row>
    <row r="601">
      <c r="A601" s="1" t="s">
        <v>101</v>
      </c>
      <c r="B601" s="1">
        <v>131</v>
      </c>
      <c r="C601" s="26" t="s">
        <v>6291</v>
      </c>
      <c r="D601" t="s">
        <v>103</v>
      </c>
      <c r="E601" s="27" t="s">
        <v>6292</v>
      </c>
      <c r="F601" s="28" t="s">
        <v>105</v>
      </c>
      <c r="G601" s="29">
        <v>42</v>
      </c>
      <c r="H601" s="28">
        <v>0</v>
      </c>
      <c r="I601" s="30">
        <f>ROUND(G601*H601,P4)</f>
        <v>0</v>
      </c>
      <c r="L601" s="30">
        <v>0</v>
      </c>
      <c r="M601" s="24">
        <f>ROUND(G601*L601,P4)</f>
        <v>0</v>
      </c>
      <c r="N601" s="25" t="s">
        <v>103</v>
      </c>
      <c r="O601" s="31">
        <f>M601*AA601</f>
        <v>0</v>
      </c>
      <c r="P601" s="1">
        <v>3</v>
      </c>
      <c r="AA601" s="1">
        <f>IF(P601=1,$O$3,IF(P601=2,$O$4,$O$5))</f>
        <v>0</v>
      </c>
    </row>
    <row r="602">
      <c r="A602" s="1" t="s">
        <v>106</v>
      </c>
      <c r="E602" s="27" t="s">
        <v>103</v>
      </c>
    </row>
    <row r="603" ht="63.75">
      <c r="A603" s="1" t="s">
        <v>107</v>
      </c>
      <c r="E603" s="32" t="s">
        <v>6293</v>
      </c>
    </row>
    <row r="604">
      <c r="A604" s="1" t="s">
        <v>109</v>
      </c>
      <c r="E604" s="27" t="s">
        <v>103</v>
      </c>
    </row>
    <row r="605">
      <c r="A605" s="1" t="s">
        <v>101</v>
      </c>
      <c r="B605" s="1">
        <v>132</v>
      </c>
      <c r="C605" s="26" t="s">
        <v>6294</v>
      </c>
      <c r="D605" t="s">
        <v>103</v>
      </c>
      <c r="E605" s="27" t="s">
        <v>6295</v>
      </c>
      <c r="F605" s="28" t="s">
        <v>105</v>
      </c>
      <c r="G605" s="29">
        <v>398</v>
      </c>
      <c r="H605" s="28">
        <v>0</v>
      </c>
      <c r="I605" s="30">
        <f>ROUND(G605*H605,P4)</f>
        <v>0</v>
      </c>
      <c r="L605" s="30">
        <v>0</v>
      </c>
      <c r="M605" s="24">
        <f>ROUND(G605*L605,P4)</f>
        <v>0</v>
      </c>
      <c r="N605" s="25" t="s">
        <v>103</v>
      </c>
      <c r="O605" s="31">
        <f>M605*AA605</f>
        <v>0</v>
      </c>
      <c r="P605" s="1">
        <v>3</v>
      </c>
      <c r="AA605" s="1">
        <f>IF(P605=1,$O$3,IF(P605=2,$O$4,$O$5))</f>
        <v>0</v>
      </c>
    </row>
    <row r="606">
      <c r="A606" s="1" t="s">
        <v>106</v>
      </c>
      <c r="E606" s="27" t="s">
        <v>103</v>
      </c>
    </row>
    <row r="607" ht="63.75">
      <c r="A607" s="1" t="s">
        <v>107</v>
      </c>
      <c r="E607" s="32" t="s">
        <v>6281</v>
      </c>
    </row>
    <row r="608">
      <c r="A608" s="1" t="s">
        <v>109</v>
      </c>
      <c r="E608" s="27" t="s">
        <v>103</v>
      </c>
    </row>
    <row r="609" ht="25.5">
      <c r="A609" s="1" t="s">
        <v>101</v>
      </c>
      <c r="B609" s="1">
        <v>133</v>
      </c>
      <c r="C609" s="26" t="s">
        <v>6296</v>
      </c>
      <c r="D609" t="s">
        <v>103</v>
      </c>
      <c r="E609" s="27" t="s">
        <v>6297</v>
      </c>
      <c r="F609" s="28" t="s">
        <v>105</v>
      </c>
      <c r="G609" s="29">
        <v>21</v>
      </c>
      <c r="H609" s="28">
        <v>0</v>
      </c>
      <c r="I609" s="30">
        <f>ROUND(G609*H609,P4)</f>
        <v>0</v>
      </c>
      <c r="L609" s="30">
        <v>0</v>
      </c>
      <c r="M609" s="24">
        <f>ROUND(G609*L609,P4)</f>
        <v>0</v>
      </c>
      <c r="N609" s="25" t="s">
        <v>103</v>
      </c>
      <c r="O609" s="31">
        <f>M609*AA609</f>
        <v>0</v>
      </c>
      <c r="P609" s="1">
        <v>3</v>
      </c>
      <c r="AA609" s="1">
        <f>IF(P609=1,$O$3,IF(P609=2,$O$4,$O$5))</f>
        <v>0</v>
      </c>
    </row>
    <row r="610">
      <c r="A610" s="1" t="s">
        <v>106</v>
      </c>
      <c r="E610" s="27" t="s">
        <v>103</v>
      </c>
    </row>
    <row r="611" ht="51">
      <c r="A611" s="1" t="s">
        <v>107</v>
      </c>
      <c r="E611" s="32" t="s">
        <v>6298</v>
      </c>
    </row>
    <row r="612">
      <c r="A612" s="1" t="s">
        <v>109</v>
      </c>
      <c r="E612" s="27" t="s">
        <v>103</v>
      </c>
    </row>
    <row r="613">
      <c r="A613" s="1" t="s">
        <v>101</v>
      </c>
      <c r="B613" s="1">
        <v>134</v>
      </c>
      <c r="C613" s="26" t="s">
        <v>6299</v>
      </c>
      <c r="D613" t="s">
        <v>103</v>
      </c>
      <c r="E613" s="27" t="s">
        <v>6300</v>
      </c>
      <c r="F613" s="28" t="s">
        <v>105</v>
      </c>
      <c r="G613" s="29">
        <v>21</v>
      </c>
      <c r="H613" s="28">
        <v>0</v>
      </c>
      <c r="I613" s="30">
        <f>ROUND(G613*H613,P4)</f>
        <v>0</v>
      </c>
      <c r="L613" s="30">
        <v>0</v>
      </c>
      <c r="M613" s="24">
        <f>ROUND(G613*L613,P4)</f>
        <v>0</v>
      </c>
      <c r="N613" s="25" t="s">
        <v>103</v>
      </c>
      <c r="O613" s="31">
        <f>M613*AA613</f>
        <v>0</v>
      </c>
      <c r="P613" s="1">
        <v>3</v>
      </c>
      <c r="AA613" s="1">
        <f>IF(P613=1,$O$3,IF(P613=2,$O$4,$O$5))</f>
        <v>0</v>
      </c>
    </row>
    <row r="614">
      <c r="A614" s="1" t="s">
        <v>106</v>
      </c>
      <c r="E614" s="27" t="s">
        <v>103</v>
      </c>
    </row>
    <row r="615">
      <c r="A615" s="1" t="s">
        <v>107</v>
      </c>
    </row>
    <row r="616">
      <c r="A616" s="1" t="s">
        <v>109</v>
      </c>
      <c r="E616" s="27" t="s">
        <v>103</v>
      </c>
    </row>
    <row r="617">
      <c r="A617" s="1" t="s">
        <v>101</v>
      </c>
      <c r="B617" s="1">
        <v>135</v>
      </c>
      <c r="C617" s="26" t="s">
        <v>6301</v>
      </c>
      <c r="D617" t="s">
        <v>103</v>
      </c>
      <c r="E617" s="27" t="s">
        <v>6302</v>
      </c>
      <c r="F617" s="28" t="s">
        <v>105</v>
      </c>
      <c r="G617" s="29">
        <v>2000</v>
      </c>
      <c r="H617" s="28">
        <v>0</v>
      </c>
      <c r="I617" s="30">
        <f>ROUND(G617*H617,P4)</f>
        <v>0</v>
      </c>
      <c r="L617" s="30">
        <v>0</v>
      </c>
      <c r="M617" s="24">
        <f>ROUND(G617*L617,P4)</f>
        <v>0</v>
      </c>
      <c r="N617" s="25" t="s">
        <v>103</v>
      </c>
      <c r="O617" s="31">
        <f>M617*AA617</f>
        <v>0</v>
      </c>
      <c r="P617" s="1">
        <v>3</v>
      </c>
      <c r="AA617" s="1">
        <f>IF(P617=1,$O$3,IF(P617=2,$O$4,$O$5))</f>
        <v>0</v>
      </c>
    </row>
    <row r="618">
      <c r="A618" s="1" t="s">
        <v>106</v>
      </c>
      <c r="E618" s="27" t="s">
        <v>103</v>
      </c>
    </row>
    <row r="619">
      <c r="A619" s="1" t="s">
        <v>107</v>
      </c>
    </row>
    <row r="620">
      <c r="A620" s="1" t="s">
        <v>109</v>
      </c>
      <c r="E620" s="27" t="s">
        <v>103</v>
      </c>
    </row>
    <row r="621" ht="25.5">
      <c r="A621" s="1" t="s">
        <v>101</v>
      </c>
      <c r="B621" s="1">
        <v>136</v>
      </c>
      <c r="C621" s="26" t="s">
        <v>6303</v>
      </c>
      <c r="D621" t="s">
        <v>103</v>
      </c>
      <c r="E621" s="27" t="s">
        <v>6304</v>
      </c>
      <c r="F621" s="28" t="s">
        <v>105</v>
      </c>
      <c r="G621" s="29">
        <v>1000</v>
      </c>
      <c r="H621" s="28">
        <v>0</v>
      </c>
      <c r="I621" s="30">
        <f>ROUND(G621*H621,P4)</f>
        <v>0</v>
      </c>
      <c r="L621" s="30">
        <v>0</v>
      </c>
      <c r="M621" s="24">
        <f>ROUND(G621*L621,P4)</f>
        <v>0</v>
      </c>
      <c r="N621" s="25" t="s">
        <v>103</v>
      </c>
      <c r="O621" s="31">
        <f>M621*AA621</f>
        <v>0</v>
      </c>
      <c r="P621" s="1">
        <v>3</v>
      </c>
      <c r="AA621" s="1">
        <f>IF(P621=1,$O$3,IF(P621=2,$O$4,$O$5))</f>
        <v>0</v>
      </c>
    </row>
    <row r="622">
      <c r="A622" s="1" t="s">
        <v>106</v>
      </c>
      <c r="E622" s="27" t="s">
        <v>103</v>
      </c>
    </row>
    <row r="623">
      <c r="A623" s="1" t="s">
        <v>107</v>
      </c>
    </row>
    <row r="624">
      <c r="A624" s="1" t="s">
        <v>109</v>
      </c>
      <c r="E624" s="27" t="s">
        <v>6305</v>
      </c>
    </row>
    <row r="625" ht="25.5">
      <c r="A625" s="1" t="s">
        <v>101</v>
      </c>
      <c r="B625" s="1">
        <v>137</v>
      </c>
      <c r="C625" s="26" t="s">
        <v>6306</v>
      </c>
      <c r="D625" t="s">
        <v>103</v>
      </c>
      <c r="E625" s="27" t="s">
        <v>6307</v>
      </c>
      <c r="F625" s="28" t="s">
        <v>105</v>
      </c>
      <c r="G625" s="29">
        <v>23</v>
      </c>
      <c r="H625" s="28">
        <v>0</v>
      </c>
      <c r="I625" s="30">
        <f>ROUND(G625*H625,P4)</f>
        <v>0</v>
      </c>
      <c r="L625" s="30">
        <v>0</v>
      </c>
      <c r="M625" s="24">
        <f>ROUND(G625*L625,P4)</f>
        <v>0</v>
      </c>
      <c r="N625" s="25" t="s">
        <v>103</v>
      </c>
      <c r="O625" s="31">
        <f>M625*AA625</f>
        <v>0</v>
      </c>
      <c r="P625" s="1">
        <v>3</v>
      </c>
      <c r="AA625" s="1">
        <f>IF(P625=1,$O$3,IF(P625=2,$O$4,$O$5))</f>
        <v>0</v>
      </c>
    </row>
    <row r="626">
      <c r="A626" s="1" t="s">
        <v>106</v>
      </c>
      <c r="E626" s="27" t="s">
        <v>103</v>
      </c>
    </row>
    <row r="627">
      <c r="A627" s="1" t="s">
        <v>107</v>
      </c>
    </row>
    <row r="628">
      <c r="A628" s="1" t="s">
        <v>109</v>
      </c>
      <c r="E628" s="27" t="s">
        <v>103</v>
      </c>
    </row>
    <row r="629" ht="25.5">
      <c r="A629" s="1" t="s">
        <v>101</v>
      </c>
      <c r="B629" s="1">
        <v>138</v>
      </c>
      <c r="C629" s="26" t="s">
        <v>6308</v>
      </c>
      <c r="D629" t="s">
        <v>103</v>
      </c>
      <c r="E629" s="27" t="s">
        <v>6309</v>
      </c>
      <c r="F629" s="28" t="s">
        <v>105</v>
      </c>
      <c r="G629" s="29">
        <v>3</v>
      </c>
      <c r="H629" s="28">
        <v>0</v>
      </c>
      <c r="I629" s="30">
        <f>ROUND(G629*H629,P4)</f>
        <v>0</v>
      </c>
      <c r="L629" s="30">
        <v>0</v>
      </c>
      <c r="M629" s="24">
        <f>ROUND(G629*L629,P4)</f>
        <v>0</v>
      </c>
      <c r="N629" s="25" t="s">
        <v>103</v>
      </c>
      <c r="O629" s="31">
        <f>M629*AA629</f>
        <v>0</v>
      </c>
      <c r="P629" s="1">
        <v>3</v>
      </c>
      <c r="AA629" s="1">
        <f>IF(P629=1,$O$3,IF(P629=2,$O$4,$O$5))</f>
        <v>0</v>
      </c>
    </row>
    <row r="630">
      <c r="A630" s="1" t="s">
        <v>106</v>
      </c>
      <c r="E630" s="27" t="s">
        <v>103</v>
      </c>
    </row>
    <row r="631">
      <c r="A631" s="1" t="s">
        <v>107</v>
      </c>
    </row>
    <row r="632">
      <c r="A632" s="1" t="s">
        <v>109</v>
      </c>
      <c r="E632" s="27" t="s">
        <v>103</v>
      </c>
    </row>
    <row r="633" ht="25.5">
      <c r="A633" s="1" t="s">
        <v>101</v>
      </c>
      <c r="B633" s="1">
        <v>139</v>
      </c>
      <c r="C633" s="26" t="s">
        <v>6310</v>
      </c>
      <c r="D633" t="s">
        <v>103</v>
      </c>
      <c r="E633" s="27" t="s">
        <v>6311</v>
      </c>
      <c r="F633" s="28" t="s">
        <v>105</v>
      </c>
      <c r="G633" s="29">
        <v>50</v>
      </c>
      <c r="H633" s="28">
        <v>0</v>
      </c>
      <c r="I633" s="30">
        <f>ROUND(G633*H633,P4)</f>
        <v>0</v>
      </c>
      <c r="L633" s="30">
        <v>0</v>
      </c>
      <c r="M633" s="24">
        <f>ROUND(G633*L633,P4)</f>
        <v>0</v>
      </c>
      <c r="N633" s="25" t="s">
        <v>103</v>
      </c>
      <c r="O633" s="31">
        <f>M633*AA633</f>
        <v>0</v>
      </c>
      <c r="P633" s="1">
        <v>3</v>
      </c>
      <c r="AA633" s="1">
        <f>IF(P633=1,$O$3,IF(P633=2,$O$4,$O$5))</f>
        <v>0</v>
      </c>
    </row>
    <row r="634">
      <c r="A634" s="1" t="s">
        <v>106</v>
      </c>
      <c r="E634" s="27" t="s">
        <v>103</v>
      </c>
    </row>
    <row r="635">
      <c r="A635" s="1" t="s">
        <v>107</v>
      </c>
    </row>
    <row r="636">
      <c r="A636" s="1" t="s">
        <v>109</v>
      </c>
      <c r="E636" s="27" t="s">
        <v>103</v>
      </c>
    </row>
    <row r="637">
      <c r="A637" s="1" t="s">
        <v>101</v>
      </c>
      <c r="B637" s="1">
        <v>140</v>
      </c>
      <c r="C637" s="26" t="s">
        <v>6312</v>
      </c>
      <c r="D637" t="s">
        <v>103</v>
      </c>
      <c r="E637" s="27" t="s">
        <v>6313</v>
      </c>
      <c r="F637" s="28" t="s">
        <v>367</v>
      </c>
      <c r="G637" s="29">
        <v>10</v>
      </c>
      <c r="H637" s="28">
        <v>0</v>
      </c>
      <c r="I637" s="30">
        <f>ROUND(G637*H637,P4)</f>
        <v>0</v>
      </c>
      <c r="L637" s="30">
        <v>0</v>
      </c>
      <c r="M637" s="24">
        <f>ROUND(G637*L637,P4)</f>
        <v>0</v>
      </c>
      <c r="N637" s="25" t="s">
        <v>103</v>
      </c>
      <c r="O637" s="31">
        <f>M637*AA637</f>
        <v>0</v>
      </c>
      <c r="P637" s="1">
        <v>3</v>
      </c>
      <c r="AA637" s="1">
        <f>IF(P637=1,$O$3,IF(P637=2,$O$4,$O$5))</f>
        <v>0</v>
      </c>
    </row>
    <row r="638">
      <c r="A638" s="1" t="s">
        <v>106</v>
      </c>
      <c r="E638" s="27" t="s">
        <v>103</v>
      </c>
    </row>
    <row r="639">
      <c r="A639" s="1" t="s">
        <v>107</v>
      </c>
    </row>
    <row r="640">
      <c r="A640" s="1" t="s">
        <v>109</v>
      </c>
      <c r="E640" s="27" t="s">
        <v>103</v>
      </c>
    </row>
    <row r="641" ht="25.5">
      <c r="A641" s="1" t="s">
        <v>101</v>
      </c>
      <c r="B641" s="1">
        <v>141</v>
      </c>
      <c r="C641" s="26" t="s">
        <v>6314</v>
      </c>
      <c r="D641" t="s">
        <v>103</v>
      </c>
      <c r="E641" s="27" t="s">
        <v>6315</v>
      </c>
      <c r="F641" s="28" t="s">
        <v>121</v>
      </c>
      <c r="G641" s="29">
        <v>570</v>
      </c>
      <c r="H641" s="28">
        <v>0</v>
      </c>
      <c r="I641" s="30">
        <f>ROUND(G641*H641,P4)</f>
        <v>0</v>
      </c>
      <c r="L641" s="30">
        <v>0</v>
      </c>
      <c r="M641" s="24">
        <f>ROUND(G641*L641,P4)</f>
        <v>0</v>
      </c>
      <c r="N641" s="25" t="s">
        <v>103</v>
      </c>
      <c r="O641" s="31">
        <f>M641*AA641</f>
        <v>0</v>
      </c>
      <c r="P641" s="1">
        <v>3</v>
      </c>
      <c r="AA641" s="1">
        <f>IF(P641=1,$O$3,IF(P641=2,$O$4,$O$5))</f>
        <v>0</v>
      </c>
    </row>
    <row r="642">
      <c r="A642" s="1" t="s">
        <v>106</v>
      </c>
      <c r="E642" s="27" t="s">
        <v>103</v>
      </c>
    </row>
    <row r="643">
      <c r="A643" s="1" t="s">
        <v>107</v>
      </c>
    </row>
    <row r="644">
      <c r="A644" s="1" t="s">
        <v>109</v>
      </c>
      <c r="E644" s="27" t="s">
        <v>103</v>
      </c>
    </row>
    <row r="645">
      <c r="A645" s="1" t="s">
        <v>101</v>
      </c>
      <c r="B645" s="1">
        <v>142</v>
      </c>
      <c r="C645" s="26" t="s">
        <v>6316</v>
      </c>
      <c r="D645" t="s">
        <v>103</v>
      </c>
      <c r="E645" s="27" t="s">
        <v>6317</v>
      </c>
      <c r="F645" s="28" t="s">
        <v>121</v>
      </c>
      <c r="G645" s="29">
        <v>598.5</v>
      </c>
      <c r="H645" s="28">
        <v>0</v>
      </c>
      <c r="I645" s="30">
        <f>ROUND(G645*H645,P4)</f>
        <v>0</v>
      </c>
      <c r="L645" s="30">
        <v>0</v>
      </c>
      <c r="M645" s="24">
        <f>ROUND(G645*L645,P4)</f>
        <v>0</v>
      </c>
      <c r="N645" s="25" t="s">
        <v>103</v>
      </c>
      <c r="O645" s="31">
        <f>M645*AA645</f>
        <v>0</v>
      </c>
      <c r="P645" s="1">
        <v>3</v>
      </c>
      <c r="AA645" s="1">
        <f>IF(P645=1,$O$3,IF(P645=2,$O$4,$O$5))</f>
        <v>0</v>
      </c>
    </row>
    <row r="646">
      <c r="A646" s="1" t="s">
        <v>106</v>
      </c>
      <c r="E646" s="27" t="s">
        <v>103</v>
      </c>
    </row>
    <row r="647" ht="25.5">
      <c r="A647" s="1" t="s">
        <v>107</v>
      </c>
      <c r="E647" s="32" t="s">
        <v>6318</v>
      </c>
    </row>
    <row r="648">
      <c r="A648" s="1" t="s">
        <v>109</v>
      </c>
      <c r="E648" s="27" t="s">
        <v>6319</v>
      </c>
    </row>
    <row r="649" ht="25.5">
      <c r="A649" s="1" t="s">
        <v>101</v>
      </c>
      <c r="B649" s="1">
        <v>143</v>
      </c>
      <c r="C649" s="26" t="s">
        <v>6320</v>
      </c>
      <c r="D649" t="s">
        <v>103</v>
      </c>
      <c r="E649" s="27" t="s">
        <v>6321</v>
      </c>
      <c r="F649" s="28" t="s">
        <v>121</v>
      </c>
      <c r="G649" s="29">
        <v>280</v>
      </c>
      <c r="H649" s="28">
        <v>0</v>
      </c>
      <c r="I649" s="30">
        <f>ROUND(G649*H649,P4)</f>
        <v>0</v>
      </c>
      <c r="L649" s="30">
        <v>0</v>
      </c>
      <c r="M649" s="24">
        <f>ROUND(G649*L649,P4)</f>
        <v>0</v>
      </c>
      <c r="N649" s="25" t="s">
        <v>103</v>
      </c>
      <c r="O649" s="31">
        <f>M649*AA649</f>
        <v>0</v>
      </c>
      <c r="P649" s="1">
        <v>3</v>
      </c>
      <c r="AA649" s="1">
        <f>IF(P649=1,$O$3,IF(P649=2,$O$4,$O$5))</f>
        <v>0</v>
      </c>
    </row>
    <row r="650">
      <c r="A650" s="1" t="s">
        <v>106</v>
      </c>
      <c r="E650" s="27" t="s">
        <v>103</v>
      </c>
    </row>
    <row r="651" ht="51">
      <c r="A651" s="1" t="s">
        <v>107</v>
      </c>
      <c r="E651" s="32" t="s">
        <v>6322</v>
      </c>
    </row>
    <row r="652">
      <c r="A652" s="1" t="s">
        <v>109</v>
      </c>
      <c r="E652" s="27" t="s">
        <v>103</v>
      </c>
    </row>
    <row r="653">
      <c r="A653" s="1" t="s">
        <v>101</v>
      </c>
      <c r="B653" s="1">
        <v>144</v>
      </c>
      <c r="C653" s="26" t="s">
        <v>6323</v>
      </c>
      <c r="D653" t="s">
        <v>103</v>
      </c>
      <c r="E653" s="27" t="s">
        <v>6324</v>
      </c>
      <c r="F653" s="28" t="s">
        <v>121</v>
      </c>
      <c r="G653" s="29">
        <v>210</v>
      </c>
      <c r="H653" s="28">
        <v>0</v>
      </c>
      <c r="I653" s="30">
        <f>ROUND(G653*H653,P4)</f>
        <v>0</v>
      </c>
      <c r="L653" s="30">
        <v>0</v>
      </c>
      <c r="M653" s="24">
        <f>ROUND(G653*L653,P4)</f>
        <v>0</v>
      </c>
      <c r="N653" s="25" t="s">
        <v>103</v>
      </c>
      <c r="O653" s="31">
        <f>M653*AA653</f>
        <v>0</v>
      </c>
      <c r="P653" s="1">
        <v>3</v>
      </c>
      <c r="AA653" s="1">
        <f>IF(P653=1,$O$3,IF(P653=2,$O$4,$O$5))</f>
        <v>0</v>
      </c>
    </row>
    <row r="654">
      <c r="A654" s="1" t="s">
        <v>106</v>
      </c>
      <c r="E654" s="27" t="s">
        <v>103</v>
      </c>
    </row>
    <row r="655" ht="25.5">
      <c r="A655" s="1" t="s">
        <v>107</v>
      </c>
      <c r="E655" s="32" t="s">
        <v>512</v>
      </c>
    </row>
    <row r="656">
      <c r="A656" s="1" t="s">
        <v>109</v>
      </c>
      <c r="E656" s="27" t="s">
        <v>6319</v>
      </c>
    </row>
    <row r="657">
      <c r="A657" s="1" t="s">
        <v>101</v>
      </c>
      <c r="B657" s="1">
        <v>145</v>
      </c>
      <c r="C657" s="26" t="s">
        <v>6325</v>
      </c>
      <c r="D657" t="s">
        <v>103</v>
      </c>
      <c r="E657" s="27" t="s">
        <v>6326</v>
      </c>
      <c r="F657" s="28" t="s">
        <v>121</v>
      </c>
      <c r="G657" s="29">
        <v>84</v>
      </c>
      <c r="H657" s="28">
        <v>0</v>
      </c>
      <c r="I657" s="30">
        <f>ROUND(G657*H657,P4)</f>
        <v>0</v>
      </c>
      <c r="L657" s="30">
        <v>0</v>
      </c>
      <c r="M657" s="24">
        <f>ROUND(G657*L657,P4)</f>
        <v>0</v>
      </c>
      <c r="N657" s="25" t="s">
        <v>103</v>
      </c>
      <c r="O657" s="31">
        <f>M657*AA657</f>
        <v>0</v>
      </c>
      <c r="P657" s="1">
        <v>3</v>
      </c>
      <c r="AA657" s="1">
        <f>IF(P657=1,$O$3,IF(P657=2,$O$4,$O$5))</f>
        <v>0</v>
      </c>
    </row>
    <row r="658">
      <c r="A658" s="1" t="s">
        <v>106</v>
      </c>
      <c r="E658" s="27" t="s">
        <v>103</v>
      </c>
    </row>
    <row r="659" ht="25.5">
      <c r="A659" s="1" t="s">
        <v>107</v>
      </c>
      <c r="E659" s="32" t="s">
        <v>5728</v>
      </c>
    </row>
    <row r="660">
      <c r="A660" s="1" t="s">
        <v>109</v>
      </c>
      <c r="E660" s="27" t="s">
        <v>6319</v>
      </c>
    </row>
    <row r="661" ht="25.5">
      <c r="A661" s="1" t="s">
        <v>101</v>
      </c>
      <c r="B661" s="1">
        <v>146</v>
      </c>
      <c r="C661" s="26" t="s">
        <v>6327</v>
      </c>
      <c r="D661" t="s">
        <v>103</v>
      </c>
      <c r="E661" s="27" t="s">
        <v>6328</v>
      </c>
      <c r="F661" s="28" t="s">
        <v>121</v>
      </c>
      <c r="G661" s="29">
        <v>460</v>
      </c>
      <c r="H661" s="28">
        <v>0</v>
      </c>
      <c r="I661" s="30">
        <f>ROUND(G661*H661,P4)</f>
        <v>0</v>
      </c>
      <c r="L661" s="30">
        <v>0</v>
      </c>
      <c r="M661" s="24">
        <f>ROUND(G661*L661,P4)</f>
        <v>0</v>
      </c>
      <c r="N661" s="25" t="s">
        <v>103</v>
      </c>
      <c r="O661" s="31">
        <f>M661*AA661</f>
        <v>0</v>
      </c>
      <c r="P661" s="1">
        <v>3</v>
      </c>
      <c r="AA661" s="1">
        <f>IF(P661=1,$O$3,IF(P661=2,$O$4,$O$5))</f>
        <v>0</v>
      </c>
    </row>
    <row r="662">
      <c r="A662" s="1" t="s">
        <v>106</v>
      </c>
      <c r="E662" s="27" t="s">
        <v>103</v>
      </c>
    </row>
    <row r="663">
      <c r="A663" s="1" t="s">
        <v>107</v>
      </c>
    </row>
    <row r="664">
      <c r="A664" s="1" t="s">
        <v>109</v>
      </c>
      <c r="E664" s="27" t="s">
        <v>103</v>
      </c>
    </row>
    <row r="665">
      <c r="A665" s="1" t="s">
        <v>101</v>
      </c>
      <c r="B665" s="1">
        <v>147</v>
      </c>
      <c r="C665" s="26" t="s">
        <v>6329</v>
      </c>
      <c r="D665" t="s">
        <v>103</v>
      </c>
      <c r="E665" s="27" t="s">
        <v>6330</v>
      </c>
      <c r="F665" s="28" t="s">
        <v>121</v>
      </c>
      <c r="G665" s="29">
        <v>483</v>
      </c>
      <c r="H665" s="28">
        <v>0</v>
      </c>
      <c r="I665" s="30">
        <f>ROUND(G665*H665,P4)</f>
        <v>0</v>
      </c>
      <c r="L665" s="30">
        <v>0</v>
      </c>
      <c r="M665" s="24">
        <f>ROUND(G665*L665,P4)</f>
        <v>0</v>
      </c>
      <c r="N665" s="25" t="s">
        <v>103</v>
      </c>
      <c r="O665" s="31">
        <f>M665*AA665</f>
        <v>0</v>
      </c>
      <c r="P665" s="1">
        <v>3</v>
      </c>
      <c r="AA665" s="1">
        <f>IF(P665=1,$O$3,IF(P665=2,$O$4,$O$5))</f>
        <v>0</v>
      </c>
    </row>
    <row r="666">
      <c r="A666" s="1" t="s">
        <v>106</v>
      </c>
      <c r="E666" s="27" t="s">
        <v>103</v>
      </c>
    </row>
    <row r="667" ht="25.5">
      <c r="A667" s="1" t="s">
        <v>107</v>
      </c>
      <c r="E667" s="32" t="s">
        <v>6331</v>
      </c>
    </row>
    <row r="668">
      <c r="A668" s="1" t="s">
        <v>109</v>
      </c>
      <c r="E668" s="27" t="s">
        <v>103</v>
      </c>
    </row>
    <row r="669" ht="25.5">
      <c r="A669" s="1" t="s">
        <v>101</v>
      </c>
      <c r="B669" s="1">
        <v>148</v>
      </c>
      <c r="C669" s="26" t="s">
        <v>6332</v>
      </c>
      <c r="D669" t="s">
        <v>103</v>
      </c>
      <c r="E669" s="27" t="s">
        <v>6333</v>
      </c>
      <c r="F669" s="28" t="s">
        <v>121</v>
      </c>
      <c r="G669" s="29">
        <v>250</v>
      </c>
      <c r="H669" s="28">
        <v>0</v>
      </c>
      <c r="I669" s="30">
        <f>ROUND(G669*H669,P4)</f>
        <v>0</v>
      </c>
      <c r="L669" s="30">
        <v>0</v>
      </c>
      <c r="M669" s="24">
        <f>ROUND(G669*L669,P4)</f>
        <v>0</v>
      </c>
      <c r="N669" s="25" t="s">
        <v>103</v>
      </c>
      <c r="O669" s="31">
        <f>M669*AA669</f>
        <v>0</v>
      </c>
      <c r="P669" s="1">
        <v>3</v>
      </c>
      <c r="AA669" s="1">
        <f>IF(P669=1,$O$3,IF(P669=2,$O$4,$O$5))</f>
        <v>0</v>
      </c>
    </row>
    <row r="670">
      <c r="A670" s="1" t="s">
        <v>106</v>
      </c>
      <c r="E670" s="27" t="s">
        <v>103</v>
      </c>
    </row>
    <row r="671" ht="51">
      <c r="A671" s="1" t="s">
        <v>107</v>
      </c>
      <c r="E671" s="32" t="s">
        <v>6334</v>
      </c>
    </row>
    <row r="672">
      <c r="A672" s="1" t="s">
        <v>109</v>
      </c>
      <c r="E672" s="27" t="s">
        <v>103</v>
      </c>
    </row>
    <row r="673">
      <c r="A673" s="1" t="s">
        <v>101</v>
      </c>
      <c r="B673" s="1">
        <v>149</v>
      </c>
      <c r="C673" s="26" t="s">
        <v>6335</v>
      </c>
      <c r="D673" t="s">
        <v>103</v>
      </c>
      <c r="E673" s="27" t="s">
        <v>6336</v>
      </c>
      <c r="F673" s="28" t="s">
        <v>121</v>
      </c>
      <c r="G673" s="29">
        <v>210</v>
      </c>
      <c r="H673" s="28">
        <v>0</v>
      </c>
      <c r="I673" s="30">
        <f>ROUND(G673*H673,P4)</f>
        <v>0</v>
      </c>
      <c r="L673" s="30">
        <v>0</v>
      </c>
      <c r="M673" s="24">
        <f>ROUND(G673*L673,P4)</f>
        <v>0</v>
      </c>
      <c r="N673" s="25" t="s">
        <v>103</v>
      </c>
      <c r="O673" s="31">
        <f>M673*AA673</f>
        <v>0</v>
      </c>
      <c r="P673" s="1">
        <v>3</v>
      </c>
      <c r="AA673" s="1">
        <f>IF(P673=1,$O$3,IF(P673=2,$O$4,$O$5))</f>
        <v>0</v>
      </c>
    </row>
    <row r="674">
      <c r="A674" s="1" t="s">
        <v>106</v>
      </c>
      <c r="E674" s="27" t="s">
        <v>103</v>
      </c>
    </row>
    <row r="675" ht="25.5">
      <c r="A675" s="1" t="s">
        <v>107</v>
      </c>
      <c r="E675" s="32" t="s">
        <v>512</v>
      </c>
    </row>
    <row r="676">
      <c r="A676" s="1" t="s">
        <v>109</v>
      </c>
      <c r="E676" s="27" t="s">
        <v>103</v>
      </c>
    </row>
    <row r="677">
      <c r="A677" s="1" t="s">
        <v>101</v>
      </c>
      <c r="B677" s="1">
        <v>150</v>
      </c>
      <c r="C677" s="26" t="s">
        <v>6337</v>
      </c>
      <c r="D677" t="s">
        <v>103</v>
      </c>
      <c r="E677" s="27" t="s">
        <v>6338</v>
      </c>
      <c r="F677" s="28" t="s">
        <v>121</v>
      </c>
      <c r="G677" s="29">
        <v>52.5</v>
      </c>
      <c r="H677" s="28">
        <v>0</v>
      </c>
      <c r="I677" s="30">
        <f>ROUND(G677*H677,P4)</f>
        <v>0</v>
      </c>
      <c r="L677" s="30">
        <v>0</v>
      </c>
      <c r="M677" s="24">
        <f>ROUND(G677*L677,P4)</f>
        <v>0</v>
      </c>
      <c r="N677" s="25" t="s">
        <v>103</v>
      </c>
      <c r="O677" s="31">
        <f>M677*AA677</f>
        <v>0</v>
      </c>
      <c r="P677" s="1">
        <v>3</v>
      </c>
      <c r="AA677" s="1">
        <f>IF(P677=1,$O$3,IF(P677=2,$O$4,$O$5))</f>
        <v>0</v>
      </c>
    </row>
    <row r="678">
      <c r="A678" s="1" t="s">
        <v>106</v>
      </c>
      <c r="E678" s="27" t="s">
        <v>103</v>
      </c>
    </row>
    <row r="679" ht="25.5">
      <c r="A679" s="1" t="s">
        <v>107</v>
      </c>
      <c r="E679" s="32" t="s">
        <v>1094</v>
      </c>
    </row>
    <row r="680">
      <c r="A680" s="1" t="s">
        <v>109</v>
      </c>
      <c r="E680" s="27" t="s">
        <v>103</v>
      </c>
    </row>
    <row r="681" ht="25.5">
      <c r="A681" s="1" t="s">
        <v>101</v>
      </c>
      <c r="B681" s="1">
        <v>151</v>
      </c>
      <c r="C681" s="26" t="s">
        <v>6339</v>
      </c>
      <c r="D681" t="s">
        <v>103</v>
      </c>
      <c r="E681" s="27" t="s">
        <v>6340</v>
      </c>
      <c r="F681" s="28" t="s">
        <v>121</v>
      </c>
      <c r="G681" s="29">
        <v>30</v>
      </c>
      <c r="H681" s="28">
        <v>0</v>
      </c>
      <c r="I681" s="30">
        <f>ROUND(G681*H681,P4)</f>
        <v>0</v>
      </c>
      <c r="L681" s="30">
        <v>0</v>
      </c>
      <c r="M681" s="24">
        <f>ROUND(G681*L681,P4)</f>
        <v>0</v>
      </c>
      <c r="N681" s="25" t="s">
        <v>103</v>
      </c>
      <c r="O681" s="31">
        <f>M681*AA681</f>
        <v>0</v>
      </c>
      <c r="P681" s="1">
        <v>3</v>
      </c>
      <c r="AA681" s="1">
        <f>IF(P681=1,$O$3,IF(P681=2,$O$4,$O$5))</f>
        <v>0</v>
      </c>
    </row>
    <row r="682">
      <c r="A682" s="1" t="s">
        <v>106</v>
      </c>
      <c r="E682" s="27" t="s">
        <v>103</v>
      </c>
    </row>
    <row r="683">
      <c r="A683" s="1" t="s">
        <v>107</v>
      </c>
    </row>
    <row r="684">
      <c r="A684" s="1" t="s">
        <v>109</v>
      </c>
      <c r="E684" s="27" t="s">
        <v>103</v>
      </c>
    </row>
    <row r="685">
      <c r="A685" s="1" t="s">
        <v>101</v>
      </c>
      <c r="B685" s="1">
        <v>152</v>
      </c>
      <c r="C685" s="26" t="s">
        <v>6341</v>
      </c>
      <c r="D685" t="s">
        <v>103</v>
      </c>
      <c r="E685" s="27" t="s">
        <v>6342</v>
      </c>
      <c r="F685" s="28" t="s">
        <v>121</v>
      </c>
      <c r="G685" s="29">
        <v>31.5</v>
      </c>
      <c r="H685" s="28">
        <v>0</v>
      </c>
      <c r="I685" s="30">
        <f>ROUND(G685*H685,P4)</f>
        <v>0</v>
      </c>
      <c r="L685" s="30">
        <v>0</v>
      </c>
      <c r="M685" s="24">
        <f>ROUND(G685*L685,P4)</f>
        <v>0</v>
      </c>
      <c r="N685" s="25" t="s">
        <v>103</v>
      </c>
      <c r="O685" s="31">
        <f>M685*AA685</f>
        <v>0</v>
      </c>
      <c r="P685" s="1">
        <v>3</v>
      </c>
      <c r="AA685" s="1">
        <f>IF(P685=1,$O$3,IF(P685=2,$O$4,$O$5))</f>
        <v>0</v>
      </c>
    </row>
    <row r="686">
      <c r="A686" s="1" t="s">
        <v>106</v>
      </c>
      <c r="E686" s="27" t="s">
        <v>103</v>
      </c>
    </row>
    <row r="687" ht="25.5">
      <c r="A687" s="1" t="s">
        <v>107</v>
      </c>
      <c r="E687" s="32" t="s">
        <v>507</v>
      </c>
    </row>
    <row r="688">
      <c r="A688" s="1" t="s">
        <v>109</v>
      </c>
      <c r="E688" s="27" t="s">
        <v>103</v>
      </c>
    </row>
    <row r="689" ht="25.5">
      <c r="A689" s="1" t="s">
        <v>101</v>
      </c>
      <c r="B689" s="1">
        <v>153</v>
      </c>
      <c r="C689" s="26" t="s">
        <v>6343</v>
      </c>
      <c r="D689" t="s">
        <v>103</v>
      </c>
      <c r="E689" s="27" t="s">
        <v>6344</v>
      </c>
      <c r="F689" s="28" t="s">
        <v>121</v>
      </c>
      <c r="G689" s="29">
        <v>16</v>
      </c>
      <c r="H689" s="28">
        <v>0</v>
      </c>
      <c r="I689" s="30">
        <f>ROUND(G689*H689,P4)</f>
        <v>0</v>
      </c>
      <c r="L689" s="30">
        <v>0</v>
      </c>
      <c r="M689" s="24">
        <f>ROUND(G689*L689,P4)</f>
        <v>0</v>
      </c>
      <c r="N689" s="25" t="s">
        <v>103</v>
      </c>
      <c r="O689" s="31">
        <f>M689*AA689</f>
        <v>0</v>
      </c>
      <c r="P689" s="1">
        <v>3</v>
      </c>
      <c r="AA689" s="1">
        <f>IF(P689=1,$O$3,IF(P689=2,$O$4,$O$5))</f>
        <v>0</v>
      </c>
    </row>
    <row r="690">
      <c r="A690" s="1" t="s">
        <v>106</v>
      </c>
      <c r="E690" s="27" t="s">
        <v>103</v>
      </c>
    </row>
    <row r="691" ht="25.5">
      <c r="A691" s="1" t="s">
        <v>107</v>
      </c>
      <c r="E691" s="32" t="s">
        <v>6126</v>
      </c>
    </row>
    <row r="692">
      <c r="A692" s="1" t="s">
        <v>109</v>
      </c>
      <c r="E692" s="27" t="s">
        <v>103</v>
      </c>
    </row>
    <row r="693">
      <c r="A693" s="1" t="s">
        <v>101</v>
      </c>
      <c r="B693" s="1">
        <v>154</v>
      </c>
      <c r="C693" s="26" t="s">
        <v>6345</v>
      </c>
      <c r="D693" t="s">
        <v>103</v>
      </c>
      <c r="E693" s="27" t="s">
        <v>6346</v>
      </c>
      <c r="F693" s="28" t="s">
        <v>121</v>
      </c>
      <c r="G693" s="29">
        <v>16.800000000000001</v>
      </c>
      <c r="H693" s="28">
        <v>0</v>
      </c>
      <c r="I693" s="30">
        <f>ROUND(G693*H693,P4)</f>
        <v>0</v>
      </c>
      <c r="L693" s="30">
        <v>0</v>
      </c>
      <c r="M693" s="24">
        <f>ROUND(G693*L693,P4)</f>
        <v>0</v>
      </c>
      <c r="N693" s="25" t="s">
        <v>103</v>
      </c>
      <c r="O693" s="31">
        <f>M693*AA693</f>
        <v>0</v>
      </c>
      <c r="P693" s="1">
        <v>3</v>
      </c>
      <c r="AA693" s="1">
        <f>IF(P693=1,$O$3,IF(P693=2,$O$4,$O$5))</f>
        <v>0</v>
      </c>
    </row>
    <row r="694">
      <c r="A694" s="1" t="s">
        <v>106</v>
      </c>
      <c r="E694" s="27" t="s">
        <v>103</v>
      </c>
    </row>
    <row r="695" ht="25.5">
      <c r="A695" s="1" t="s">
        <v>107</v>
      </c>
      <c r="E695" s="32" t="s">
        <v>6347</v>
      </c>
    </row>
    <row r="696">
      <c r="A696" s="1" t="s">
        <v>109</v>
      </c>
      <c r="E696" s="27" t="s">
        <v>6348</v>
      </c>
    </row>
    <row r="697" ht="38.25">
      <c r="A697" s="1" t="s">
        <v>101</v>
      </c>
      <c r="B697" s="1">
        <v>155</v>
      </c>
      <c r="C697" s="26" t="s">
        <v>6349</v>
      </c>
      <c r="D697" t="s">
        <v>103</v>
      </c>
      <c r="E697" s="27" t="s">
        <v>6350</v>
      </c>
      <c r="F697" s="28" t="s">
        <v>105</v>
      </c>
      <c r="G697" s="29">
        <v>210</v>
      </c>
      <c r="H697" s="28">
        <v>0</v>
      </c>
      <c r="I697" s="30">
        <f>ROUND(G697*H697,P4)</f>
        <v>0</v>
      </c>
      <c r="L697" s="30">
        <v>0</v>
      </c>
      <c r="M697" s="24">
        <f>ROUND(G697*L697,P4)</f>
        <v>0</v>
      </c>
      <c r="N697" s="25" t="s">
        <v>103</v>
      </c>
      <c r="O697" s="31">
        <f>M697*AA697</f>
        <v>0</v>
      </c>
      <c r="P697" s="1">
        <v>3</v>
      </c>
      <c r="AA697" s="1">
        <f>IF(P697=1,$O$3,IF(P697=2,$O$4,$O$5))</f>
        <v>0</v>
      </c>
    </row>
    <row r="698">
      <c r="A698" s="1" t="s">
        <v>106</v>
      </c>
      <c r="E698" s="27" t="s">
        <v>103</v>
      </c>
    </row>
    <row r="699" ht="51">
      <c r="A699" s="1" t="s">
        <v>107</v>
      </c>
      <c r="E699" s="32" t="s">
        <v>6351</v>
      </c>
    </row>
    <row r="700">
      <c r="A700" s="1" t="s">
        <v>109</v>
      </c>
      <c r="E700" s="27" t="s">
        <v>103</v>
      </c>
    </row>
    <row r="701">
      <c r="A701" s="1" t="s">
        <v>101</v>
      </c>
      <c r="B701" s="1">
        <v>156</v>
      </c>
      <c r="C701" s="26" t="s">
        <v>6352</v>
      </c>
      <c r="D701" t="s">
        <v>103</v>
      </c>
      <c r="E701" s="27" t="s">
        <v>6353</v>
      </c>
      <c r="F701" s="28" t="s">
        <v>105</v>
      </c>
      <c r="G701" s="29">
        <v>130</v>
      </c>
      <c r="H701" s="28">
        <v>0</v>
      </c>
      <c r="I701" s="30">
        <f>ROUND(G701*H701,P4)</f>
        <v>0</v>
      </c>
      <c r="L701" s="30">
        <v>0</v>
      </c>
      <c r="M701" s="24">
        <f>ROUND(G701*L701,P4)</f>
        <v>0</v>
      </c>
      <c r="N701" s="25" t="s">
        <v>103</v>
      </c>
      <c r="O701" s="31">
        <f>M701*AA701</f>
        <v>0</v>
      </c>
      <c r="P701" s="1">
        <v>3</v>
      </c>
      <c r="AA701" s="1">
        <f>IF(P701=1,$O$3,IF(P701=2,$O$4,$O$5))</f>
        <v>0</v>
      </c>
    </row>
    <row r="702">
      <c r="A702" s="1" t="s">
        <v>106</v>
      </c>
      <c r="E702" s="27" t="s">
        <v>103</v>
      </c>
    </row>
    <row r="703">
      <c r="A703" s="1" t="s">
        <v>107</v>
      </c>
    </row>
    <row r="704">
      <c r="A704" s="1" t="s">
        <v>109</v>
      </c>
      <c r="E704" s="27" t="s">
        <v>103</v>
      </c>
    </row>
    <row r="705">
      <c r="A705" s="1" t="s">
        <v>101</v>
      </c>
      <c r="B705" s="1">
        <v>157</v>
      </c>
      <c r="C705" s="26" t="s">
        <v>6354</v>
      </c>
      <c r="D705" t="s">
        <v>103</v>
      </c>
      <c r="E705" s="27" t="s">
        <v>6355</v>
      </c>
      <c r="F705" s="28" t="s">
        <v>105</v>
      </c>
      <c r="G705" s="29">
        <v>80</v>
      </c>
      <c r="H705" s="28">
        <v>0</v>
      </c>
      <c r="I705" s="30">
        <f>ROUND(G705*H705,P4)</f>
        <v>0</v>
      </c>
      <c r="L705" s="30">
        <v>0</v>
      </c>
      <c r="M705" s="24">
        <f>ROUND(G705*L705,P4)</f>
        <v>0</v>
      </c>
      <c r="N705" s="25" t="s">
        <v>103</v>
      </c>
      <c r="O705" s="31">
        <f>M705*AA705</f>
        <v>0</v>
      </c>
      <c r="P705" s="1">
        <v>3</v>
      </c>
      <c r="AA705" s="1">
        <f>IF(P705=1,$O$3,IF(P705=2,$O$4,$O$5))</f>
        <v>0</v>
      </c>
    </row>
    <row r="706">
      <c r="A706" s="1" t="s">
        <v>106</v>
      </c>
      <c r="E706" s="27" t="s">
        <v>103</v>
      </c>
    </row>
    <row r="707">
      <c r="A707" s="1" t="s">
        <v>107</v>
      </c>
    </row>
    <row r="708">
      <c r="A708" s="1" t="s">
        <v>109</v>
      </c>
      <c r="E708" s="27" t="s">
        <v>103</v>
      </c>
    </row>
    <row r="709" ht="25.5">
      <c r="A709" s="1" t="s">
        <v>101</v>
      </c>
      <c r="B709" s="1">
        <v>158</v>
      </c>
      <c r="C709" s="26" t="s">
        <v>6356</v>
      </c>
      <c r="D709" t="s">
        <v>103</v>
      </c>
      <c r="E709" s="27" t="s">
        <v>6357</v>
      </c>
      <c r="F709" s="28" t="s">
        <v>105</v>
      </c>
      <c r="G709" s="29">
        <v>710</v>
      </c>
      <c r="H709" s="28">
        <v>0</v>
      </c>
      <c r="I709" s="30">
        <f>ROUND(G709*H709,P4)</f>
        <v>0</v>
      </c>
      <c r="L709" s="30">
        <v>0</v>
      </c>
      <c r="M709" s="24">
        <f>ROUND(G709*L709,P4)</f>
        <v>0</v>
      </c>
      <c r="N709" s="25" t="s">
        <v>103</v>
      </c>
      <c r="O709" s="31">
        <f>M709*AA709</f>
        <v>0</v>
      </c>
      <c r="P709" s="1">
        <v>3</v>
      </c>
      <c r="AA709" s="1">
        <f>IF(P709=1,$O$3,IF(P709=2,$O$4,$O$5))</f>
        <v>0</v>
      </c>
    </row>
    <row r="710">
      <c r="A710" s="1" t="s">
        <v>106</v>
      </c>
      <c r="E710" s="27" t="s">
        <v>103</v>
      </c>
    </row>
    <row r="711">
      <c r="A711" s="1" t="s">
        <v>107</v>
      </c>
    </row>
    <row r="712">
      <c r="A712" s="1" t="s">
        <v>109</v>
      </c>
      <c r="E712" s="27" t="s">
        <v>103</v>
      </c>
    </row>
    <row r="713">
      <c r="A713" s="1" t="s">
        <v>101</v>
      </c>
      <c r="B713" s="1">
        <v>159</v>
      </c>
      <c r="C713" s="26" t="s">
        <v>6358</v>
      </c>
      <c r="D713" t="s">
        <v>103</v>
      </c>
      <c r="E713" s="27" t="s">
        <v>6359</v>
      </c>
      <c r="F713" s="28" t="s">
        <v>105</v>
      </c>
      <c r="G713" s="29">
        <v>710</v>
      </c>
      <c r="H713" s="28">
        <v>0</v>
      </c>
      <c r="I713" s="30">
        <f>ROUND(G713*H713,P4)</f>
        <v>0</v>
      </c>
      <c r="L713" s="30">
        <v>0</v>
      </c>
      <c r="M713" s="24">
        <f>ROUND(G713*L713,P4)</f>
        <v>0</v>
      </c>
      <c r="N713" s="25" t="s">
        <v>103</v>
      </c>
      <c r="O713" s="31">
        <f>M713*AA713</f>
        <v>0</v>
      </c>
      <c r="P713" s="1">
        <v>3</v>
      </c>
      <c r="AA713" s="1">
        <f>IF(P713=1,$O$3,IF(P713=2,$O$4,$O$5))</f>
        <v>0</v>
      </c>
    </row>
    <row r="714">
      <c r="A714" s="1" t="s">
        <v>106</v>
      </c>
      <c r="E714" s="27" t="s">
        <v>103</v>
      </c>
    </row>
    <row r="715">
      <c r="A715" s="1" t="s">
        <v>107</v>
      </c>
    </row>
    <row r="716">
      <c r="A716" s="1" t="s">
        <v>109</v>
      </c>
      <c r="E716" s="27" t="s">
        <v>103</v>
      </c>
    </row>
    <row r="717" ht="25.5">
      <c r="A717" s="1" t="s">
        <v>101</v>
      </c>
      <c r="B717" s="1">
        <v>160</v>
      </c>
      <c r="C717" s="26" t="s">
        <v>6360</v>
      </c>
      <c r="D717" t="s">
        <v>103</v>
      </c>
      <c r="E717" s="27" t="s">
        <v>6361</v>
      </c>
      <c r="F717" s="28" t="s">
        <v>121</v>
      </c>
      <c r="G717" s="29">
        <v>700</v>
      </c>
      <c r="H717" s="28">
        <v>0</v>
      </c>
      <c r="I717" s="30">
        <f>ROUND(G717*H717,P4)</f>
        <v>0</v>
      </c>
      <c r="L717" s="30">
        <v>0</v>
      </c>
      <c r="M717" s="24">
        <f>ROUND(G717*L717,P4)</f>
        <v>0</v>
      </c>
      <c r="N717" s="25" t="s">
        <v>103</v>
      </c>
      <c r="O717" s="31">
        <f>M717*AA717</f>
        <v>0</v>
      </c>
      <c r="P717" s="1">
        <v>3</v>
      </c>
      <c r="AA717" s="1">
        <f>IF(P717=1,$O$3,IF(P717=2,$O$4,$O$5))</f>
        <v>0</v>
      </c>
    </row>
    <row r="718">
      <c r="A718" s="1" t="s">
        <v>106</v>
      </c>
      <c r="E718" s="27" t="s">
        <v>103</v>
      </c>
    </row>
    <row r="719" ht="51">
      <c r="A719" s="1" t="s">
        <v>107</v>
      </c>
      <c r="E719" s="32" t="s">
        <v>6362</v>
      </c>
    </row>
    <row r="720">
      <c r="A720" s="1" t="s">
        <v>109</v>
      </c>
      <c r="E720" s="27" t="s">
        <v>103</v>
      </c>
    </row>
    <row r="721">
      <c r="A721" s="1" t="s">
        <v>101</v>
      </c>
      <c r="B721" s="1">
        <v>161</v>
      </c>
      <c r="C721" s="26" t="s">
        <v>6363</v>
      </c>
      <c r="D721" t="s">
        <v>103</v>
      </c>
      <c r="E721" s="27" t="s">
        <v>6364</v>
      </c>
      <c r="F721" s="28" t="s">
        <v>121</v>
      </c>
      <c r="G721" s="29">
        <v>230</v>
      </c>
      <c r="H721" s="28">
        <v>0</v>
      </c>
      <c r="I721" s="30">
        <f>ROUND(G721*H721,P4)</f>
        <v>0</v>
      </c>
      <c r="L721" s="30">
        <v>0</v>
      </c>
      <c r="M721" s="24">
        <f>ROUND(G721*L721,P4)</f>
        <v>0</v>
      </c>
      <c r="N721" s="25" t="s">
        <v>103</v>
      </c>
      <c r="O721" s="31">
        <f>M721*AA721</f>
        <v>0</v>
      </c>
      <c r="P721" s="1">
        <v>3</v>
      </c>
      <c r="AA721" s="1">
        <f>IF(P721=1,$O$3,IF(P721=2,$O$4,$O$5))</f>
        <v>0</v>
      </c>
    </row>
    <row r="722">
      <c r="A722" s="1" t="s">
        <v>106</v>
      </c>
      <c r="E722" s="27" t="s">
        <v>103</v>
      </c>
    </row>
    <row r="723" ht="25.5">
      <c r="A723" s="1" t="s">
        <v>107</v>
      </c>
      <c r="E723" s="32" t="s">
        <v>1054</v>
      </c>
    </row>
    <row r="724">
      <c r="A724" s="1" t="s">
        <v>109</v>
      </c>
      <c r="E724" s="27" t="s">
        <v>103</v>
      </c>
    </row>
    <row r="725">
      <c r="A725" s="1" t="s">
        <v>101</v>
      </c>
      <c r="B725" s="1">
        <v>162</v>
      </c>
      <c r="C725" s="26" t="s">
        <v>6365</v>
      </c>
      <c r="D725" t="s">
        <v>103</v>
      </c>
      <c r="E725" s="27" t="s">
        <v>6366</v>
      </c>
      <c r="F725" s="28" t="s">
        <v>121</v>
      </c>
      <c r="G725" s="29">
        <v>575</v>
      </c>
      <c r="H725" s="28">
        <v>0</v>
      </c>
      <c r="I725" s="30">
        <f>ROUND(G725*H725,P4)</f>
        <v>0</v>
      </c>
      <c r="L725" s="30">
        <v>0</v>
      </c>
      <c r="M725" s="24">
        <f>ROUND(G725*L725,P4)</f>
        <v>0</v>
      </c>
      <c r="N725" s="25" t="s">
        <v>103</v>
      </c>
      <c r="O725" s="31">
        <f>M725*AA725</f>
        <v>0</v>
      </c>
      <c r="P725" s="1">
        <v>3</v>
      </c>
      <c r="AA725" s="1">
        <f>IF(P725=1,$O$3,IF(P725=2,$O$4,$O$5))</f>
        <v>0</v>
      </c>
    </row>
    <row r="726">
      <c r="A726" s="1" t="s">
        <v>106</v>
      </c>
      <c r="E726" s="27" t="s">
        <v>103</v>
      </c>
    </row>
    <row r="727" ht="25.5">
      <c r="A727" s="1" t="s">
        <v>107</v>
      </c>
      <c r="E727" s="32" t="s">
        <v>329</v>
      </c>
    </row>
    <row r="728">
      <c r="A728" s="1" t="s">
        <v>109</v>
      </c>
      <c r="E728" s="27" t="s">
        <v>103</v>
      </c>
    </row>
    <row r="729" ht="25.5">
      <c r="A729" s="1" t="s">
        <v>101</v>
      </c>
      <c r="B729" s="1">
        <v>163</v>
      </c>
      <c r="C729" s="26" t="s">
        <v>6367</v>
      </c>
      <c r="D729" t="s">
        <v>103</v>
      </c>
      <c r="E729" s="27" t="s">
        <v>6368</v>
      </c>
      <c r="F729" s="28" t="s">
        <v>121</v>
      </c>
      <c r="G729" s="29">
        <v>500</v>
      </c>
      <c r="H729" s="28">
        <v>0</v>
      </c>
      <c r="I729" s="30">
        <f>ROUND(G729*H729,P4)</f>
        <v>0</v>
      </c>
      <c r="L729" s="30">
        <v>0</v>
      </c>
      <c r="M729" s="24">
        <f>ROUND(G729*L729,P4)</f>
        <v>0</v>
      </c>
      <c r="N729" s="25" t="s">
        <v>103</v>
      </c>
      <c r="O729" s="31">
        <f>M729*AA729</f>
        <v>0</v>
      </c>
      <c r="P729" s="1">
        <v>3</v>
      </c>
      <c r="AA729" s="1">
        <f>IF(P729=1,$O$3,IF(P729=2,$O$4,$O$5))</f>
        <v>0</v>
      </c>
    </row>
    <row r="730">
      <c r="A730" s="1" t="s">
        <v>106</v>
      </c>
      <c r="E730" s="27" t="s">
        <v>103</v>
      </c>
    </row>
    <row r="731" ht="51">
      <c r="A731" s="1" t="s">
        <v>107</v>
      </c>
      <c r="E731" s="32" t="s">
        <v>6369</v>
      </c>
    </row>
    <row r="732">
      <c r="A732" s="1" t="s">
        <v>109</v>
      </c>
      <c r="E732" s="27" t="s">
        <v>103</v>
      </c>
    </row>
    <row r="733">
      <c r="A733" s="1" t="s">
        <v>101</v>
      </c>
      <c r="B733" s="1">
        <v>164</v>
      </c>
      <c r="C733" s="26" t="s">
        <v>6370</v>
      </c>
      <c r="D733" t="s">
        <v>103</v>
      </c>
      <c r="E733" s="27" t="s">
        <v>6371</v>
      </c>
      <c r="F733" s="28" t="s">
        <v>121</v>
      </c>
      <c r="G733" s="29">
        <v>172.5</v>
      </c>
      <c r="H733" s="28">
        <v>0</v>
      </c>
      <c r="I733" s="30">
        <f>ROUND(G733*H733,P4)</f>
        <v>0</v>
      </c>
      <c r="L733" s="30">
        <v>0</v>
      </c>
      <c r="M733" s="24">
        <f>ROUND(G733*L733,P4)</f>
        <v>0</v>
      </c>
      <c r="N733" s="25" t="s">
        <v>103</v>
      </c>
      <c r="O733" s="31">
        <f>M733*AA733</f>
        <v>0</v>
      </c>
      <c r="P733" s="1">
        <v>3</v>
      </c>
      <c r="AA733" s="1">
        <f>IF(P733=1,$O$3,IF(P733=2,$O$4,$O$5))</f>
        <v>0</v>
      </c>
    </row>
    <row r="734">
      <c r="A734" s="1" t="s">
        <v>106</v>
      </c>
      <c r="E734" s="27" t="s">
        <v>103</v>
      </c>
    </row>
    <row r="735" ht="25.5">
      <c r="A735" s="1" t="s">
        <v>107</v>
      </c>
      <c r="E735" s="32" t="s">
        <v>6372</v>
      </c>
    </row>
    <row r="736">
      <c r="A736" s="1" t="s">
        <v>109</v>
      </c>
      <c r="E736" s="27" t="s">
        <v>103</v>
      </c>
    </row>
    <row r="737">
      <c r="A737" s="1" t="s">
        <v>101</v>
      </c>
      <c r="B737" s="1">
        <v>165</v>
      </c>
      <c r="C737" s="26" t="s">
        <v>6373</v>
      </c>
      <c r="D737" t="s">
        <v>103</v>
      </c>
      <c r="E737" s="27" t="s">
        <v>6374</v>
      </c>
      <c r="F737" s="28" t="s">
        <v>121</v>
      </c>
      <c r="G737" s="29">
        <v>402.5</v>
      </c>
      <c r="H737" s="28">
        <v>0</v>
      </c>
      <c r="I737" s="30">
        <f>ROUND(G737*H737,P4)</f>
        <v>0</v>
      </c>
      <c r="L737" s="30">
        <v>0</v>
      </c>
      <c r="M737" s="24">
        <f>ROUND(G737*L737,P4)</f>
        <v>0</v>
      </c>
      <c r="N737" s="25" t="s">
        <v>103</v>
      </c>
      <c r="O737" s="31">
        <f>M737*AA737</f>
        <v>0</v>
      </c>
      <c r="P737" s="1">
        <v>3</v>
      </c>
      <c r="AA737" s="1">
        <f>IF(P737=1,$O$3,IF(P737=2,$O$4,$O$5))</f>
        <v>0</v>
      </c>
    </row>
    <row r="738">
      <c r="A738" s="1" t="s">
        <v>106</v>
      </c>
      <c r="E738" s="27" t="s">
        <v>103</v>
      </c>
    </row>
    <row r="739" ht="25.5">
      <c r="A739" s="1" t="s">
        <v>107</v>
      </c>
      <c r="E739" s="32" t="s">
        <v>6375</v>
      </c>
    </row>
    <row r="740">
      <c r="A740" s="1" t="s">
        <v>109</v>
      </c>
      <c r="E740" s="27" t="s">
        <v>103</v>
      </c>
    </row>
    <row r="741" ht="25.5">
      <c r="A741" s="1" t="s">
        <v>101</v>
      </c>
      <c r="B741" s="1">
        <v>166</v>
      </c>
      <c r="C741" s="26" t="s">
        <v>6376</v>
      </c>
      <c r="D741" t="s">
        <v>103</v>
      </c>
      <c r="E741" s="27" t="s">
        <v>6377</v>
      </c>
      <c r="F741" s="28" t="s">
        <v>121</v>
      </c>
      <c r="G741" s="29">
        <v>50</v>
      </c>
      <c r="H741" s="28">
        <v>0</v>
      </c>
      <c r="I741" s="30">
        <f>ROUND(G741*H741,P4)</f>
        <v>0</v>
      </c>
      <c r="L741" s="30">
        <v>0</v>
      </c>
      <c r="M741" s="24">
        <f>ROUND(G741*L741,P4)</f>
        <v>0</v>
      </c>
      <c r="N741" s="25" t="s">
        <v>103</v>
      </c>
      <c r="O741" s="31">
        <f>M741*AA741</f>
        <v>0</v>
      </c>
      <c r="P741" s="1">
        <v>3</v>
      </c>
      <c r="AA741" s="1">
        <f>IF(P741=1,$O$3,IF(P741=2,$O$4,$O$5))</f>
        <v>0</v>
      </c>
    </row>
    <row r="742">
      <c r="A742" s="1" t="s">
        <v>106</v>
      </c>
      <c r="E742" s="27" t="s">
        <v>103</v>
      </c>
    </row>
    <row r="743">
      <c r="A743" s="1" t="s">
        <v>107</v>
      </c>
    </row>
    <row r="744">
      <c r="A744" s="1" t="s">
        <v>109</v>
      </c>
      <c r="E744" s="27" t="s">
        <v>103</v>
      </c>
    </row>
    <row r="745">
      <c r="A745" s="1" t="s">
        <v>101</v>
      </c>
      <c r="B745" s="1">
        <v>167</v>
      </c>
      <c r="C745" s="26" t="s">
        <v>6378</v>
      </c>
      <c r="D745" t="s">
        <v>103</v>
      </c>
      <c r="E745" s="27" t="s">
        <v>6379</v>
      </c>
      <c r="F745" s="28" t="s">
        <v>121</v>
      </c>
      <c r="G745" s="29">
        <v>57.5</v>
      </c>
      <c r="H745" s="28">
        <v>0</v>
      </c>
      <c r="I745" s="30">
        <f>ROUND(G745*H745,P4)</f>
        <v>0</v>
      </c>
      <c r="L745" s="30">
        <v>0</v>
      </c>
      <c r="M745" s="24">
        <f>ROUND(G745*L745,P4)</f>
        <v>0</v>
      </c>
      <c r="N745" s="25" t="s">
        <v>103</v>
      </c>
      <c r="O745" s="31">
        <f>M745*AA745</f>
        <v>0</v>
      </c>
      <c r="P745" s="1">
        <v>3</v>
      </c>
      <c r="AA745" s="1">
        <f>IF(P745=1,$O$3,IF(P745=2,$O$4,$O$5))</f>
        <v>0</v>
      </c>
    </row>
    <row r="746">
      <c r="A746" s="1" t="s">
        <v>106</v>
      </c>
      <c r="E746" s="27" t="s">
        <v>103</v>
      </c>
    </row>
    <row r="747" ht="25.5">
      <c r="A747" s="1" t="s">
        <v>107</v>
      </c>
      <c r="E747" s="32" t="s">
        <v>6380</v>
      </c>
    </row>
    <row r="748">
      <c r="A748" s="1" t="s">
        <v>109</v>
      </c>
      <c r="E748" s="27" t="s">
        <v>103</v>
      </c>
    </row>
    <row r="749" ht="25.5">
      <c r="A749" s="1" t="s">
        <v>101</v>
      </c>
      <c r="B749" s="1">
        <v>168</v>
      </c>
      <c r="C749" s="26" t="s">
        <v>6235</v>
      </c>
      <c r="D749" t="s">
        <v>103</v>
      </c>
      <c r="E749" s="27" t="s">
        <v>6236</v>
      </c>
      <c r="F749" s="28" t="s">
        <v>121</v>
      </c>
      <c r="G749" s="29">
        <v>1610</v>
      </c>
      <c r="H749" s="28">
        <v>0</v>
      </c>
      <c r="I749" s="30">
        <f>ROUND(G749*H749,P4)</f>
        <v>0</v>
      </c>
      <c r="L749" s="30">
        <v>0</v>
      </c>
      <c r="M749" s="24">
        <f>ROUND(G749*L749,P4)</f>
        <v>0</v>
      </c>
      <c r="N749" s="25" t="s">
        <v>103</v>
      </c>
      <c r="O749" s="31">
        <f>M749*AA749</f>
        <v>0</v>
      </c>
      <c r="P749" s="1">
        <v>3</v>
      </c>
      <c r="AA749" s="1">
        <f>IF(P749=1,$O$3,IF(P749=2,$O$4,$O$5))</f>
        <v>0</v>
      </c>
    </row>
    <row r="750">
      <c r="A750" s="1" t="s">
        <v>106</v>
      </c>
      <c r="E750" s="27" t="s">
        <v>103</v>
      </c>
    </row>
    <row r="751" ht="153">
      <c r="A751" s="1" t="s">
        <v>107</v>
      </c>
      <c r="E751" s="32" t="s">
        <v>6381</v>
      </c>
    </row>
    <row r="752">
      <c r="A752" s="1" t="s">
        <v>109</v>
      </c>
      <c r="E752" s="27" t="s">
        <v>103</v>
      </c>
    </row>
    <row r="753">
      <c r="A753" s="1" t="s">
        <v>101</v>
      </c>
      <c r="B753" s="1">
        <v>169</v>
      </c>
      <c r="C753" s="26" t="s">
        <v>1138</v>
      </c>
      <c r="D753" t="s">
        <v>103</v>
      </c>
      <c r="E753" s="27" t="s">
        <v>1139</v>
      </c>
      <c r="F753" s="28" t="s">
        <v>121</v>
      </c>
      <c r="G753" s="29">
        <v>1851.5</v>
      </c>
      <c r="H753" s="28">
        <v>0</v>
      </c>
      <c r="I753" s="30">
        <f>ROUND(G753*H753,P4)</f>
        <v>0</v>
      </c>
      <c r="L753" s="30">
        <v>0</v>
      </c>
      <c r="M753" s="24">
        <f>ROUND(G753*L753,P4)</f>
        <v>0</v>
      </c>
      <c r="N753" s="25" t="s">
        <v>103</v>
      </c>
      <c r="O753" s="31">
        <f>M753*AA753</f>
        <v>0</v>
      </c>
      <c r="P753" s="1">
        <v>3</v>
      </c>
      <c r="AA753" s="1">
        <f>IF(P753=1,$O$3,IF(P753=2,$O$4,$O$5))</f>
        <v>0</v>
      </c>
    </row>
    <row r="754">
      <c r="A754" s="1" t="s">
        <v>106</v>
      </c>
      <c r="E754" s="27" t="s">
        <v>103</v>
      </c>
    </row>
    <row r="755" ht="25.5">
      <c r="A755" s="1" t="s">
        <v>107</v>
      </c>
      <c r="E755" s="32" t="s">
        <v>6382</v>
      </c>
    </row>
    <row r="756">
      <c r="A756" s="1" t="s">
        <v>109</v>
      </c>
      <c r="E756" s="27" t="s">
        <v>103</v>
      </c>
    </row>
    <row r="757" ht="25.5">
      <c r="A757" s="1" t="s">
        <v>101</v>
      </c>
      <c r="B757" s="1">
        <v>170</v>
      </c>
      <c r="C757" s="26" t="s">
        <v>6383</v>
      </c>
      <c r="D757" t="s">
        <v>103</v>
      </c>
      <c r="E757" s="27" t="s">
        <v>6384</v>
      </c>
      <c r="F757" s="28" t="s">
        <v>121</v>
      </c>
      <c r="G757" s="29">
        <v>1650</v>
      </c>
      <c r="H757" s="28">
        <v>0</v>
      </c>
      <c r="I757" s="30">
        <f>ROUND(G757*H757,P4)</f>
        <v>0</v>
      </c>
      <c r="L757" s="30">
        <v>0</v>
      </c>
      <c r="M757" s="24">
        <f>ROUND(G757*L757,P4)</f>
        <v>0</v>
      </c>
      <c r="N757" s="25" t="s">
        <v>103</v>
      </c>
      <c r="O757" s="31">
        <f>M757*AA757</f>
        <v>0</v>
      </c>
      <c r="P757" s="1">
        <v>3</v>
      </c>
      <c r="AA757" s="1">
        <f>IF(P757=1,$O$3,IF(P757=2,$O$4,$O$5))</f>
        <v>0</v>
      </c>
    </row>
    <row r="758">
      <c r="A758" s="1" t="s">
        <v>106</v>
      </c>
      <c r="E758" s="27" t="s">
        <v>103</v>
      </c>
    </row>
    <row r="759" ht="153">
      <c r="A759" s="1" t="s">
        <v>107</v>
      </c>
      <c r="E759" s="32" t="s">
        <v>6385</v>
      </c>
    </row>
    <row r="760">
      <c r="A760" s="1" t="s">
        <v>109</v>
      </c>
      <c r="E760" s="27" t="s">
        <v>103</v>
      </c>
    </row>
    <row r="761">
      <c r="A761" s="1" t="s">
        <v>101</v>
      </c>
      <c r="B761" s="1">
        <v>171</v>
      </c>
      <c r="C761" s="26" t="s">
        <v>6386</v>
      </c>
      <c r="D761" t="s">
        <v>103</v>
      </c>
      <c r="E761" s="27" t="s">
        <v>6387</v>
      </c>
      <c r="F761" s="28" t="s">
        <v>121</v>
      </c>
      <c r="G761" s="29">
        <v>1897.5</v>
      </c>
      <c r="H761" s="28">
        <v>0</v>
      </c>
      <c r="I761" s="30">
        <f>ROUND(G761*H761,P4)</f>
        <v>0</v>
      </c>
      <c r="L761" s="30">
        <v>0</v>
      </c>
      <c r="M761" s="24">
        <f>ROUND(G761*L761,P4)</f>
        <v>0</v>
      </c>
      <c r="N761" s="25" t="s">
        <v>103</v>
      </c>
      <c r="O761" s="31">
        <f>M761*AA761</f>
        <v>0</v>
      </c>
      <c r="P761" s="1">
        <v>3</v>
      </c>
      <c r="AA761" s="1">
        <f>IF(P761=1,$O$3,IF(P761=2,$O$4,$O$5))</f>
        <v>0</v>
      </c>
    </row>
    <row r="762">
      <c r="A762" s="1" t="s">
        <v>106</v>
      </c>
      <c r="E762" s="27" t="s">
        <v>103</v>
      </c>
    </row>
    <row r="763" ht="25.5">
      <c r="A763" s="1" t="s">
        <v>107</v>
      </c>
      <c r="E763" s="32" t="s">
        <v>925</v>
      </c>
    </row>
    <row r="764">
      <c r="A764" s="1" t="s">
        <v>109</v>
      </c>
      <c r="E764" s="27" t="s">
        <v>103</v>
      </c>
    </row>
    <row r="765" ht="25.5">
      <c r="A765" s="1" t="s">
        <v>101</v>
      </c>
      <c r="B765" s="1">
        <v>172</v>
      </c>
      <c r="C765" s="26" t="s">
        <v>6388</v>
      </c>
      <c r="D765" t="s">
        <v>103</v>
      </c>
      <c r="E765" s="27" t="s">
        <v>6389</v>
      </c>
      <c r="F765" s="28" t="s">
        <v>121</v>
      </c>
      <c r="G765" s="29">
        <v>325</v>
      </c>
      <c r="H765" s="28">
        <v>0</v>
      </c>
      <c r="I765" s="30">
        <f>ROUND(G765*H765,P4)</f>
        <v>0</v>
      </c>
      <c r="L765" s="30">
        <v>0</v>
      </c>
      <c r="M765" s="24">
        <f>ROUND(G765*L765,P4)</f>
        <v>0</v>
      </c>
      <c r="N765" s="25" t="s">
        <v>103</v>
      </c>
      <c r="O765" s="31">
        <f>M765*AA765</f>
        <v>0</v>
      </c>
      <c r="P765" s="1">
        <v>3</v>
      </c>
      <c r="AA765" s="1">
        <f>IF(P765=1,$O$3,IF(P765=2,$O$4,$O$5))</f>
        <v>0</v>
      </c>
    </row>
    <row r="766">
      <c r="A766" s="1" t="s">
        <v>106</v>
      </c>
      <c r="E766" s="27" t="s">
        <v>103</v>
      </c>
    </row>
    <row r="767" ht="165.75">
      <c r="A767" s="1" t="s">
        <v>107</v>
      </c>
      <c r="E767" s="32" t="s">
        <v>6390</v>
      </c>
    </row>
    <row r="768">
      <c r="A768" s="1" t="s">
        <v>109</v>
      </c>
      <c r="E768" s="27" t="s">
        <v>103</v>
      </c>
    </row>
    <row r="769">
      <c r="A769" s="1" t="s">
        <v>101</v>
      </c>
      <c r="B769" s="1">
        <v>173</v>
      </c>
      <c r="C769" s="26" t="s">
        <v>5693</v>
      </c>
      <c r="D769" t="s">
        <v>103</v>
      </c>
      <c r="E769" s="27" t="s">
        <v>5694</v>
      </c>
      <c r="F769" s="28" t="s">
        <v>121</v>
      </c>
      <c r="G769" s="29">
        <v>230</v>
      </c>
      <c r="H769" s="28">
        <v>0</v>
      </c>
      <c r="I769" s="30">
        <f>ROUND(G769*H769,P4)</f>
        <v>0</v>
      </c>
      <c r="L769" s="30">
        <v>0</v>
      </c>
      <c r="M769" s="24">
        <f>ROUND(G769*L769,P4)</f>
        <v>0</v>
      </c>
      <c r="N769" s="25" t="s">
        <v>103</v>
      </c>
      <c r="O769" s="31">
        <f>M769*AA769</f>
        <v>0</v>
      </c>
      <c r="P769" s="1">
        <v>3</v>
      </c>
      <c r="AA769" s="1">
        <f>IF(P769=1,$O$3,IF(P769=2,$O$4,$O$5))</f>
        <v>0</v>
      </c>
    </row>
    <row r="770">
      <c r="A770" s="1" t="s">
        <v>106</v>
      </c>
      <c r="E770" s="27" t="s">
        <v>103</v>
      </c>
    </row>
    <row r="771" ht="102">
      <c r="A771" s="1" t="s">
        <v>107</v>
      </c>
      <c r="E771" s="32" t="s">
        <v>6391</v>
      </c>
    </row>
    <row r="772">
      <c r="A772" s="1" t="s">
        <v>109</v>
      </c>
      <c r="E772" s="27" t="s">
        <v>103</v>
      </c>
    </row>
    <row r="773">
      <c r="A773" s="1" t="s">
        <v>101</v>
      </c>
      <c r="B773" s="1">
        <v>174</v>
      </c>
      <c r="C773" s="26" t="s">
        <v>1992</v>
      </c>
      <c r="D773" t="s">
        <v>103</v>
      </c>
      <c r="E773" s="27" t="s">
        <v>1993</v>
      </c>
      <c r="F773" s="28" t="s">
        <v>121</v>
      </c>
      <c r="G773" s="29">
        <v>143.75</v>
      </c>
      <c r="H773" s="28">
        <v>0</v>
      </c>
      <c r="I773" s="30">
        <f>ROUND(G773*H773,P4)</f>
        <v>0</v>
      </c>
      <c r="L773" s="30">
        <v>0</v>
      </c>
      <c r="M773" s="24">
        <f>ROUND(G773*L773,P4)</f>
        <v>0</v>
      </c>
      <c r="N773" s="25" t="s">
        <v>103</v>
      </c>
      <c r="O773" s="31">
        <f>M773*AA773</f>
        <v>0</v>
      </c>
      <c r="P773" s="1">
        <v>3</v>
      </c>
      <c r="AA773" s="1">
        <f>IF(P773=1,$O$3,IF(P773=2,$O$4,$O$5))</f>
        <v>0</v>
      </c>
    </row>
    <row r="774">
      <c r="A774" s="1" t="s">
        <v>106</v>
      </c>
      <c r="E774" s="27" t="s">
        <v>103</v>
      </c>
    </row>
    <row r="775" ht="114.75">
      <c r="A775" s="1" t="s">
        <v>107</v>
      </c>
      <c r="E775" s="32" t="s">
        <v>6392</v>
      </c>
    </row>
    <row r="776">
      <c r="A776" s="1" t="s">
        <v>109</v>
      </c>
      <c r="E776" s="27" t="s">
        <v>103</v>
      </c>
    </row>
    <row r="777" ht="25.5">
      <c r="A777" s="1" t="s">
        <v>101</v>
      </c>
      <c r="B777" s="1">
        <v>175</v>
      </c>
      <c r="C777" s="26" t="s">
        <v>6393</v>
      </c>
      <c r="D777" t="s">
        <v>103</v>
      </c>
      <c r="E777" s="27" t="s">
        <v>6394</v>
      </c>
      <c r="F777" s="28" t="s">
        <v>121</v>
      </c>
      <c r="G777" s="29">
        <v>540</v>
      </c>
      <c r="H777" s="28">
        <v>0</v>
      </c>
      <c r="I777" s="30">
        <f>ROUND(G777*H777,P4)</f>
        <v>0</v>
      </c>
      <c r="L777" s="30">
        <v>0</v>
      </c>
      <c r="M777" s="24">
        <f>ROUND(G777*L777,P4)</f>
        <v>0</v>
      </c>
      <c r="N777" s="25" t="s">
        <v>103</v>
      </c>
      <c r="O777" s="31">
        <f>M777*AA777</f>
        <v>0</v>
      </c>
      <c r="P777" s="1">
        <v>3</v>
      </c>
      <c r="AA777" s="1">
        <f>IF(P777=1,$O$3,IF(P777=2,$O$4,$O$5))</f>
        <v>0</v>
      </c>
    </row>
    <row r="778">
      <c r="A778" s="1" t="s">
        <v>106</v>
      </c>
      <c r="E778" s="27" t="s">
        <v>103</v>
      </c>
    </row>
    <row r="779" ht="76.5">
      <c r="A779" s="1" t="s">
        <v>107</v>
      </c>
      <c r="E779" s="32" t="s">
        <v>6395</v>
      </c>
    </row>
    <row r="780">
      <c r="A780" s="1" t="s">
        <v>109</v>
      </c>
      <c r="E780" s="27" t="s">
        <v>103</v>
      </c>
    </row>
    <row r="781">
      <c r="A781" s="1" t="s">
        <v>101</v>
      </c>
      <c r="B781" s="1">
        <v>176</v>
      </c>
      <c r="C781" s="26" t="s">
        <v>6396</v>
      </c>
      <c r="D781" t="s">
        <v>103</v>
      </c>
      <c r="E781" s="27" t="s">
        <v>6397</v>
      </c>
      <c r="F781" s="28" t="s">
        <v>121</v>
      </c>
      <c r="G781" s="29">
        <v>621</v>
      </c>
      <c r="H781" s="28">
        <v>0</v>
      </c>
      <c r="I781" s="30">
        <f>ROUND(G781*H781,P4)</f>
        <v>0</v>
      </c>
      <c r="L781" s="30">
        <v>0</v>
      </c>
      <c r="M781" s="24">
        <f>ROUND(G781*L781,P4)</f>
        <v>0</v>
      </c>
      <c r="N781" s="25" t="s">
        <v>103</v>
      </c>
      <c r="O781" s="31">
        <f>M781*AA781</f>
        <v>0</v>
      </c>
      <c r="P781" s="1">
        <v>3</v>
      </c>
      <c r="AA781" s="1">
        <f>IF(P781=1,$O$3,IF(P781=2,$O$4,$O$5))</f>
        <v>0</v>
      </c>
    </row>
    <row r="782">
      <c r="A782" s="1" t="s">
        <v>106</v>
      </c>
      <c r="E782" s="27" t="s">
        <v>103</v>
      </c>
    </row>
    <row r="783" ht="25.5">
      <c r="A783" s="1" t="s">
        <v>107</v>
      </c>
      <c r="E783" s="32" t="s">
        <v>6398</v>
      </c>
    </row>
    <row r="784">
      <c r="A784" s="1" t="s">
        <v>109</v>
      </c>
      <c r="E784" s="27" t="s">
        <v>103</v>
      </c>
    </row>
    <row r="785" ht="25.5">
      <c r="A785" s="1" t="s">
        <v>101</v>
      </c>
      <c r="B785" s="1">
        <v>177</v>
      </c>
      <c r="C785" s="26" t="s">
        <v>6399</v>
      </c>
      <c r="D785" t="s">
        <v>103</v>
      </c>
      <c r="E785" s="27" t="s">
        <v>6400</v>
      </c>
      <c r="F785" s="28" t="s">
        <v>121</v>
      </c>
      <c r="G785" s="29">
        <v>500</v>
      </c>
      <c r="H785" s="28">
        <v>0</v>
      </c>
      <c r="I785" s="30">
        <f>ROUND(G785*H785,P4)</f>
        <v>0</v>
      </c>
      <c r="L785" s="30">
        <v>0</v>
      </c>
      <c r="M785" s="24">
        <f>ROUND(G785*L785,P4)</f>
        <v>0</v>
      </c>
      <c r="N785" s="25" t="s">
        <v>103</v>
      </c>
      <c r="O785" s="31">
        <f>M785*AA785</f>
        <v>0</v>
      </c>
      <c r="P785" s="1">
        <v>3</v>
      </c>
      <c r="AA785" s="1">
        <f>IF(P785=1,$O$3,IF(P785=2,$O$4,$O$5))</f>
        <v>0</v>
      </c>
    </row>
    <row r="786">
      <c r="A786" s="1" t="s">
        <v>106</v>
      </c>
      <c r="E786" s="27" t="s">
        <v>103</v>
      </c>
    </row>
    <row r="787" ht="76.5">
      <c r="A787" s="1" t="s">
        <v>107</v>
      </c>
      <c r="E787" s="32" t="s">
        <v>6401</v>
      </c>
    </row>
    <row r="788">
      <c r="A788" s="1" t="s">
        <v>109</v>
      </c>
      <c r="E788" s="27" t="s">
        <v>103</v>
      </c>
    </row>
    <row r="789">
      <c r="A789" s="1" t="s">
        <v>101</v>
      </c>
      <c r="B789" s="1">
        <v>178</v>
      </c>
      <c r="C789" s="26" t="s">
        <v>6402</v>
      </c>
      <c r="D789" t="s">
        <v>103</v>
      </c>
      <c r="E789" s="27" t="s">
        <v>6403</v>
      </c>
      <c r="F789" s="28" t="s">
        <v>121</v>
      </c>
      <c r="G789" s="29">
        <v>575</v>
      </c>
      <c r="H789" s="28">
        <v>0</v>
      </c>
      <c r="I789" s="30">
        <f>ROUND(G789*H789,P4)</f>
        <v>0</v>
      </c>
      <c r="L789" s="30">
        <v>0</v>
      </c>
      <c r="M789" s="24">
        <f>ROUND(G789*L789,P4)</f>
        <v>0</v>
      </c>
      <c r="N789" s="25" t="s">
        <v>103</v>
      </c>
      <c r="O789" s="31">
        <f>M789*AA789</f>
        <v>0</v>
      </c>
      <c r="P789" s="1">
        <v>3</v>
      </c>
      <c r="AA789" s="1">
        <f>IF(P789=1,$O$3,IF(P789=2,$O$4,$O$5))</f>
        <v>0</v>
      </c>
    </row>
    <row r="790">
      <c r="A790" s="1" t="s">
        <v>106</v>
      </c>
      <c r="E790" s="27" t="s">
        <v>103</v>
      </c>
    </row>
    <row r="791" ht="25.5">
      <c r="A791" s="1" t="s">
        <v>107</v>
      </c>
      <c r="E791" s="32" t="s">
        <v>329</v>
      </c>
    </row>
    <row r="792">
      <c r="A792" s="1" t="s">
        <v>109</v>
      </c>
      <c r="E792" s="27" t="s">
        <v>103</v>
      </c>
    </row>
    <row r="793" ht="25.5">
      <c r="A793" s="1" t="s">
        <v>101</v>
      </c>
      <c r="B793" s="1">
        <v>179</v>
      </c>
      <c r="C793" s="26" t="s">
        <v>6404</v>
      </c>
      <c r="D793" t="s">
        <v>103</v>
      </c>
      <c r="E793" s="27" t="s">
        <v>6405</v>
      </c>
      <c r="F793" s="28" t="s">
        <v>121</v>
      </c>
      <c r="G793" s="29">
        <v>120</v>
      </c>
      <c r="H793" s="28">
        <v>0</v>
      </c>
      <c r="I793" s="30">
        <f>ROUND(G793*H793,P4)</f>
        <v>0</v>
      </c>
      <c r="L793" s="30">
        <v>0</v>
      </c>
      <c r="M793" s="24">
        <f>ROUND(G793*L793,P4)</f>
        <v>0</v>
      </c>
      <c r="N793" s="25" t="s">
        <v>103</v>
      </c>
      <c r="O793" s="31">
        <f>M793*AA793</f>
        <v>0</v>
      </c>
      <c r="P793" s="1">
        <v>3</v>
      </c>
      <c r="AA793" s="1">
        <f>IF(P793=1,$O$3,IF(P793=2,$O$4,$O$5))</f>
        <v>0</v>
      </c>
    </row>
    <row r="794">
      <c r="A794" s="1" t="s">
        <v>106</v>
      </c>
      <c r="E794" s="27" t="s">
        <v>103</v>
      </c>
    </row>
    <row r="795" ht="51">
      <c r="A795" s="1" t="s">
        <v>107</v>
      </c>
      <c r="E795" s="32" t="s">
        <v>6406</v>
      </c>
    </row>
    <row r="796">
      <c r="A796" s="1" t="s">
        <v>109</v>
      </c>
      <c r="E796" s="27" t="s">
        <v>103</v>
      </c>
    </row>
    <row r="797">
      <c r="A797" s="1" t="s">
        <v>101</v>
      </c>
      <c r="B797" s="1">
        <v>180</v>
      </c>
      <c r="C797" s="26" t="s">
        <v>6407</v>
      </c>
      <c r="D797" t="s">
        <v>103</v>
      </c>
      <c r="E797" s="27" t="s">
        <v>6408</v>
      </c>
      <c r="F797" s="28" t="s">
        <v>121</v>
      </c>
      <c r="G797" s="29">
        <v>138</v>
      </c>
      <c r="H797" s="28">
        <v>0</v>
      </c>
      <c r="I797" s="30">
        <f>ROUND(G797*H797,P4)</f>
        <v>0</v>
      </c>
      <c r="L797" s="30">
        <v>0</v>
      </c>
      <c r="M797" s="24">
        <f>ROUND(G797*L797,P4)</f>
        <v>0</v>
      </c>
      <c r="N797" s="25" t="s">
        <v>103</v>
      </c>
      <c r="O797" s="31">
        <f>M797*AA797</f>
        <v>0</v>
      </c>
      <c r="P797" s="1">
        <v>3</v>
      </c>
      <c r="AA797" s="1">
        <f>IF(P797=1,$O$3,IF(P797=2,$O$4,$O$5))</f>
        <v>0</v>
      </c>
    </row>
    <row r="798">
      <c r="A798" s="1" t="s">
        <v>106</v>
      </c>
      <c r="E798" s="27" t="s">
        <v>103</v>
      </c>
    </row>
    <row r="799" ht="25.5">
      <c r="A799" s="1" t="s">
        <v>107</v>
      </c>
      <c r="E799" s="32" t="s">
        <v>6409</v>
      </c>
    </row>
    <row r="800">
      <c r="A800" s="1" t="s">
        <v>109</v>
      </c>
      <c r="E800" s="27" t="s">
        <v>103</v>
      </c>
    </row>
    <row r="801" ht="25.5">
      <c r="A801" s="1" t="s">
        <v>101</v>
      </c>
      <c r="B801" s="1">
        <v>181</v>
      </c>
      <c r="C801" s="26" t="s">
        <v>6404</v>
      </c>
      <c r="D801" t="s">
        <v>413</v>
      </c>
      <c r="E801" s="27" t="s">
        <v>6405</v>
      </c>
      <c r="F801" s="28" t="s">
        <v>121</v>
      </c>
      <c r="G801" s="29">
        <v>300</v>
      </c>
      <c r="H801" s="28">
        <v>0</v>
      </c>
      <c r="I801" s="30">
        <f>ROUND(G801*H801,P4)</f>
        <v>0</v>
      </c>
      <c r="L801" s="30">
        <v>0</v>
      </c>
      <c r="M801" s="24">
        <f>ROUND(G801*L801,P4)</f>
        <v>0</v>
      </c>
      <c r="N801" s="25" t="s">
        <v>103</v>
      </c>
      <c r="O801" s="31">
        <f>M801*AA801</f>
        <v>0</v>
      </c>
      <c r="P801" s="1">
        <v>3</v>
      </c>
      <c r="AA801" s="1">
        <f>IF(P801=1,$O$3,IF(P801=2,$O$4,$O$5))</f>
        <v>0</v>
      </c>
    </row>
    <row r="802">
      <c r="A802" s="1" t="s">
        <v>106</v>
      </c>
      <c r="E802" s="27" t="s">
        <v>103</v>
      </c>
    </row>
    <row r="803" ht="63.75">
      <c r="A803" s="1" t="s">
        <v>107</v>
      </c>
      <c r="E803" s="32" t="s">
        <v>6410</v>
      </c>
    </row>
    <row r="804">
      <c r="A804" s="1" t="s">
        <v>109</v>
      </c>
      <c r="E804" s="27" t="s">
        <v>103</v>
      </c>
    </row>
    <row r="805" ht="25.5">
      <c r="A805" s="1" t="s">
        <v>101</v>
      </c>
      <c r="B805" s="1">
        <v>182</v>
      </c>
      <c r="C805" s="26" t="s">
        <v>6411</v>
      </c>
      <c r="D805" t="s">
        <v>103</v>
      </c>
      <c r="E805" s="27" t="s">
        <v>6412</v>
      </c>
      <c r="F805" s="28" t="s">
        <v>121</v>
      </c>
      <c r="G805" s="29">
        <v>345</v>
      </c>
      <c r="H805" s="28">
        <v>0</v>
      </c>
      <c r="I805" s="30">
        <f>ROUND(G805*H805,P4)</f>
        <v>0</v>
      </c>
      <c r="L805" s="30">
        <v>0</v>
      </c>
      <c r="M805" s="24">
        <f>ROUND(G805*L805,P4)</f>
        <v>0</v>
      </c>
      <c r="N805" s="25" t="s">
        <v>103</v>
      </c>
      <c r="O805" s="31">
        <f>M805*AA805</f>
        <v>0</v>
      </c>
      <c r="P805" s="1">
        <v>3</v>
      </c>
      <c r="AA805" s="1">
        <f>IF(P805=1,$O$3,IF(P805=2,$O$4,$O$5))</f>
        <v>0</v>
      </c>
    </row>
    <row r="806">
      <c r="A806" s="1" t="s">
        <v>106</v>
      </c>
      <c r="E806" s="27" t="s">
        <v>103</v>
      </c>
    </row>
    <row r="807" ht="25.5">
      <c r="A807" s="1" t="s">
        <v>107</v>
      </c>
      <c r="E807" s="32" t="s">
        <v>5700</v>
      </c>
    </row>
    <row r="808">
      <c r="A808" s="1" t="s">
        <v>109</v>
      </c>
      <c r="E808" s="27" t="s">
        <v>103</v>
      </c>
    </row>
    <row r="809" ht="25.5">
      <c r="A809" s="1" t="s">
        <v>101</v>
      </c>
      <c r="B809" s="1">
        <v>183</v>
      </c>
      <c r="C809" s="26" t="s">
        <v>6413</v>
      </c>
      <c r="D809" t="s">
        <v>103</v>
      </c>
      <c r="E809" s="27" t="s">
        <v>6414</v>
      </c>
      <c r="F809" s="28" t="s">
        <v>121</v>
      </c>
      <c r="G809" s="29">
        <v>140</v>
      </c>
      <c r="H809" s="28">
        <v>0</v>
      </c>
      <c r="I809" s="30">
        <f>ROUND(G809*H809,P4)</f>
        <v>0</v>
      </c>
      <c r="L809" s="30">
        <v>0</v>
      </c>
      <c r="M809" s="24">
        <f>ROUND(G809*L809,P4)</f>
        <v>0</v>
      </c>
      <c r="N809" s="25" t="s">
        <v>103</v>
      </c>
      <c r="O809" s="31">
        <f>M809*AA809</f>
        <v>0</v>
      </c>
      <c r="P809" s="1">
        <v>3</v>
      </c>
      <c r="AA809" s="1">
        <f>IF(P809=1,$O$3,IF(P809=2,$O$4,$O$5))</f>
        <v>0</v>
      </c>
    </row>
    <row r="810">
      <c r="A810" s="1" t="s">
        <v>106</v>
      </c>
      <c r="E810" s="27" t="s">
        <v>103</v>
      </c>
    </row>
    <row r="811" ht="63.75">
      <c r="A811" s="1" t="s">
        <v>107</v>
      </c>
      <c r="E811" s="32" t="s">
        <v>6415</v>
      </c>
    </row>
    <row r="812">
      <c r="A812" s="1" t="s">
        <v>109</v>
      </c>
      <c r="E812" s="27" t="s">
        <v>103</v>
      </c>
    </row>
    <row r="813">
      <c r="A813" s="1" t="s">
        <v>101</v>
      </c>
      <c r="B813" s="1">
        <v>184</v>
      </c>
      <c r="C813" s="26" t="s">
        <v>6416</v>
      </c>
      <c r="D813" t="s">
        <v>103</v>
      </c>
      <c r="E813" s="27" t="s">
        <v>6417</v>
      </c>
      <c r="F813" s="28" t="s">
        <v>121</v>
      </c>
      <c r="G813" s="29">
        <v>161</v>
      </c>
      <c r="H813" s="28">
        <v>0</v>
      </c>
      <c r="I813" s="30">
        <f>ROUND(G813*H813,P4)</f>
        <v>0</v>
      </c>
      <c r="L813" s="30">
        <v>0</v>
      </c>
      <c r="M813" s="24">
        <f>ROUND(G813*L813,P4)</f>
        <v>0</v>
      </c>
      <c r="N813" s="25" t="s">
        <v>103</v>
      </c>
      <c r="O813" s="31">
        <f>M813*AA813</f>
        <v>0</v>
      </c>
      <c r="P813" s="1">
        <v>3</v>
      </c>
      <c r="AA813" s="1">
        <f>IF(P813=1,$O$3,IF(P813=2,$O$4,$O$5))</f>
        <v>0</v>
      </c>
    </row>
    <row r="814">
      <c r="A814" s="1" t="s">
        <v>106</v>
      </c>
      <c r="E814" s="27" t="s">
        <v>103</v>
      </c>
    </row>
    <row r="815" ht="25.5">
      <c r="A815" s="1" t="s">
        <v>107</v>
      </c>
      <c r="E815" s="32" t="s">
        <v>590</v>
      </c>
    </row>
    <row r="816">
      <c r="A816" s="1" t="s">
        <v>109</v>
      </c>
      <c r="E816" s="27" t="s">
        <v>103</v>
      </c>
    </row>
    <row r="817" ht="25.5">
      <c r="A817" s="1" t="s">
        <v>101</v>
      </c>
      <c r="B817" s="1">
        <v>185</v>
      </c>
      <c r="C817" s="26" t="s">
        <v>6241</v>
      </c>
      <c r="D817" t="s">
        <v>413</v>
      </c>
      <c r="E817" s="27" t="s">
        <v>6242</v>
      </c>
      <c r="F817" s="28" t="s">
        <v>105</v>
      </c>
      <c r="G817" s="29">
        <v>12</v>
      </c>
      <c r="H817" s="28">
        <v>0</v>
      </c>
      <c r="I817" s="30">
        <f>ROUND(G817*H817,P4)</f>
        <v>0</v>
      </c>
      <c r="L817" s="30">
        <v>0</v>
      </c>
      <c r="M817" s="24">
        <f>ROUND(G817*L817,P4)</f>
        <v>0</v>
      </c>
      <c r="N817" s="25" t="s">
        <v>103</v>
      </c>
      <c r="O817" s="31">
        <f>M817*AA817</f>
        <v>0</v>
      </c>
      <c r="P817" s="1">
        <v>3</v>
      </c>
      <c r="AA817" s="1">
        <f>IF(P817=1,$O$3,IF(P817=2,$O$4,$O$5))</f>
        <v>0</v>
      </c>
    </row>
    <row r="818">
      <c r="A818" s="1" t="s">
        <v>106</v>
      </c>
      <c r="E818" s="27" t="s">
        <v>103</v>
      </c>
    </row>
    <row r="819" ht="51">
      <c r="A819" s="1" t="s">
        <v>107</v>
      </c>
      <c r="E819" s="32" t="s">
        <v>6418</v>
      </c>
    </row>
    <row r="820">
      <c r="A820" s="1" t="s">
        <v>109</v>
      </c>
      <c r="E820" s="27" t="s">
        <v>103</v>
      </c>
    </row>
    <row r="821">
      <c r="A821" s="1" t="s">
        <v>101</v>
      </c>
      <c r="B821" s="1">
        <v>186</v>
      </c>
      <c r="C821" s="26" t="s">
        <v>6419</v>
      </c>
      <c r="D821" t="s">
        <v>103</v>
      </c>
      <c r="E821" s="27" t="s">
        <v>6420</v>
      </c>
      <c r="F821" s="28" t="s">
        <v>105</v>
      </c>
      <c r="G821" s="29">
        <v>2</v>
      </c>
      <c r="H821" s="28">
        <v>0</v>
      </c>
      <c r="I821" s="30">
        <f>ROUND(G821*H821,P4)</f>
        <v>0</v>
      </c>
      <c r="L821" s="30">
        <v>0</v>
      </c>
      <c r="M821" s="24">
        <f>ROUND(G821*L821,P4)</f>
        <v>0</v>
      </c>
      <c r="N821" s="25" t="s">
        <v>103</v>
      </c>
      <c r="O821" s="31">
        <f>M821*AA821</f>
        <v>0</v>
      </c>
      <c r="P821" s="1">
        <v>3</v>
      </c>
      <c r="AA821" s="1">
        <f>IF(P821=1,$O$3,IF(P821=2,$O$4,$O$5))</f>
        <v>0</v>
      </c>
    </row>
    <row r="822">
      <c r="A822" s="1" t="s">
        <v>106</v>
      </c>
      <c r="E822" s="27" t="s">
        <v>103</v>
      </c>
    </row>
    <row r="823">
      <c r="A823" s="1" t="s">
        <v>107</v>
      </c>
    </row>
    <row r="824">
      <c r="A824" s="1" t="s">
        <v>109</v>
      </c>
      <c r="E824" s="27" t="s">
        <v>103</v>
      </c>
    </row>
    <row r="825">
      <c r="A825" s="1" t="s">
        <v>101</v>
      </c>
      <c r="B825" s="1">
        <v>187</v>
      </c>
      <c r="C825" s="26" t="s">
        <v>6421</v>
      </c>
      <c r="D825" t="s">
        <v>103</v>
      </c>
      <c r="E825" s="27" t="s">
        <v>6422</v>
      </c>
      <c r="F825" s="28" t="s">
        <v>105</v>
      </c>
      <c r="G825" s="29">
        <v>10</v>
      </c>
      <c r="H825" s="28">
        <v>0</v>
      </c>
      <c r="I825" s="30">
        <f>ROUND(G825*H825,P4)</f>
        <v>0</v>
      </c>
      <c r="L825" s="30">
        <v>0</v>
      </c>
      <c r="M825" s="24">
        <f>ROUND(G825*L825,P4)</f>
        <v>0</v>
      </c>
      <c r="N825" s="25" t="s">
        <v>103</v>
      </c>
      <c r="O825" s="31">
        <f>M825*AA825</f>
        <v>0</v>
      </c>
      <c r="P825" s="1">
        <v>3</v>
      </c>
      <c r="AA825" s="1">
        <f>IF(P825=1,$O$3,IF(P825=2,$O$4,$O$5))</f>
        <v>0</v>
      </c>
    </row>
    <row r="826">
      <c r="A826" s="1" t="s">
        <v>106</v>
      </c>
      <c r="E826" s="27" t="s">
        <v>103</v>
      </c>
    </row>
    <row r="827">
      <c r="A827" s="1" t="s">
        <v>107</v>
      </c>
    </row>
    <row r="828">
      <c r="A828" s="1" t="s">
        <v>109</v>
      </c>
      <c r="E828" s="27" t="s">
        <v>103</v>
      </c>
    </row>
    <row r="829" ht="25.5">
      <c r="A829" s="1" t="s">
        <v>101</v>
      </c>
      <c r="B829" s="1">
        <v>188</v>
      </c>
      <c r="C829" s="26" t="s">
        <v>5707</v>
      </c>
      <c r="D829" t="s">
        <v>103</v>
      </c>
      <c r="E829" s="27" t="s">
        <v>5708</v>
      </c>
      <c r="F829" s="28" t="s">
        <v>105</v>
      </c>
      <c r="G829" s="29">
        <v>26</v>
      </c>
      <c r="H829" s="28">
        <v>0</v>
      </c>
      <c r="I829" s="30">
        <f>ROUND(G829*H829,P4)</f>
        <v>0</v>
      </c>
      <c r="L829" s="30">
        <v>0</v>
      </c>
      <c r="M829" s="24">
        <f>ROUND(G829*L829,P4)</f>
        <v>0</v>
      </c>
      <c r="N829" s="25" t="s">
        <v>103</v>
      </c>
      <c r="O829" s="31">
        <f>M829*AA829</f>
        <v>0</v>
      </c>
      <c r="P829" s="1">
        <v>3</v>
      </c>
      <c r="AA829" s="1">
        <f>IF(P829=1,$O$3,IF(P829=2,$O$4,$O$5))</f>
        <v>0</v>
      </c>
    </row>
    <row r="830">
      <c r="A830" s="1" t="s">
        <v>106</v>
      </c>
      <c r="E830" s="27" t="s">
        <v>103</v>
      </c>
    </row>
    <row r="831" ht="357">
      <c r="A831" s="1" t="s">
        <v>107</v>
      </c>
      <c r="E831" s="32" t="s">
        <v>6423</v>
      </c>
    </row>
    <row r="832">
      <c r="A832" s="1" t="s">
        <v>109</v>
      </c>
      <c r="E832" s="27" t="s">
        <v>103</v>
      </c>
    </row>
    <row r="833">
      <c r="A833" s="1" t="s">
        <v>101</v>
      </c>
      <c r="B833" s="1">
        <v>189</v>
      </c>
      <c r="C833" s="26" t="s">
        <v>6424</v>
      </c>
      <c r="D833" t="s">
        <v>103</v>
      </c>
      <c r="E833" s="27" t="s">
        <v>6425</v>
      </c>
      <c r="F833" s="28" t="s">
        <v>105</v>
      </c>
      <c r="G833" s="29">
        <v>1</v>
      </c>
      <c r="H833" s="28">
        <v>0</v>
      </c>
      <c r="I833" s="30">
        <f>ROUND(G833*H833,P4)</f>
        <v>0</v>
      </c>
      <c r="L833" s="30">
        <v>0</v>
      </c>
      <c r="M833" s="24">
        <f>ROUND(G833*L833,P4)</f>
        <v>0</v>
      </c>
      <c r="N833" s="25" t="s">
        <v>103</v>
      </c>
      <c r="O833" s="31">
        <f>M833*AA833</f>
        <v>0</v>
      </c>
      <c r="P833" s="1">
        <v>3</v>
      </c>
      <c r="AA833" s="1">
        <f>IF(P833=1,$O$3,IF(P833=2,$O$4,$O$5))</f>
        <v>0</v>
      </c>
    </row>
    <row r="834">
      <c r="A834" s="1" t="s">
        <v>106</v>
      </c>
      <c r="E834" s="27" t="s">
        <v>103</v>
      </c>
    </row>
    <row r="835">
      <c r="A835" s="1" t="s">
        <v>107</v>
      </c>
    </row>
    <row r="836">
      <c r="A836" s="1" t="s">
        <v>109</v>
      </c>
      <c r="E836" s="27" t="s">
        <v>103</v>
      </c>
    </row>
    <row r="837">
      <c r="A837" s="1" t="s">
        <v>101</v>
      </c>
      <c r="B837" s="1">
        <v>190</v>
      </c>
      <c r="C837" s="26" t="s">
        <v>6426</v>
      </c>
      <c r="D837" t="s">
        <v>103</v>
      </c>
      <c r="E837" s="27" t="s">
        <v>6427</v>
      </c>
      <c r="F837" s="28" t="s">
        <v>105</v>
      </c>
      <c r="G837" s="29">
        <v>1</v>
      </c>
      <c r="H837" s="28">
        <v>0</v>
      </c>
      <c r="I837" s="30">
        <f>ROUND(G837*H837,P4)</f>
        <v>0</v>
      </c>
      <c r="L837" s="30">
        <v>0</v>
      </c>
      <c r="M837" s="24">
        <f>ROUND(G837*L837,P4)</f>
        <v>0</v>
      </c>
      <c r="N837" s="25" t="s">
        <v>103</v>
      </c>
      <c r="O837" s="31">
        <f>M837*AA837</f>
        <v>0</v>
      </c>
      <c r="P837" s="1">
        <v>3</v>
      </c>
      <c r="AA837" s="1">
        <f>IF(P837=1,$O$3,IF(P837=2,$O$4,$O$5))</f>
        <v>0</v>
      </c>
    </row>
    <row r="838">
      <c r="A838" s="1" t="s">
        <v>106</v>
      </c>
      <c r="E838" s="27" t="s">
        <v>103</v>
      </c>
    </row>
    <row r="839">
      <c r="A839" s="1" t="s">
        <v>107</v>
      </c>
    </row>
    <row r="840">
      <c r="A840" s="1" t="s">
        <v>109</v>
      </c>
      <c r="E840" s="27" t="s">
        <v>103</v>
      </c>
    </row>
    <row r="841">
      <c r="A841" s="1" t="s">
        <v>101</v>
      </c>
      <c r="B841" s="1">
        <v>191</v>
      </c>
      <c r="C841" s="26" t="s">
        <v>6428</v>
      </c>
      <c r="D841" t="s">
        <v>103</v>
      </c>
      <c r="E841" s="27" t="s">
        <v>6429</v>
      </c>
      <c r="F841" s="28" t="s">
        <v>105</v>
      </c>
      <c r="G841" s="29">
        <v>1</v>
      </c>
      <c r="H841" s="28">
        <v>0</v>
      </c>
      <c r="I841" s="30">
        <f>ROUND(G841*H841,P4)</f>
        <v>0</v>
      </c>
      <c r="L841" s="30">
        <v>0</v>
      </c>
      <c r="M841" s="24">
        <f>ROUND(G841*L841,P4)</f>
        <v>0</v>
      </c>
      <c r="N841" s="25" t="s">
        <v>103</v>
      </c>
      <c r="O841" s="31">
        <f>M841*AA841</f>
        <v>0</v>
      </c>
      <c r="P841" s="1">
        <v>3</v>
      </c>
      <c r="AA841" s="1">
        <f>IF(P841=1,$O$3,IF(P841=2,$O$4,$O$5))</f>
        <v>0</v>
      </c>
    </row>
    <row r="842">
      <c r="A842" s="1" t="s">
        <v>106</v>
      </c>
      <c r="E842" s="27" t="s">
        <v>103</v>
      </c>
    </row>
    <row r="843">
      <c r="A843" s="1" t="s">
        <v>107</v>
      </c>
    </row>
    <row r="844">
      <c r="A844" s="1" t="s">
        <v>109</v>
      </c>
      <c r="E844" s="27" t="s">
        <v>103</v>
      </c>
    </row>
    <row r="845">
      <c r="A845" s="1" t="s">
        <v>101</v>
      </c>
      <c r="B845" s="1">
        <v>192</v>
      </c>
      <c r="C845" s="26" t="s">
        <v>6430</v>
      </c>
      <c r="D845" t="s">
        <v>103</v>
      </c>
      <c r="E845" s="27" t="s">
        <v>6431</v>
      </c>
      <c r="F845" s="28" t="s">
        <v>105</v>
      </c>
      <c r="G845" s="29">
        <v>1</v>
      </c>
      <c r="H845" s="28">
        <v>0</v>
      </c>
      <c r="I845" s="30">
        <f>ROUND(G845*H845,P4)</f>
        <v>0</v>
      </c>
      <c r="L845" s="30">
        <v>0</v>
      </c>
      <c r="M845" s="24">
        <f>ROUND(G845*L845,P4)</f>
        <v>0</v>
      </c>
      <c r="N845" s="25" t="s">
        <v>103</v>
      </c>
      <c r="O845" s="31">
        <f>M845*AA845</f>
        <v>0</v>
      </c>
      <c r="P845" s="1">
        <v>3</v>
      </c>
      <c r="AA845" s="1">
        <f>IF(P845=1,$O$3,IF(P845=2,$O$4,$O$5))</f>
        <v>0</v>
      </c>
    </row>
    <row r="846">
      <c r="A846" s="1" t="s">
        <v>106</v>
      </c>
      <c r="E846" s="27" t="s">
        <v>103</v>
      </c>
    </row>
    <row r="847">
      <c r="A847" s="1" t="s">
        <v>107</v>
      </c>
    </row>
    <row r="848">
      <c r="A848" s="1" t="s">
        <v>109</v>
      </c>
      <c r="E848" s="27" t="s">
        <v>103</v>
      </c>
    </row>
    <row r="849">
      <c r="A849" s="1" t="s">
        <v>101</v>
      </c>
      <c r="B849" s="1">
        <v>193</v>
      </c>
      <c r="C849" s="26" t="s">
        <v>6432</v>
      </c>
      <c r="D849" t="s">
        <v>103</v>
      </c>
      <c r="E849" s="27" t="s">
        <v>6433</v>
      </c>
      <c r="F849" s="28" t="s">
        <v>105</v>
      </c>
      <c r="G849" s="29">
        <v>1</v>
      </c>
      <c r="H849" s="28">
        <v>0</v>
      </c>
      <c r="I849" s="30">
        <f>ROUND(G849*H849,P4)</f>
        <v>0</v>
      </c>
      <c r="L849" s="30">
        <v>0</v>
      </c>
      <c r="M849" s="24">
        <f>ROUND(G849*L849,P4)</f>
        <v>0</v>
      </c>
      <c r="N849" s="25" t="s">
        <v>103</v>
      </c>
      <c r="O849" s="31">
        <f>M849*AA849</f>
        <v>0</v>
      </c>
      <c r="P849" s="1">
        <v>3</v>
      </c>
      <c r="AA849" s="1">
        <f>IF(P849=1,$O$3,IF(P849=2,$O$4,$O$5))</f>
        <v>0</v>
      </c>
    </row>
    <row r="850">
      <c r="A850" s="1" t="s">
        <v>106</v>
      </c>
      <c r="E850" s="27" t="s">
        <v>103</v>
      </c>
    </row>
    <row r="851">
      <c r="A851" s="1" t="s">
        <v>107</v>
      </c>
    </row>
    <row r="852">
      <c r="A852" s="1" t="s">
        <v>109</v>
      </c>
      <c r="E852" s="27" t="s">
        <v>103</v>
      </c>
    </row>
    <row r="853">
      <c r="A853" s="1" t="s">
        <v>101</v>
      </c>
      <c r="B853" s="1">
        <v>194</v>
      </c>
      <c r="C853" s="26" t="s">
        <v>6434</v>
      </c>
      <c r="D853" t="s">
        <v>103</v>
      </c>
      <c r="E853" s="27" t="s">
        <v>6435</v>
      </c>
      <c r="F853" s="28" t="s">
        <v>105</v>
      </c>
      <c r="G853" s="29">
        <v>1</v>
      </c>
      <c r="H853" s="28">
        <v>0</v>
      </c>
      <c r="I853" s="30">
        <f>ROUND(G853*H853,P4)</f>
        <v>0</v>
      </c>
      <c r="L853" s="30">
        <v>0</v>
      </c>
      <c r="M853" s="24">
        <f>ROUND(G853*L853,P4)</f>
        <v>0</v>
      </c>
      <c r="N853" s="25" t="s">
        <v>103</v>
      </c>
      <c r="O853" s="31">
        <f>M853*AA853</f>
        <v>0</v>
      </c>
      <c r="P853" s="1">
        <v>3</v>
      </c>
      <c r="AA853" s="1">
        <f>IF(P853=1,$O$3,IF(P853=2,$O$4,$O$5))</f>
        <v>0</v>
      </c>
    </row>
    <row r="854">
      <c r="A854" s="1" t="s">
        <v>106</v>
      </c>
      <c r="E854" s="27" t="s">
        <v>103</v>
      </c>
    </row>
    <row r="855">
      <c r="A855" s="1" t="s">
        <v>107</v>
      </c>
    </row>
    <row r="856">
      <c r="A856" s="1" t="s">
        <v>109</v>
      </c>
      <c r="E856" s="27" t="s">
        <v>103</v>
      </c>
    </row>
    <row r="857">
      <c r="A857" s="1" t="s">
        <v>101</v>
      </c>
      <c r="B857" s="1">
        <v>195</v>
      </c>
      <c r="C857" s="26" t="s">
        <v>6436</v>
      </c>
      <c r="D857" t="s">
        <v>103</v>
      </c>
      <c r="E857" s="27" t="s">
        <v>6437</v>
      </c>
      <c r="F857" s="28" t="s">
        <v>105</v>
      </c>
      <c r="G857" s="29">
        <v>1</v>
      </c>
      <c r="H857" s="28">
        <v>0</v>
      </c>
      <c r="I857" s="30">
        <f>ROUND(G857*H857,P4)</f>
        <v>0</v>
      </c>
      <c r="L857" s="30">
        <v>0</v>
      </c>
      <c r="M857" s="24">
        <f>ROUND(G857*L857,P4)</f>
        <v>0</v>
      </c>
      <c r="N857" s="25" t="s">
        <v>103</v>
      </c>
      <c r="O857" s="31">
        <f>M857*AA857</f>
        <v>0</v>
      </c>
      <c r="P857" s="1">
        <v>3</v>
      </c>
      <c r="AA857" s="1">
        <f>IF(P857=1,$O$3,IF(P857=2,$O$4,$O$5))</f>
        <v>0</v>
      </c>
    </row>
    <row r="858">
      <c r="A858" s="1" t="s">
        <v>106</v>
      </c>
      <c r="E858" s="27" t="s">
        <v>103</v>
      </c>
    </row>
    <row r="859">
      <c r="A859" s="1" t="s">
        <v>107</v>
      </c>
    </row>
    <row r="860">
      <c r="A860" s="1" t="s">
        <v>109</v>
      </c>
      <c r="E860" s="27" t="s">
        <v>103</v>
      </c>
    </row>
    <row r="861">
      <c r="A861" s="1" t="s">
        <v>101</v>
      </c>
      <c r="B861" s="1">
        <v>196</v>
      </c>
      <c r="C861" s="26" t="s">
        <v>6438</v>
      </c>
      <c r="D861" t="s">
        <v>103</v>
      </c>
      <c r="E861" s="27" t="s">
        <v>6439</v>
      </c>
      <c r="F861" s="28" t="s">
        <v>105</v>
      </c>
      <c r="G861" s="29">
        <v>1</v>
      </c>
      <c r="H861" s="28">
        <v>0</v>
      </c>
      <c r="I861" s="30">
        <f>ROUND(G861*H861,P4)</f>
        <v>0</v>
      </c>
      <c r="L861" s="30">
        <v>0</v>
      </c>
      <c r="M861" s="24">
        <f>ROUND(G861*L861,P4)</f>
        <v>0</v>
      </c>
      <c r="N861" s="25" t="s">
        <v>103</v>
      </c>
      <c r="O861" s="31">
        <f>M861*AA861</f>
        <v>0</v>
      </c>
      <c r="P861" s="1">
        <v>3</v>
      </c>
      <c r="AA861" s="1">
        <f>IF(P861=1,$O$3,IF(P861=2,$O$4,$O$5))</f>
        <v>0</v>
      </c>
    </row>
    <row r="862">
      <c r="A862" s="1" t="s">
        <v>106</v>
      </c>
      <c r="E862" s="27" t="s">
        <v>103</v>
      </c>
    </row>
    <row r="863">
      <c r="A863" s="1" t="s">
        <v>107</v>
      </c>
    </row>
    <row r="864">
      <c r="A864" s="1" t="s">
        <v>109</v>
      </c>
      <c r="E864" s="27" t="s">
        <v>103</v>
      </c>
    </row>
    <row r="865">
      <c r="A865" s="1" t="s">
        <v>101</v>
      </c>
      <c r="B865" s="1">
        <v>197</v>
      </c>
      <c r="C865" s="26" t="s">
        <v>6440</v>
      </c>
      <c r="D865" t="s">
        <v>103</v>
      </c>
      <c r="E865" s="27" t="s">
        <v>6441</v>
      </c>
      <c r="F865" s="28" t="s">
        <v>105</v>
      </c>
      <c r="G865" s="29">
        <v>1</v>
      </c>
      <c r="H865" s="28">
        <v>0</v>
      </c>
      <c r="I865" s="30">
        <f>ROUND(G865*H865,P4)</f>
        <v>0</v>
      </c>
      <c r="L865" s="30">
        <v>0</v>
      </c>
      <c r="M865" s="24">
        <f>ROUND(G865*L865,P4)</f>
        <v>0</v>
      </c>
      <c r="N865" s="25" t="s">
        <v>103</v>
      </c>
      <c r="O865" s="31">
        <f>M865*AA865</f>
        <v>0</v>
      </c>
      <c r="P865" s="1">
        <v>3</v>
      </c>
      <c r="AA865" s="1">
        <f>IF(P865=1,$O$3,IF(P865=2,$O$4,$O$5))</f>
        <v>0</v>
      </c>
    </row>
    <row r="866">
      <c r="A866" s="1" t="s">
        <v>106</v>
      </c>
      <c r="E866" s="27" t="s">
        <v>103</v>
      </c>
    </row>
    <row r="867">
      <c r="A867" s="1" t="s">
        <v>107</v>
      </c>
    </row>
    <row r="868">
      <c r="A868" s="1" t="s">
        <v>109</v>
      </c>
      <c r="E868" s="27" t="s">
        <v>103</v>
      </c>
    </row>
    <row r="869">
      <c r="A869" s="1" t="s">
        <v>101</v>
      </c>
      <c r="B869" s="1">
        <v>198</v>
      </c>
      <c r="C869" s="26" t="s">
        <v>6442</v>
      </c>
      <c r="D869" t="s">
        <v>103</v>
      </c>
      <c r="E869" s="27" t="s">
        <v>6443</v>
      </c>
      <c r="F869" s="28" t="s">
        <v>105</v>
      </c>
      <c r="G869" s="29">
        <v>1</v>
      </c>
      <c r="H869" s="28">
        <v>0</v>
      </c>
      <c r="I869" s="30">
        <f>ROUND(G869*H869,P4)</f>
        <v>0</v>
      </c>
      <c r="L869" s="30">
        <v>0</v>
      </c>
      <c r="M869" s="24">
        <f>ROUND(G869*L869,P4)</f>
        <v>0</v>
      </c>
      <c r="N869" s="25" t="s">
        <v>103</v>
      </c>
      <c r="O869" s="31">
        <f>M869*AA869</f>
        <v>0</v>
      </c>
      <c r="P869" s="1">
        <v>3</v>
      </c>
      <c r="AA869" s="1">
        <f>IF(P869=1,$O$3,IF(P869=2,$O$4,$O$5))</f>
        <v>0</v>
      </c>
    </row>
    <row r="870">
      <c r="A870" s="1" t="s">
        <v>106</v>
      </c>
      <c r="E870" s="27" t="s">
        <v>103</v>
      </c>
    </row>
    <row r="871">
      <c r="A871" s="1" t="s">
        <v>107</v>
      </c>
    </row>
    <row r="872">
      <c r="A872" s="1" t="s">
        <v>109</v>
      </c>
      <c r="E872" s="27" t="s">
        <v>103</v>
      </c>
    </row>
    <row r="873">
      <c r="A873" s="1" t="s">
        <v>101</v>
      </c>
      <c r="B873" s="1">
        <v>199</v>
      </c>
      <c r="C873" s="26" t="s">
        <v>6444</v>
      </c>
      <c r="D873" t="s">
        <v>103</v>
      </c>
      <c r="E873" s="27" t="s">
        <v>6445</v>
      </c>
      <c r="F873" s="28" t="s">
        <v>105</v>
      </c>
      <c r="G873" s="29">
        <v>1</v>
      </c>
      <c r="H873" s="28">
        <v>0</v>
      </c>
      <c r="I873" s="30">
        <f>ROUND(G873*H873,P4)</f>
        <v>0</v>
      </c>
      <c r="L873" s="30">
        <v>0</v>
      </c>
      <c r="M873" s="24">
        <f>ROUND(G873*L873,P4)</f>
        <v>0</v>
      </c>
      <c r="N873" s="25" t="s">
        <v>103</v>
      </c>
      <c r="O873" s="31">
        <f>M873*AA873</f>
        <v>0</v>
      </c>
      <c r="P873" s="1">
        <v>3</v>
      </c>
      <c r="AA873" s="1">
        <f>IF(P873=1,$O$3,IF(P873=2,$O$4,$O$5))</f>
        <v>0</v>
      </c>
    </row>
    <row r="874">
      <c r="A874" s="1" t="s">
        <v>106</v>
      </c>
      <c r="E874" s="27" t="s">
        <v>103</v>
      </c>
    </row>
    <row r="875">
      <c r="A875" s="1" t="s">
        <v>107</v>
      </c>
    </row>
    <row r="876">
      <c r="A876" s="1" t="s">
        <v>109</v>
      </c>
      <c r="E876" s="27" t="s">
        <v>103</v>
      </c>
    </row>
    <row r="877">
      <c r="A877" s="1" t="s">
        <v>101</v>
      </c>
      <c r="B877" s="1">
        <v>200</v>
      </c>
      <c r="C877" s="26" t="s">
        <v>6446</v>
      </c>
      <c r="D877" t="s">
        <v>103</v>
      </c>
      <c r="E877" s="27" t="s">
        <v>6447</v>
      </c>
      <c r="F877" s="28" t="s">
        <v>105</v>
      </c>
      <c r="G877" s="29">
        <v>1</v>
      </c>
      <c r="H877" s="28">
        <v>0</v>
      </c>
      <c r="I877" s="30">
        <f>ROUND(G877*H877,P4)</f>
        <v>0</v>
      </c>
      <c r="L877" s="30">
        <v>0</v>
      </c>
      <c r="M877" s="24">
        <f>ROUND(G877*L877,P4)</f>
        <v>0</v>
      </c>
      <c r="N877" s="25" t="s">
        <v>103</v>
      </c>
      <c r="O877" s="31">
        <f>M877*AA877</f>
        <v>0</v>
      </c>
      <c r="P877" s="1">
        <v>3</v>
      </c>
      <c r="AA877" s="1">
        <f>IF(P877=1,$O$3,IF(P877=2,$O$4,$O$5))</f>
        <v>0</v>
      </c>
    </row>
    <row r="878">
      <c r="A878" s="1" t="s">
        <v>106</v>
      </c>
      <c r="E878" s="27" t="s">
        <v>103</v>
      </c>
    </row>
    <row r="879">
      <c r="A879" s="1" t="s">
        <v>107</v>
      </c>
    </row>
    <row r="880">
      <c r="A880" s="1" t="s">
        <v>109</v>
      </c>
      <c r="E880" s="27" t="s">
        <v>103</v>
      </c>
    </row>
    <row r="881">
      <c r="A881" s="1" t="s">
        <v>101</v>
      </c>
      <c r="B881" s="1">
        <v>201</v>
      </c>
      <c r="C881" s="26" t="s">
        <v>6448</v>
      </c>
      <c r="D881" t="s">
        <v>103</v>
      </c>
      <c r="E881" s="27" t="s">
        <v>6449</v>
      </c>
      <c r="F881" s="28" t="s">
        <v>105</v>
      </c>
      <c r="G881" s="29">
        <v>1</v>
      </c>
      <c r="H881" s="28">
        <v>0</v>
      </c>
      <c r="I881" s="30">
        <f>ROUND(G881*H881,P4)</f>
        <v>0</v>
      </c>
      <c r="L881" s="30">
        <v>0</v>
      </c>
      <c r="M881" s="24">
        <f>ROUND(G881*L881,P4)</f>
        <v>0</v>
      </c>
      <c r="N881" s="25" t="s">
        <v>103</v>
      </c>
      <c r="O881" s="31">
        <f>M881*AA881</f>
        <v>0</v>
      </c>
      <c r="P881" s="1">
        <v>3</v>
      </c>
      <c r="AA881" s="1">
        <f>IF(P881=1,$O$3,IF(P881=2,$O$4,$O$5))</f>
        <v>0</v>
      </c>
    </row>
    <row r="882">
      <c r="A882" s="1" t="s">
        <v>106</v>
      </c>
      <c r="E882" s="27" t="s">
        <v>103</v>
      </c>
    </row>
    <row r="883">
      <c r="A883" s="1" t="s">
        <v>107</v>
      </c>
    </row>
    <row r="884">
      <c r="A884" s="1" t="s">
        <v>109</v>
      </c>
      <c r="E884" s="27" t="s">
        <v>103</v>
      </c>
    </row>
    <row r="885">
      <c r="A885" s="1" t="s">
        <v>101</v>
      </c>
      <c r="B885" s="1">
        <v>202</v>
      </c>
      <c r="C885" s="26" t="s">
        <v>6450</v>
      </c>
      <c r="D885" t="s">
        <v>103</v>
      </c>
      <c r="E885" s="27" t="s">
        <v>6451</v>
      </c>
      <c r="F885" s="28" t="s">
        <v>105</v>
      </c>
      <c r="G885" s="29">
        <v>1</v>
      </c>
      <c r="H885" s="28">
        <v>0</v>
      </c>
      <c r="I885" s="30">
        <f>ROUND(G885*H885,P4)</f>
        <v>0</v>
      </c>
      <c r="L885" s="30">
        <v>0</v>
      </c>
      <c r="M885" s="24">
        <f>ROUND(G885*L885,P4)</f>
        <v>0</v>
      </c>
      <c r="N885" s="25" t="s">
        <v>103</v>
      </c>
      <c r="O885" s="31">
        <f>M885*AA885</f>
        <v>0</v>
      </c>
      <c r="P885" s="1">
        <v>3</v>
      </c>
      <c r="AA885" s="1">
        <f>IF(P885=1,$O$3,IF(P885=2,$O$4,$O$5))</f>
        <v>0</v>
      </c>
    </row>
    <row r="886">
      <c r="A886" s="1" t="s">
        <v>106</v>
      </c>
      <c r="E886" s="27" t="s">
        <v>103</v>
      </c>
    </row>
    <row r="887">
      <c r="A887" s="1" t="s">
        <v>107</v>
      </c>
    </row>
    <row r="888">
      <c r="A888" s="1" t="s">
        <v>109</v>
      </c>
      <c r="E888" s="27" t="s">
        <v>103</v>
      </c>
    </row>
    <row r="889">
      <c r="A889" s="1" t="s">
        <v>101</v>
      </c>
      <c r="B889" s="1">
        <v>203</v>
      </c>
      <c r="C889" s="26" t="s">
        <v>6452</v>
      </c>
      <c r="D889" t="s">
        <v>103</v>
      </c>
      <c r="E889" s="27" t="s">
        <v>6453</v>
      </c>
      <c r="F889" s="28" t="s">
        <v>105</v>
      </c>
      <c r="G889" s="29">
        <v>1</v>
      </c>
      <c r="H889" s="28">
        <v>0</v>
      </c>
      <c r="I889" s="30">
        <f>ROUND(G889*H889,P4)</f>
        <v>0</v>
      </c>
      <c r="L889" s="30">
        <v>0</v>
      </c>
      <c r="M889" s="24">
        <f>ROUND(G889*L889,P4)</f>
        <v>0</v>
      </c>
      <c r="N889" s="25" t="s">
        <v>103</v>
      </c>
      <c r="O889" s="31">
        <f>M889*AA889</f>
        <v>0</v>
      </c>
      <c r="P889" s="1">
        <v>3</v>
      </c>
      <c r="AA889" s="1">
        <f>IF(P889=1,$O$3,IF(P889=2,$O$4,$O$5))</f>
        <v>0</v>
      </c>
    </row>
    <row r="890">
      <c r="A890" s="1" t="s">
        <v>106</v>
      </c>
      <c r="E890" s="27" t="s">
        <v>103</v>
      </c>
    </row>
    <row r="891">
      <c r="A891" s="1" t="s">
        <v>107</v>
      </c>
    </row>
    <row r="892">
      <c r="A892" s="1" t="s">
        <v>109</v>
      </c>
      <c r="E892" s="27" t="s">
        <v>103</v>
      </c>
    </row>
    <row r="893">
      <c r="A893" s="1" t="s">
        <v>101</v>
      </c>
      <c r="B893" s="1">
        <v>204</v>
      </c>
      <c r="C893" s="26" t="s">
        <v>6454</v>
      </c>
      <c r="D893" t="s">
        <v>103</v>
      </c>
      <c r="E893" s="27" t="s">
        <v>6455</v>
      </c>
      <c r="F893" s="28" t="s">
        <v>105</v>
      </c>
      <c r="G893" s="29">
        <v>1</v>
      </c>
      <c r="H893" s="28">
        <v>0</v>
      </c>
      <c r="I893" s="30">
        <f>ROUND(G893*H893,P4)</f>
        <v>0</v>
      </c>
      <c r="L893" s="30">
        <v>0</v>
      </c>
      <c r="M893" s="24">
        <f>ROUND(G893*L893,P4)</f>
        <v>0</v>
      </c>
      <c r="N893" s="25" t="s">
        <v>103</v>
      </c>
      <c r="O893" s="31">
        <f>M893*AA893</f>
        <v>0</v>
      </c>
      <c r="P893" s="1">
        <v>3</v>
      </c>
      <c r="AA893" s="1">
        <f>IF(P893=1,$O$3,IF(P893=2,$O$4,$O$5))</f>
        <v>0</v>
      </c>
    </row>
    <row r="894">
      <c r="A894" s="1" t="s">
        <v>106</v>
      </c>
      <c r="E894" s="27" t="s">
        <v>103</v>
      </c>
    </row>
    <row r="895">
      <c r="A895" s="1" t="s">
        <v>107</v>
      </c>
    </row>
    <row r="896">
      <c r="A896" s="1" t="s">
        <v>109</v>
      </c>
      <c r="E896" s="27" t="s">
        <v>103</v>
      </c>
    </row>
    <row r="897">
      <c r="A897" s="1" t="s">
        <v>101</v>
      </c>
      <c r="B897" s="1">
        <v>205</v>
      </c>
      <c r="C897" s="26" t="s">
        <v>6456</v>
      </c>
      <c r="D897" t="s">
        <v>103</v>
      </c>
      <c r="E897" s="27" t="s">
        <v>6457</v>
      </c>
      <c r="F897" s="28" t="s">
        <v>105</v>
      </c>
      <c r="G897" s="29">
        <v>1</v>
      </c>
      <c r="H897" s="28">
        <v>0</v>
      </c>
      <c r="I897" s="30">
        <f>ROUND(G897*H897,P4)</f>
        <v>0</v>
      </c>
      <c r="L897" s="30">
        <v>0</v>
      </c>
      <c r="M897" s="24">
        <f>ROUND(G897*L897,P4)</f>
        <v>0</v>
      </c>
      <c r="N897" s="25" t="s">
        <v>103</v>
      </c>
      <c r="O897" s="31">
        <f>M897*AA897</f>
        <v>0</v>
      </c>
      <c r="P897" s="1">
        <v>3</v>
      </c>
      <c r="AA897" s="1">
        <f>IF(P897=1,$O$3,IF(P897=2,$O$4,$O$5))</f>
        <v>0</v>
      </c>
    </row>
    <row r="898">
      <c r="A898" s="1" t="s">
        <v>106</v>
      </c>
      <c r="E898" s="27" t="s">
        <v>103</v>
      </c>
    </row>
    <row r="899">
      <c r="A899" s="1" t="s">
        <v>107</v>
      </c>
    </row>
    <row r="900">
      <c r="A900" s="1" t="s">
        <v>109</v>
      </c>
      <c r="E900" s="27" t="s">
        <v>103</v>
      </c>
    </row>
    <row r="901">
      <c r="A901" s="1" t="s">
        <v>101</v>
      </c>
      <c r="B901" s="1">
        <v>206</v>
      </c>
      <c r="C901" s="26" t="s">
        <v>6458</v>
      </c>
      <c r="D901" t="s">
        <v>103</v>
      </c>
      <c r="E901" s="27" t="s">
        <v>6459</v>
      </c>
      <c r="F901" s="28" t="s">
        <v>105</v>
      </c>
      <c r="G901" s="29">
        <v>1</v>
      </c>
      <c r="H901" s="28">
        <v>0</v>
      </c>
      <c r="I901" s="30">
        <f>ROUND(G901*H901,P4)</f>
        <v>0</v>
      </c>
      <c r="L901" s="30">
        <v>0</v>
      </c>
      <c r="M901" s="24">
        <f>ROUND(G901*L901,P4)</f>
        <v>0</v>
      </c>
      <c r="N901" s="25" t="s">
        <v>103</v>
      </c>
      <c r="O901" s="31">
        <f>M901*AA901</f>
        <v>0</v>
      </c>
      <c r="P901" s="1">
        <v>3</v>
      </c>
      <c r="AA901" s="1">
        <f>IF(P901=1,$O$3,IF(P901=2,$O$4,$O$5))</f>
        <v>0</v>
      </c>
    </row>
    <row r="902">
      <c r="A902" s="1" t="s">
        <v>106</v>
      </c>
      <c r="E902" s="27" t="s">
        <v>103</v>
      </c>
    </row>
    <row r="903">
      <c r="A903" s="1" t="s">
        <v>107</v>
      </c>
    </row>
    <row r="904">
      <c r="A904" s="1" t="s">
        <v>109</v>
      </c>
      <c r="E904" s="27" t="s">
        <v>103</v>
      </c>
    </row>
    <row r="905">
      <c r="A905" s="1" t="s">
        <v>101</v>
      </c>
      <c r="B905" s="1">
        <v>207</v>
      </c>
      <c r="C905" s="26" t="s">
        <v>6460</v>
      </c>
      <c r="D905" t="s">
        <v>103</v>
      </c>
      <c r="E905" s="27" t="s">
        <v>6461</v>
      </c>
      <c r="F905" s="28" t="s">
        <v>105</v>
      </c>
      <c r="G905" s="29">
        <v>1</v>
      </c>
      <c r="H905" s="28">
        <v>0</v>
      </c>
      <c r="I905" s="30">
        <f>ROUND(G905*H905,P4)</f>
        <v>0</v>
      </c>
      <c r="L905" s="30">
        <v>0</v>
      </c>
      <c r="M905" s="24">
        <f>ROUND(G905*L905,P4)</f>
        <v>0</v>
      </c>
      <c r="N905" s="25" t="s">
        <v>103</v>
      </c>
      <c r="O905" s="31">
        <f>M905*AA905</f>
        <v>0</v>
      </c>
      <c r="P905" s="1">
        <v>3</v>
      </c>
      <c r="AA905" s="1">
        <f>IF(P905=1,$O$3,IF(P905=2,$O$4,$O$5))</f>
        <v>0</v>
      </c>
    </row>
    <row r="906">
      <c r="A906" s="1" t="s">
        <v>106</v>
      </c>
      <c r="E906" s="27" t="s">
        <v>103</v>
      </c>
    </row>
    <row r="907">
      <c r="A907" s="1" t="s">
        <v>107</v>
      </c>
    </row>
    <row r="908">
      <c r="A908" s="1" t="s">
        <v>109</v>
      </c>
      <c r="E908" s="27" t="s">
        <v>103</v>
      </c>
    </row>
    <row r="909">
      <c r="A909" s="1" t="s">
        <v>101</v>
      </c>
      <c r="B909" s="1">
        <v>208</v>
      </c>
      <c r="C909" s="26" t="s">
        <v>6462</v>
      </c>
      <c r="D909" t="s">
        <v>103</v>
      </c>
      <c r="E909" s="27" t="s">
        <v>6463</v>
      </c>
      <c r="F909" s="28" t="s">
        <v>105</v>
      </c>
      <c r="G909" s="29">
        <v>1</v>
      </c>
      <c r="H909" s="28">
        <v>0</v>
      </c>
      <c r="I909" s="30">
        <f>ROUND(G909*H909,P4)</f>
        <v>0</v>
      </c>
      <c r="L909" s="30">
        <v>0</v>
      </c>
      <c r="M909" s="24">
        <f>ROUND(G909*L909,P4)</f>
        <v>0</v>
      </c>
      <c r="N909" s="25" t="s">
        <v>103</v>
      </c>
      <c r="O909" s="31">
        <f>M909*AA909</f>
        <v>0</v>
      </c>
      <c r="P909" s="1">
        <v>3</v>
      </c>
      <c r="AA909" s="1">
        <f>IF(P909=1,$O$3,IF(P909=2,$O$4,$O$5))</f>
        <v>0</v>
      </c>
    </row>
    <row r="910">
      <c r="A910" s="1" t="s">
        <v>106</v>
      </c>
      <c r="E910" s="27" t="s">
        <v>103</v>
      </c>
    </row>
    <row r="911">
      <c r="A911" s="1" t="s">
        <v>107</v>
      </c>
    </row>
    <row r="912">
      <c r="A912" s="1" t="s">
        <v>109</v>
      </c>
      <c r="E912" s="27" t="s">
        <v>103</v>
      </c>
    </row>
    <row r="913">
      <c r="A913" s="1" t="s">
        <v>101</v>
      </c>
      <c r="B913" s="1">
        <v>209</v>
      </c>
      <c r="C913" s="26" t="s">
        <v>6464</v>
      </c>
      <c r="D913" t="s">
        <v>103</v>
      </c>
      <c r="E913" s="27" t="s">
        <v>6465</v>
      </c>
      <c r="F913" s="28" t="s">
        <v>105</v>
      </c>
      <c r="G913" s="29">
        <v>1</v>
      </c>
      <c r="H913" s="28">
        <v>0</v>
      </c>
      <c r="I913" s="30">
        <f>ROUND(G913*H913,P4)</f>
        <v>0</v>
      </c>
      <c r="L913" s="30">
        <v>0</v>
      </c>
      <c r="M913" s="24">
        <f>ROUND(G913*L913,P4)</f>
        <v>0</v>
      </c>
      <c r="N913" s="25" t="s">
        <v>103</v>
      </c>
      <c r="O913" s="31">
        <f>M913*AA913</f>
        <v>0</v>
      </c>
      <c r="P913" s="1">
        <v>3</v>
      </c>
      <c r="AA913" s="1">
        <f>IF(P913=1,$O$3,IF(P913=2,$O$4,$O$5))</f>
        <v>0</v>
      </c>
    </row>
    <row r="914">
      <c r="A914" s="1" t="s">
        <v>106</v>
      </c>
      <c r="E914" s="27" t="s">
        <v>103</v>
      </c>
    </row>
    <row r="915">
      <c r="A915" s="1" t="s">
        <v>107</v>
      </c>
    </row>
    <row r="916">
      <c r="A916" s="1" t="s">
        <v>109</v>
      </c>
      <c r="E916" s="27" t="s">
        <v>103</v>
      </c>
    </row>
    <row r="917">
      <c r="A917" s="1" t="s">
        <v>101</v>
      </c>
      <c r="B917" s="1">
        <v>210</v>
      </c>
      <c r="C917" s="26" t="s">
        <v>6466</v>
      </c>
      <c r="D917" t="s">
        <v>103</v>
      </c>
      <c r="E917" s="27" t="s">
        <v>6467</v>
      </c>
      <c r="F917" s="28" t="s">
        <v>105</v>
      </c>
      <c r="G917" s="29">
        <v>1</v>
      </c>
      <c r="H917" s="28">
        <v>0</v>
      </c>
      <c r="I917" s="30">
        <f>ROUND(G917*H917,P4)</f>
        <v>0</v>
      </c>
      <c r="L917" s="30">
        <v>0</v>
      </c>
      <c r="M917" s="24">
        <f>ROUND(G917*L917,P4)</f>
        <v>0</v>
      </c>
      <c r="N917" s="25" t="s">
        <v>103</v>
      </c>
      <c r="O917" s="31">
        <f>M917*AA917</f>
        <v>0</v>
      </c>
      <c r="P917" s="1">
        <v>3</v>
      </c>
      <c r="AA917" s="1">
        <f>IF(P917=1,$O$3,IF(P917=2,$O$4,$O$5))</f>
        <v>0</v>
      </c>
    </row>
    <row r="918">
      <c r="A918" s="1" t="s">
        <v>106</v>
      </c>
      <c r="E918" s="27" t="s">
        <v>103</v>
      </c>
    </row>
    <row r="919">
      <c r="A919" s="1" t="s">
        <v>107</v>
      </c>
    </row>
    <row r="920">
      <c r="A920" s="1" t="s">
        <v>109</v>
      </c>
      <c r="E920" s="27" t="s">
        <v>103</v>
      </c>
    </row>
    <row r="921">
      <c r="A921" s="1" t="s">
        <v>101</v>
      </c>
      <c r="B921" s="1">
        <v>211</v>
      </c>
      <c r="C921" s="26" t="s">
        <v>6468</v>
      </c>
      <c r="D921" t="s">
        <v>103</v>
      </c>
      <c r="E921" s="27" t="s">
        <v>6469</v>
      </c>
      <c r="F921" s="28" t="s">
        <v>105</v>
      </c>
      <c r="G921" s="29">
        <v>1</v>
      </c>
      <c r="H921" s="28">
        <v>0</v>
      </c>
      <c r="I921" s="30">
        <f>ROUND(G921*H921,P4)</f>
        <v>0</v>
      </c>
      <c r="L921" s="30">
        <v>0</v>
      </c>
      <c r="M921" s="24">
        <f>ROUND(G921*L921,P4)</f>
        <v>0</v>
      </c>
      <c r="N921" s="25" t="s">
        <v>103</v>
      </c>
      <c r="O921" s="31">
        <f>M921*AA921</f>
        <v>0</v>
      </c>
      <c r="P921" s="1">
        <v>3</v>
      </c>
      <c r="AA921" s="1">
        <f>IF(P921=1,$O$3,IF(P921=2,$O$4,$O$5))</f>
        <v>0</v>
      </c>
    </row>
    <row r="922">
      <c r="A922" s="1" t="s">
        <v>106</v>
      </c>
      <c r="E922" s="27" t="s">
        <v>103</v>
      </c>
    </row>
    <row r="923">
      <c r="A923" s="1" t="s">
        <v>107</v>
      </c>
    </row>
    <row r="924">
      <c r="A924" s="1" t="s">
        <v>109</v>
      </c>
      <c r="E924" s="27" t="s">
        <v>103</v>
      </c>
    </row>
    <row r="925">
      <c r="A925" s="1" t="s">
        <v>101</v>
      </c>
      <c r="B925" s="1">
        <v>212</v>
      </c>
      <c r="C925" s="26" t="s">
        <v>6470</v>
      </c>
      <c r="D925" t="s">
        <v>103</v>
      </c>
      <c r="E925" s="27" t="s">
        <v>6471</v>
      </c>
      <c r="F925" s="28" t="s">
        <v>105</v>
      </c>
      <c r="G925" s="29">
        <v>1</v>
      </c>
      <c r="H925" s="28">
        <v>0</v>
      </c>
      <c r="I925" s="30">
        <f>ROUND(G925*H925,P4)</f>
        <v>0</v>
      </c>
      <c r="L925" s="30">
        <v>0</v>
      </c>
      <c r="M925" s="24">
        <f>ROUND(G925*L925,P4)</f>
        <v>0</v>
      </c>
      <c r="N925" s="25" t="s">
        <v>103</v>
      </c>
      <c r="O925" s="31">
        <f>M925*AA925</f>
        <v>0</v>
      </c>
      <c r="P925" s="1">
        <v>3</v>
      </c>
      <c r="AA925" s="1">
        <f>IF(P925=1,$O$3,IF(P925=2,$O$4,$O$5))</f>
        <v>0</v>
      </c>
    </row>
    <row r="926">
      <c r="A926" s="1" t="s">
        <v>106</v>
      </c>
      <c r="E926" s="27" t="s">
        <v>103</v>
      </c>
    </row>
    <row r="927">
      <c r="A927" s="1" t="s">
        <v>107</v>
      </c>
    </row>
    <row r="928">
      <c r="A928" s="1" t="s">
        <v>109</v>
      </c>
      <c r="E928" s="27" t="s">
        <v>103</v>
      </c>
    </row>
    <row r="929">
      <c r="A929" s="1" t="s">
        <v>101</v>
      </c>
      <c r="B929" s="1">
        <v>213</v>
      </c>
      <c r="C929" s="26" t="s">
        <v>6472</v>
      </c>
      <c r="D929" t="s">
        <v>103</v>
      </c>
      <c r="E929" s="27" t="s">
        <v>6473</v>
      </c>
      <c r="F929" s="28" t="s">
        <v>105</v>
      </c>
      <c r="G929" s="29">
        <v>1</v>
      </c>
      <c r="H929" s="28">
        <v>0</v>
      </c>
      <c r="I929" s="30">
        <f>ROUND(G929*H929,P4)</f>
        <v>0</v>
      </c>
      <c r="L929" s="30">
        <v>0</v>
      </c>
      <c r="M929" s="24">
        <f>ROUND(G929*L929,P4)</f>
        <v>0</v>
      </c>
      <c r="N929" s="25" t="s">
        <v>103</v>
      </c>
      <c r="O929" s="31">
        <f>M929*AA929</f>
        <v>0</v>
      </c>
      <c r="P929" s="1">
        <v>3</v>
      </c>
      <c r="AA929" s="1">
        <f>IF(P929=1,$O$3,IF(P929=2,$O$4,$O$5))</f>
        <v>0</v>
      </c>
    </row>
    <row r="930">
      <c r="A930" s="1" t="s">
        <v>106</v>
      </c>
      <c r="E930" s="27" t="s">
        <v>103</v>
      </c>
    </row>
    <row r="931">
      <c r="A931" s="1" t="s">
        <v>107</v>
      </c>
    </row>
    <row r="932">
      <c r="A932" s="1" t="s">
        <v>109</v>
      </c>
      <c r="E932" s="27" t="s">
        <v>103</v>
      </c>
    </row>
    <row r="933">
      <c r="A933" s="1" t="s">
        <v>101</v>
      </c>
      <c r="B933" s="1">
        <v>214</v>
      </c>
      <c r="C933" s="26" t="s">
        <v>6474</v>
      </c>
      <c r="D933" t="s">
        <v>103</v>
      </c>
      <c r="E933" s="27" t="s">
        <v>6475</v>
      </c>
      <c r="F933" s="28" t="s">
        <v>105</v>
      </c>
      <c r="G933" s="29">
        <v>1</v>
      </c>
      <c r="H933" s="28">
        <v>0</v>
      </c>
      <c r="I933" s="30">
        <f>ROUND(G933*H933,P4)</f>
        <v>0</v>
      </c>
      <c r="L933" s="30">
        <v>0</v>
      </c>
      <c r="M933" s="24">
        <f>ROUND(G933*L933,P4)</f>
        <v>0</v>
      </c>
      <c r="N933" s="25" t="s">
        <v>103</v>
      </c>
      <c r="O933" s="31">
        <f>M933*AA933</f>
        <v>0</v>
      </c>
      <c r="P933" s="1">
        <v>3</v>
      </c>
      <c r="AA933" s="1">
        <f>IF(P933=1,$O$3,IF(P933=2,$O$4,$O$5))</f>
        <v>0</v>
      </c>
    </row>
    <row r="934">
      <c r="A934" s="1" t="s">
        <v>106</v>
      </c>
      <c r="E934" s="27" t="s">
        <v>103</v>
      </c>
    </row>
    <row r="935">
      <c r="A935" s="1" t="s">
        <v>107</v>
      </c>
    </row>
    <row r="936">
      <c r="A936" s="1" t="s">
        <v>109</v>
      </c>
      <c r="E936" s="27" t="s">
        <v>103</v>
      </c>
    </row>
    <row r="937" ht="25.5">
      <c r="A937" s="1" t="s">
        <v>101</v>
      </c>
      <c r="B937" s="1">
        <v>215</v>
      </c>
      <c r="C937" s="26" t="s">
        <v>6476</v>
      </c>
      <c r="D937" t="s">
        <v>103</v>
      </c>
      <c r="E937" s="27" t="s">
        <v>6477</v>
      </c>
      <c r="F937" s="28" t="s">
        <v>121</v>
      </c>
      <c r="G937" s="29">
        <v>150</v>
      </c>
      <c r="H937" s="28">
        <v>0</v>
      </c>
      <c r="I937" s="30">
        <f>ROUND(G937*H937,P4)</f>
        <v>0</v>
      </c>
      <c r="L937" s="30">
        <v>0</v>
      </c>
      <c r="M937" s="24">
        <f>ROUND(G937*L937,P4)</f>
        <v>0</v>
      </c>
      <c r="N937" s="25" t="s">
        <v>103</v>
      </c>
      <c r="O937" s="31">
        <f>M937*AA937</f>
        <v>0</v>
      </c>
      <c r="P937" s="1">
        <v>3</v>
      </c>
      <c r="AA937" s="1">
        <f>IF(P937=1,$O$3,IF(P937=2,$O$4,$O$5))</f>
        <v>0</v>
      </c>
    </row>
    <row r="938">
      <c r="A938" s="1" t="s">
        <v>106</v>
      </c>
      <c r="E938" s="27" t="s">
        <v>103</v>
      </c>
    </row>
    <row r="939" ht="25.5">
      <c r="A939" s="1" t="s">
        <v>107</v>
      </c>
      <c r="E939" s="32" t="s">
        <v>6478</v>
      </c>
    </row>
    <row r="940">
      <c r="A940" s="1" t="s">
        <v>109</v>
      </c>
      <c r="E940" s="27" t="s">
        <v>103</v>
      </c>
    </row>
    <row r="941">
      <c r="A941" s="1" t="s">
        <v>101</v>
      </c>
      <c r="B941" s="1">
        <v>216</v>
      </c>
      <c r="C941" s="26" t="s">
        <v>6479</v>
      </c>
      <c r="D941" t="s">
        <v>103</v>
      </c>
      <c r="E941" s="27" t="s">
        <v>6480</v>
      </c>
      <c r="F941" s="28" t="s">
        <v>1462</v>
      </c>
      <c r="G941" s="29">
        <v>126</v>
      </c>
      <c r="H941" s="28">
        <v>0</v>
      </c>
      <c r="I941" s="30">
        <f>ROUND(G941*H941,P4)</f>
        <v>0</v>
      </c>
      <c r="L941" s="30">
        <v>0</v>
      </c>
      <c r="M941" s="24">
        <f>ROUND(G941*L941,P4)</f>
        <v>0</v>
      </c>
      <c r="N941" s="25" t="s">
        <v>103</v>
      </c>
      <c r="O941" s="31">
        <f>M941*AA941</f>
        <v>0</v>
      </c>
      <c r="P941" s="1">
        <v>3</v>
      </c>
      <c r="AA941" s="1">
        <f>IF(P941=1,$O$3,IF(P941=2,$O$4,$O$5))</f>
        <v>0</v>
      </c>
    </row>
    <row r="942">
      <c r="A942" s="1" t="s">
        <v>106</v>
      </c>
      <c r="E942" s="27" t="s">
        <v>103</v>
      </c>
    </row>
    <row r="943" ht="25.5">
      <c r="A943" s="1" t="s">
        <v>107</v>
      </c>
      <c r="E943" s="32" t="s">
        <v>6481</v>
      </c>
    </row>
    <row r="944">
      <c r="A944" s="1" t="s">
        <v>109</v>
      </c>
      <c r="E944" s="27" t="s">
        <v>103</v>
      </c>
    </row>
    <row r="945" ht="25.5">
      <c r="A945" s="1" t="s">
        <v>101</v>
      </c>
      <c r="B945" s="1">
        <v>217</v>
      </c>
      <c r="C945" s="26" t="s">
        <v>6482</v>
      </c>
      <c r="D945" t="s">
        <v>103</v>
      </c>
      <c r="E945" s="27" t="s">
        <v>6483</v>
      </c>
      <c r="F945" s="28" t="s">
        <v>121</v>
      </c>
      <c r="G945" s="29">
        <v>100</v>
      </c>
      <c r="H945" s="28">
        <v>0</v>
      </c>
      <c r="I945" s="30">
        <f>ROUND(G945*H945,P4)</f>
        <v>0</v>
      </c>
      <c r="L945" s="30">
        <v>0</v>
      </c>
      <c r="M945" s="24">
        <f>ROUND(G945*L945,P4)</f>
        <v>0</v>
      </c>
      <c r="N945" s="25" t="s">
        <v>103</v>
      </c>
      <c r="O945" s="31">
        <f>M945*AA945</f>
        <v>0</v>
      </c>
      <c r="P945" s="1">
        <v>3</v>
      </c>
      <c r="AA945" s="1">
        <f>IF(P945=1,$O$3,IF(P945=2,$O$4,$O$5))</f>
        <v>0</v>
      </c>
    </row>
    <row r="946">
      <c r="A946" s="1" t="s">
        <v>106</v>
      </c>
      <c r="E946" s="27" t="s">
        <v>103</v>
      </c>
    </row>
    <row r="947" ht="25.5">
      <c r="A947" s="1" t="s">
        <v>107</v>
      </c>
      <c r="E947" s="32" t="s">
        <v>6484</v>
      </c>
    </row>
    <row r="948">
      <c r="A948" s="1" t="s">
        <v>109</v>
      </c>
      <c r="E948" s="27" t="s">
        <v>103</v>
      </c>
    </row>
    <row r="949">
      <c r="A949" s="1" t="s">
        <v>101</v>
      </c>
      <c r="B949" s="1">
        <v>218</v>
      </c>
      <c r="C949" s="26" t="s">
        <v>6485</v>
      </c>
      <c r="D949" t="s">
        <v>103</v>
      </c>
      <c r="E949" s="27" t="s">
        <v>6486</v>
      </c>
      <c r="F949" s="28" t="s">
        <v>1462</v>
      </c>
      <c r="G949" s="29">
        <v>62</v>
      </c>
      <c r="H949" s="28">
        <v>0</v>
      </c>
      <c r="I949" s="30">
        <f>ROUND(G949*H949,P4)</f>
        <v>0</v>
      </c>
      <c r="L949" s="30">
        <v>0</v>
      </c>
      <c r="M949" s="24">
        <f>ROUND(G949*L949,P4)</f>
        <v>0</v>
      </c>
      <c r="N949" s="25" t="s">
        <v>103</v>
      </c>
      <c r="O949" s="31">
        <f>M949*AA949</f>
        <v>0</v>
      </c>
      <c r="P949" s="1">
        <v>3</v>
      </c>
      <c r="AA949" s="1">
        <f>IF(P949=1,$O$3,IF(P949=2,$O$4,$O$5))</f>
        <v>0</v>
      </c>
    </row>
    <row r="950">
      <c r="A950" s="1" t="s">
        <v>106</v>
      </c>
      <c r="E950" s="27" t="s">
        <v>103</v>
      </c>
    </row>
    <row r="951" ht="25.5">
      <c r="A951" s="1" t="s">
        <v>107</v>
      </c>
      <c r="E951" s="32" t="s">
        <v>6487</v>
      </c>
    </row>
    <row r="952">
      <c r="A952" s="1" t="s">
        <v>109</v>
      </c>
      <c r="E952" s="27" t="s">
        <v>103</v>
      </c>
    </row>
    <row r="953">
      <c r="A953" s="1" t="s">
        <v>101</v>
      </c>
      <c r="B953" s="1">
        <v>219</v>
      </c>
      <c r="C953" s="26" t="s">
        <v>6488</v>
      </c>
      <c r="D953" t="s">
        <v>103</v>
      </c>
      <c r="E953" s="27" t="s">
        <v>6489</v>
      </c>
      <c r="F953" s="28" t="s">
        <v>105</v>
      </c>
      <c r="G953" s="29">
        <v>30</v>
      </c>
      <c r="H953" s="28">
        <v>0</v>
      </c>
      <c r="I953" s="30">
        <f>ROUND(G953*H953,P4)</f>
        <v>0</v>
      </c>
      <c r="L953" s="30">
        <v>0</v>
      </c>
      <c r="M953" s="24">
        <f>ROUND(G953*L953,P4)</f>
        <v>0</v>
      </c>
      <c r="N953" s="25" t="s">
        <v>103</v>
      </c>
      <c r="O953" s="31">
        <f>M953*AA953</f>
        <v>0</v>
      </c>
      <c r="P953" s="1">
        <v>3</v>
      </c>
      <c r="AA953" s="1">
        <f>IF(P953=1,$O$3,IF(P953=2,$O$4,$O$5))</f>
        <v>0</v>
      </c>
    </row>
    <row r="954">
      <c r="A954" s="1" t="s">
        <v>106</v>
      </c>
      <c r="E954" s="27" t="s">
        <v>103</v>
      </c>
    </row>
    <row r="955" ht="51">
      <c r="A955" s="1" t="s">
        <v>107</v>
      </c>
      <c r="E955" s="32" t="s">
        <v>6490</v>
      </c>
    </row>
    <row r="956">
      <c r="A956" s="1" t="s">
        <v>109</v>
      </c>
      <c r="E956" s="27" t="s">
        <v>103</v>
      </c>
    </row>
    <row r="957">
      <c r="A957" s="1" t="s">
        <v>101</v>
      </c>
      <c r="B957" s="1">
        <v>220</v>
      </c>
      <c r="C957" s="26" t="s">
        <v>6491</v>
      </c>
      <c r="D957" t="s">
        <v>103</v>
      </c>
      <c r="E957" s="27" t="s">
        <v>6492</v>
      </c>
      <c r="F957" s="28" t="s">
        <v>105</v>
      </c>
      <c r="G957" s="29">
        <v>20</v>
      </c>
      <c r="H957" s="28">
        <v>0</v>
      </c>
      <c r="I957" s="30">
        <f>ROUND(G957*H957,P4)</f>
        <v>0</v>
      </c>
      <c r="L957" s="30">
        <v>0</v>
      </c>
      <c r="M957" s="24">
        <f>ROUND(G957*L957,P4)</f>
        <v>0</v>
      </c>
      <c r="N957" s="25" t="s">
        <v>103</v>
      </c>
      <c r="O957" s="31">
        <f>M957*AA957</f>
        <v>0</v>
      </c>
      <c r="P957" s="1">
        <v>3</v>
      </c>
      <c r="AA957" s="1">
        <f>IF(P957=1,$O$3,IF(P957=2,$O$4,$O$5))</f>
        <v>0</v>
      </c>
    </row>
    <row r="958">
      <c r="A958" s="1" t="s">
        <v>106</v>
      </c>
      <c r="E958" s="27" t="s">
        <v>103</v>
      </c>
    </row>
    <row r="959">
      <c r="A959" s="1" t="s">
        <v>107</v>
      </c>
    </row>
    <row r="960">
      <c r="A960" s="1" t="s">
        <v>109</v>
      </c>
      <c r="E960" s="27" t="s">
        <v>103</v>
      </c>
    </row>
    <row r="961">
      <c r="A961" s="1" t="s">
        <v>101</v>
      </c>
      <c r="B961" s="1">
        <v>221</v>
      </c>
      <c r="C961" s="26" t="s">
        <v>6493</v>
      </c>
      <c r="D961" t="s">
        <v>103</v>
      </c>
      <c r="E961" s="27" t="s">
        <v>6494</v>
      </c>
      <c r="F961" s="28" t="s">
        <v>105</v>
      </c>
      <c r="G961" s="29">
        <v>10</v>
      </c>
      <c r="H961" s="28">
        <v>0</v>
      </c>
      <c r="I961" s="30">
        <f>ROUND(G961*H961,P4)</f>
        <v>0</v>
      </c>
      <c r="L961" s="30">
        <v>0</v>
      </c>
      <c r="M961" s="24">
        <f>ROUND(G961*L961,P4)</f>
        <v>0</v>
      </c>
      <c r="N961" s="25" t="s">
        <v>103</v>
      </c>
      <c r="O961" s="31">
        <f>M961*AA961</f>
        <v>0</v>
      </c>
      <c r="P961" s="1">
        <v>3</v>
      </c>
      <c r="AA961" s="1">
        <f>IF(P961=1,$O$3,IF(P961=2,$O$4,$O$5))</f>
        <v>0</v>
      </c>
    </row>
    <row r="962">
      <c r="A962" s="1" t="s">
        <v>106</v>
      </c>
      <c r="E962" s="27" t="s">
        <v>103</v>
      </c>
    </row>
    <row r="963">
      <c r="A963" s="1" t="s">
        <v>107</v>
      </c>
    </row>
    <row r="964">
      <c r="A964" s="1" t="s">
        <v>109</v>
      </c>
      <c r="E964" s="27" t="s">
        <v>103</v>
      </c>
    </row>
    <row r="965">
      <c r="A965" s="1" t="s">
        <v>101</v>
      </c>
      <c r="B965" s="1">
        <v>222</v>
      </c>
      <c r="C965" s="26" t="s">
        <v>6495</v>
      </c>
      <c r="D965" t="s">
        <v>103</v>
      </c>
      <c r="E965" s="27" t="s">
        <v>6496</v>
      </c>
      <c r="F965" s="28" t="s">
        <v>105</v>
      </c>
      <c r="G965" s="29">
        <v>1</v>
      </c>
      <c r="H965" s="28">
        <v>0</v>
      </c>
      <c r="I965" s="30">
        <f>ROUND(G965*H965,P4)</f>
        <v>0</v>
      </c>
      <c r="L965" s="30">
        <v>0</v>
      </c>
      <c r="M965" s="24">
        <f>ROUND(G965*L965,P4)</f>
        <v>0</v>
      </c>
      <c r="N965" s="25" t="s">
        <v>103</v>
      </c>
      <c r="O965" s="31">
        <f>M965*AA965</f>
        <v>0</v>
      </c>
      <c r="P965" s="1">
        <v>3</v>
      </c>
      <c r="AA965" s="1">
        <f>IF(P965=1,$O$3,IF(P965=2,$O$4,$O$5))</f>
        <v>0</v>
      </c>
    </row>
    <row r="966">
      <c r="A966" s="1" t="s">
        <v>106</v>
      </c>
      <c r="E966" s="27" t="s">
        <v>103</v>
      </c>
    </row>
    <row r="967">
      <c r="A967" s="1" t="s">
        <v>107</v>
      </c>
    </row>
    <row r="968">
      <c r="A968" s="1" t="s">
        <v>109</v>
      </c>
      <c r="E968" s="27" t="s">
        <v>103</v>
      </c>
    </row>
    <row r="969" ht="25.5">
      <c r="A969" s="1" t="s">
        <v>101</v>
      </c>
      <c r="B969" s="1">
        <v>223</v>
      </c>
      <c r="C969" s="26" t="s">
        <v>6497</v>
      </c>
      <c r="D969" t="s">
        <v>103</v>
      </c>
      <c r="E969" s="27" t="s">
        <v>6498</v>
      </c>
      <c r="F969" s="28" t="s">
        <v>121</v>
      </c>
      <c r="G969" s="29">
        <v>60</v>
      </c>
      <c r="H969" s="28">
        <v>0</v>
      </c>
      <c r="I969" s="30">
        <f>ROUND(G969*H969,P4)</f>
        <v>0</v>
      </c>
      <c r="L969" s="30">
        <v>0</v>
      </c>
      <c r="M969" s="24">
        <f>ROUND(G969*L969,P4)</f>
        <v>0</v>
      </c>
      <c r="N969" s="25" t="s">
        <v>103</v>
      </c>
      <c r="O969" s="31">
        <f>M969*AA969</f>
        <v>0</v>
      </c>
      <c r="P969" s="1">
        <v>3</v>
      </c>
      <c r="AA969" s="1">
        <f>IF(P969=1,$O$3,IF(P969=2,$O$4,$O$5))</f>
        <v>0</v>
      </c>
    </row>
    <row r="970">
      <c r="A970" s="1" t="s">
        <v>106</v>
      </c>
      <c r="E970" s="27" t="s">
        <v>103</v>
      </c>
    </row>
    <row r="971" ht="76.5">
      <c r="A971" s="1" t="s">
        <v>107</v>
      </c>
      <c r="E971" s="32" t="s">
        <v>6499</v>
      </c>
    </row>
    <row r="972">
      <c r="A972" s="1" t="s">
        <v>109</v>
      </c>
      <c r="E972" s="27" t="s">
        <v>103</v>
      </c>
    </row>
    <row r="973">
      <c r="A973" s="1" t="s">
        <v>101</v>
      </c>
      <c r="B973" s="1">
        <v>224</v>
      </c>
      <c r="C973" s="26" t="s">
        <v>6500</v>
      </c>
      <c r="D973" t="s">
        <v>103</v>
      </c>
      <c r="E973" s="27" t="s">
        <v>6501</v>
      </c>
      <c r="F973" s="28" t="s">
        <v>121</v>
      </c>
      <c r="G973" s="29">
        <v>60</v>
      </c>
      <c r="H973" s="28">
        <v>0</v>
      </c>
      <c r="I973" s="30">
        <f>ROUND(G973*H973,P4)</f>
        <v>0</v>
      </c>
      <c r="L973" s="30">
        <v>0</v>
      </c>
      <c r="M973" s="24">
        <f>ROUND(G973*L973,P4)</f>
        <v>0</v>
      </c>
      <c r="N973" s="25" t="s">
        <v>103</v>
      </c>
      <c r="O973" s="31">
        <f>M973*AA973</f>
        <v>0</v>
      </c>
      <c r="P973" s="1">
        <v>3</v>
      </c>
      <c r="AA973" s="1">
        <f>IF(P973=1,$O$3,IF(P973=2,$O$4,$O$5))</f>
        <v>0</v>
      </c>
    </row>
    <row r="974">
      <c r="A974" s="1" t="s">
        <v>106</v>
      </c>
      <c r="E974" s="27" t="s">
        <v>103</v>
      </c>
    </row>
    <row r="975">
      <c r="A975" s="1" t="s">
        <v>107</v>
      </c>
    </row>
    <row r="976">
      <c r="A976" s="1" t="s">
        <v>109</v>
      </c>
      <c r="E976" s="27" t="s">
        <v>103</v>
      </c>
    </row>
    <row r="977" ht="25.5">
      <c r="A977" s="1" t="s">
        <v>101</v>
      </c>
      <c r="B977" s="1">
        <v>225</v>
      </c>
      <c r="C977" s="26" t="s">
        <v>6502</v>
      </c>
      <c r="D977" t="s">
        <v>103</v>
      </c>
      <c r="E977" s="27" t="s">
        <v>6503</v>
      </c>
      <c r="F977" s="28" t="s">
        <v>121</v>
      </c>
      <c r="G977" s="29">
        <v>210</v>
      </c>
      <c r="H977" s="28">
        <v>0</v>
      </c>
      <c r="I977" s="30">
        <f>ROUND(G977*H977,P4)</f>
        <v>0</v>
      </c>
      <c r="L977" s="30">
        <v>0</v>
      </c>
      <c r="M977" s="24">
        <f>ROUND(G977*L977,P4)</f>
        <v>0</v>
      </c>
      <c r="N977" s="25" t="s">
        <v>103</v>
      </c>
      <c r="O977" s="31">
        <f>M977*AA977</f>
        <v>0</v>
      </c>
      <c r="P977" s="1">
        <v>3</v>
      </c>
      <c r="AA977" s="1">
        <f>IF(P977=1,$O$3,IF(P977=2,$O$4,$O$5))</f>
        <v>0</v>
      </c>
    </row>
    <row r="978">
      <c r="A978" s="1" t="s">
        <v>106</v>
      </c>
      <c r="E978" s="27" t="s">
        <v>103</v>
      </c>
    </row>
    <row r="979" ht="89.25">
      <c r="A979" s="1" t="s">
        <v>107</v>
      </c>
      <c r="E979" s="32" t="s">
        <v>6504</v>
      </c>
    </row>
    <row r="980">
      <c r="A980" s="1" t="s">
        <v>109</v>
      </c>
      <c r="E980" s="27" t="s">
        <v>103</v>
      </c>
    </row>
    <row r="981">
      <c r="A981" s="1" t="s">
        <v>101</v>
      </c>
      <c r="B981" s="1">
        <v>226</v>
      </c>
      <c r="C981" s="26" t="s">
        <v>6505</v>
      </c>
      <c r="D981" t="s">
        <v>103</v>
      </c>
      <c r="E981" s="27" t="s">
        <v>6506</v>
      </c>
      <c r="F981" s="28" t="s">
        <v>121</v>
      </c>
      <c r="G981" s="29">
        <v>90</v>
      </c>
      <c r="H981" s="28">
        <v>0</v>
      </c>
      <c r="I981" s="30">
        <f>ROUND(G981*H981,P4)</f>
        <v>0</v>
      </c>
      <c r="L981" s="30">
        <v>0</v>
      </c>
      <c r="M981" s="24">
        <f>ROUND(G981*L981,P4)</f>
        <v>0</v>
      </c>
      <c r="N981" s="25" t="s">
        <v>103</v>
      </c>
      <c r="O981" s="31">
        <f>M981*AA981</f>
        <v>0</v>
      </c>
      <c r="P981" s="1">
        <v>3</v>
      </c>
      <c r="AA981" s="1">
        <f>IF(P981=1,$O$3,IF(P981=2,$O$4,$O$5))</f>
        <v>0</v>
      </c>
    </row>
    <row r="982">
      <c r="A982" s="1" t="s">
        <v>106</v>
      </c>
      <c r="E982" s="27" t="s">
        <v>103</v>
      </c>
    </row>
    <row r="983">
      <c r="A983" s="1" t="s">
        <v>107</v>
      </c>
    </row>
    <row r="984">
      <c r="A984" s="1" t="s">
        <v>109</v>
      </c>
      <c r="E984" s="27" t="s">
        <v>103</v>
      </c>
    </row>
    <row r="985">
      <c r="A985" s="1" t="s">
        <v>101</v>
      </c>
      <c r="B985" s="1">
        <v>227</v>
      </c>
      <c r="C985" s="26" t="s">
        <v>6507</v>
      </c>
      <c r="D985" t="s">
        <v>103</v>
      </c>
      <c r="E985" s="27" t="s">
        <v>6508</v>
      </c>
      <c r="F985" s="28" t="s">
        <v>121</v>
      </c>
      <c r="G985" s="29">
        <v>120</v>
      </c>
      <c r="H985" s="28">
        <v>0</v>
      </c>
      <c r="I985" s="30">
        <f>ROUND(G985*H985,P4)</f>
        <v>0</v>
      </c>
      <c r="L985" s="30">
        <v>0</v>
      </c>
      <c r="M985" s="24">
        <f>ROUND(G985*L985,P4)</f>
        <v>0</v>
      </c>
      <c r="N985" s="25" t="s">
        <v>103</v>
      </c>
      <c r="O985" s="31">
        <f>M985*AA985</f>
        <v>0</v>
      </c>
      <c r="P985" s="1">
        <v>3</v>
      </c>
      <c r="AA985" s="1">
        <f>IF(P985=1,$O$3,IF(P985=2,$O$4,$O$5))</f>
        <v>0</v>
      </c>
    </row>
    <row r="986">
      <c r="A986" s="1" t="s">
        <v>106</v>
      </c>
      <c r="E986" s="27" t="s">
        <v>103</v>
      </c>
    </row>
    <row r="987">
      <c r="A987" s="1" t="s">
        <v>107</v>
      </c>
    </row>
    <row r="988">
      <c r="A988" s="1" t="s">
        <v>109</v>
      </c>
      <c r="E988" s="27" t="s">
        <v>103</v>
      </c>
    </row>
    <row r="989" ht="25.5">
      <c r="A989" s="1" t="s">
        <v>101</v>
      </c>
      <c r="B989" s="1">
        <v>228</v>
      </c>
      <c r="C989" s="26" t="s">
        <v>6509</v>
      </c>
      <c r="D989" t="s">
        <v>103</v>
      </c>
      <c r="E989" s="27" t="s">
        <v>6510</v>
      </c>
      <c r="F989" s="28" t="s">
        <v>121</v>
      </c>
      <c r="G989" s="29">
        <v>200</v>
      </c>
      <c r="H989" s="28">
        <v>0</v>
      </c>
      <c r="I989" s="30">
        <f>ROUND(G989*H989,P4)</f>
        <v>0</v>
      </c>
      <c r="L989" s="30">
        <v>0</v>
      </c>
      <c r="M989" s="24">
        <f>ROUND(G989*L989,P4)</f>
        <v>0</v>
      </c>
      <c r="N989" s="25" t="s">
        <v>103</v>
      </c>
      <c r="O989" s="31">
        <f>M989*AA989</f>
        <v>0</v>
      </c>
      <c r="P989" s="1">
        <v>3</v>
      </c>
      <c r="AA989" s="1">
        <f>IF(P989=1,$O$3,IF(P989=2,$O$4,$O$5))</f>
        <v>0</v>
      </c>
    </row>
    <row r="990">
      <c r="A990" s="1" t="s">
        <v>106</v>
      </c>
      <c r="E990" s="27" t="s">
        <v>103</v>
      </c>
    </row>
    <row r="991" ht="76.5">
      <c r="A991" s="1" t="s">
        <v>107</v>
      </c>
      <c r="E991" s="32" t="s">
        <v>6511</v>
      </c>
    </row>
    <row r="992">
      <c r="A992" s="1" t="s">
        <v>109</v>
      </c>
      <c r="E992" s="27" t="s">
        <v>103</v>
      </c>
    </row>
    <row r="993">
      <c r="A993" s="1" t="s">
        <v>101</v>
      </c>
      <c r="B993" s="1">
        <v>229</v>
      </c>
      <c r="C993" s="26" t="s">
        <v>6512</v>
      </c>
      <c r="D993" t="s">
        <v>103</v>
      </c>
      <c r="E993" s="27" t="s">
        <v>6513</v>
      </c>
      <c r="F993" s="28" t="s">
        <v>121</v>
      </c>
      <c r="G993" s="29">
        <v>200</v>
      </c>
      <c r="H993" s="28">
        <v>0</v>
      </c>
      <c r="I993" s="30">
        <f>ROUND(G993*H993,P4)</f>
        <v>0</v>
      </c>
      <c r="L993" s="30">
        <v>0</v>
      </c>
      <c r="M993" s="24">
        <f>ROUND(G993*L993,P4)</f>
        <v>0</v>
      </c>
      <c r="N993" s="25" t="s">
        <v>103</v>
      </c>
      <c r="O993" s="31">
        <f>M993*AA993</f>
        <v>0</v>
      </c>
      <c r="P993" s="1">
        <v>3</v>
      </c>
      <c r="AA993" s="1">
        <f>IF(P993=1,$O$3,IF(P993=2,$O$4,$O$5))</f>
        <v>0</v>
      </c>
    </row>
    <row r="994">
      <c r="A994" s="1" t="s">
        <v>106</v>
      </c>
      <c r="E994" s="27" t="s">
        <v>103</v>
      </c>
    </row>
    <row r="995">
      <c r="A995" s="1" t="s">
        <v>107</v>
      </c>
    </row>
    <row r="996">
      <c r="A996" s="1" t="s">
        <v>109</v>
      </c>
      <c r="E996" s="27" t="s">
        <v>103</v>
      </c>
    </row>
    <row r="997" ht="25.5">
      <c r="A997" s="1" t="s">
        <v>101</v>
      </c>
      <c r="B997" s="1">
        <v>230</v>
      </c>
      <c r="C997" s="26" t="s">
        <v>6514</v>
      </c>
      <c r="D997" t="s">
        <v>103</v>
      </c>
      <c r="E997" s="27" t="s">
        <v>6515</v>
      </c>
      <c r="F997" s="28" t="s">
        <v>121</v>
      </c>
      <c r="G997" s="29">
        <v>40</v>
      </c>
      <c r="H997" s="28">
        <v>0</v>
      </c>
      <c r="I997" s="30">
        <f>ROUND(G997*H997,P4)</f>
        <v>0</v>
      </c>
      <c r="L997" s="30">
        <v>0</v>
      </c>
      <c r="M997" s="24">
        <f>ROUND(G997*L997,P4)</f>
        <v>0</v>
      </c>
      <c r="N997" s="25" t="s">
        <v>103</v>
      </c>
      <c r="O997" s="31">
        <f>M997*AA997</f>
        <v>0</v>
      </c>
      <c r="P997" s="1">
        <v>3</v>
      </c>
      <c r="AA997" s="1">
        <f>IF(P997=1,$O$3,IF(P997=2,$O$4,$O$5))</f>
        <v>0</v>
      </c>
    </row>
    <row r="998">
      <c r="A998" s="1" t="s">
        <v>106</v>
      </c>
      <c r="E998" s="27" t="s">
        <v>103</v>
      </c>
    </row>
    <row r="999" ht="25.5">
      <c r="A999" s="1" t="s">
        <v>107</v>
      </c>
      <c r="E999" s="32" t="s">
        <v>6516</v>
      </c>
    </row>
    <row r="1000">
      <c r="A1000" s="1" t="s">
        <v>109</v>
      </c>
      <c r="E1000" s="27" t="s">
        <v>103</v>
      </c>
    </row>
    <row r="1001">
      <c r="A1001" s="1" t="s">
        <v>101</v>
      </c>
      <c r="B1001" s="1">
        <v>231</v>
      </c>
      <c r="C1001" s="26" t="s">
        <v>6517</v>
      </c>
      <c r="D1001" t="s">
        <v>103</v>
      </c>
      <c r="E1001" s="27" t="s">
        <v>6518</v>
      </c>
      <c r="F1001" s="28" t="s">
        <v>121</v>
      </c>
      <c r="G1001" s="29">
        <v>40</v>
      </c>
      <c r="H1001" s="28">
        <v>0</v>
      </c>
      <c r="I1001" s="30">
        <f>ROUND(G1001*H1001,P4)</f>
        <v>0</v>
      </c>
      <c r="L1001" s="30">
        <v>0</v>
      </c>
      <c r="M1001" s="24">
        <f>ROUND(G1001*L1001,P4)</f>
        <v>0</v>
      </c>
      <c r="N1001" s="25" t="s">
        <v>103</v>
      </c>
      <c r="O1001" s="31">
        <f>M1001*AA1001</f>
        <v>0</v>
      </c>
      <c r="P1001" s="1">
        <v>3</v>
      </c>
      <c r="AA1001" s="1">
        <f>IF(P1001=1,$O$3,IF(P1001=2,$O$4,$O$5))</f>
        <v>0</v>
      </c>
    </row>
    <row r="1002">
      <c r="A1002" s="1" t="s">
        <v>106</v>
      </c>
      <c r="E1002" s="27" t="s">
        <v>103</v>
      </c>
    </row>
    <row r="1003">
      <c r="A1003" s="1" t="s">
        <v>107</v>
      </c>
    </row>
    <row r="1004">
      <c r="A1004" s="1" t="s">
        <v>109</v>
      </c>
      <c r="E1004" s="27" t="s">
        <v>103</v>
      </c>
    </row>
    <row r="1005">
      <c r="A1005" s="1" t="s">
        <v>101</v>
      </c>
      <c r="B1005" s="1">
        <v>232</v>
      </c>
      <c r="C1005" s="26" t="s">
        <v>6519</v>
      </c>
      <c r="D1005" t="s">
        <v>103</v>
      </c>
      <c r="E1005" s="27" t="s">
        <v>6520</v>
      </c>
      <c r="F1005" s="28" t="s">
        <v>105</v>
      </c>
      <c r="G1005" s="29">
        <v>6500</v>
      </c>
      <c r="H1005" s="28">
        <v>0</v>
      </c>
      <c r="I1005" s="30">
        <f>ROUND(G1005*H1005,P4)</f>
        <v>0</v>
      </c>
      <c r="L1005" s="30">
        <v>0</v>
      </c>
      <c r="M1005" s="24">
        <f>ROUND(G1005*L1005,P4)</f>
        <v>0</v>
      </c>
      <c r="N1005" s="25" t="s">
        <v>103</v>
      </c>
      <c r="O1005" s="31">
        <f>M1005*AA1005</f>
        <v>0</v>
      </c>
      <c r="P1005" s="1">
        <v>3</v>
      </c>
      <c r="AA1005" s="1">
        <f>IF(P1005=1,$O$3,IF(P1005=2,$O$4,$O$5))</f>
        <v>0</v>
      </c>
    </row>
    <row r="1006">
      <c r="A1006" s="1" t="s">
        <v>106</v>
      </c>
      <c r="E1006" s="27" t="s">
        <v>103</v>
      </c>
    </row>
    <row r="1007">
      <c r="A1007" s="1" t="s">
        <v>107</v>
      </c>
    </row>
    <row r="1008">
      <c r="A1008" s="1" t="s">
        <v>109</v>
      </c>
      <c r="E1008" s="27" t="s">
        <v>6521</v>
      </c>
    </row>
    <row r="1009">
      <c r="A1009" s="1" t="s">
        <v>101</v>
      </c>
      <c r="B1009" s="1">
        <v>233</v>
      </c>
      <c r="C1009" s="26" t="s">
        <v>6522</v>
      </c>
      <c r="D1009" t="s">
        <v>103</v>
      </c>
      <c r="E1009" s="27" t="s">
        <v>6523</v>
      </c>
      <c r="F1009" s="28" t="s">
        <v>105</v>
      </c>
      <c r="G1009" s="29">
        <v>130</v>
      </c>
      <c r="H1009" s="28">
        <v>0</v>
      </c>
      <c r="I1009" s="30">
        <f>ROUND(G1009*H1009,P4)</f>
        <v>0</v>
      </c>
      <c r="L1009" s="30">
        <v>0</v>
      </c>
      <c r="M1009" s="24">
        <f>ROUND(G1009*L1009,P4)</f>
        <v>0</v>
      </c>
      <c r="N1009" s="25" t="s">
        <v>103</v>
      </c>
      <c r="O1009" s="31">
        <f>M1009*AA1009</f>
        <v>0</v>
      </c>
      <c r="P1009" s="1">
        <v>3</v>
      </c>
      <c r="AA1009" s="1">
        <f>IF(P1009=1,$O$3,IF(P1009=2,$O$4,$O$5))</f>
        <v>0</v>
      </c>
    </row>
    <row r="1010">
      <c r="A1010" s="1" t="s">
        <v>106</v>
      </c>
      <c r="E1010" s="27" t="s">
        <v>103</v>
      </c>
    </row>
    <row r="1011">
      <c r="A1011" s="1" t="s">
        <v>107</v>
      </c>
    </row>
    <row r="1012">
      <c r="A1012" s="1" t="s">
        <v>109</v>
      </c>
      <c r="E1012" s="27" t="s">
        <v>6521</v>
      </c>
    </row>
    <row r="1013">
      <c r="A1013" s="1" t="s">
        <v>101</v>
      </c>
      <c r="B1013" s="1">
        <v>234</v>
      </c>
      <c r="C1013" s="26" t="s">
        <v>6524</v>
      </c>
      <c r="D1013" t="s">
        <v>6525</v>
      </c>
      <c r="E1013" s="27" t="s">
        <v>6526</v>
      </c>
      <c r="F1013" s="28" t="s">
        <v>105</v>
      </c>
      <c r="G1013" s="29">
        <v>1</v>
      </c>
      <c r="H1013" s="28">
        <v>0</v>
      </c>
      <c r="I1013" s="30">
        <f>ROUND(G1013*H1013,P4)</f>
        <v>0</v>
      </c>
      <c r="L1013" s="30">
        <v>0</v>
      </c>
      <c r="M1013" s="24">
        <f>ROUND(G1013*L1013,P4)</f>
        <v>0</v>
      </c>
      <c r="N1013" s="25" t="s">
        <v>103</v>
      </c>
      <c r="O1013" s="31">
        <f>M1013*AA1013</f>
        <v>0</v>
      </c>
      <c r="P1013" s="1">
        <v>3</v>
      </c>
      <c r="AA1013" s="1">
        <f>IF(P1013=1,$O$3,IF(P1013=2,$O$4,$O$5))</f>
        <v>0</v>
      </c>
    </row>
    <row r="1014">
      <c r="A1014" s="1" t="s">
        <v>106</v>
      </c>
      <c r="E1014" s="27" t="s">
        <v>103</v>
      </c>
    </row>
    <row r="1015">
      <c r="A1015" s="1" t="s">
        <v>107</v>
      </c>
    </row>
    <row r="1016">
      <c r="A1016" s="1" t="s">
        <v>109</v>
      </c>
      <c r="E1016" s="27" t="s">
        <v>6521</v>
      </c>
    </row>
    <row r="1017">
      <c r="A1017" s="1" t="s">
        <v>101</v>
      </c>
      <c r="B1017" s="1">
        <v>235</v>
      </c>
      <c r="C1017" s="26" t="s">
        <v>6527</v>
      </c>
      <c r="D1017" t="s">
        <v>103</v>
      </c>
      <c r="E1017" s="27" t="s">
        <v>6528</v>
      </c>
      <c r="F1017" s="28" t="s">
        <v>105</v>
      </c>
      <c r="G1017" s="29">
        <v>1</v>
      </c>
      <c r="H1017" s="28">
        <v>0</v>
      </c>
      <c r="I1017" s="30">
        <f>ROUND(G1017*H1017,P4)</f>
        <v>0</v>
      </c>
      <c r="L1017" s="30">
        <v>0</v>
      </c>
      <c r="M1017" s="24">
        <f>ROUND(G1017*L1017,P4)</f>
        <v>0</v>
      </c>
      <c r="N1017" s="25" t="s">
        <v>103</v>
      </c>
      <c r="O1017" s="31">
        <f>M1017*AA1017</f>
        <v>0</v>
      </c>
      <c r="P1017" s="1">
        <v>3</v>
      </c>
      <c r="AA1017" s="1">
        <f>IF(P1017=1,$O$3,IF(P1017=2,$O$4,$O$5))</f>
        <v>0</v>
      </c>
    </row>
    <row r="1018">
      <c r="A1018" s="1" t="s">
        <v>106</v>
      </c>
      <c r="E1018" s="27" t="s">
        <v>103</v>
      </c>
    </row>
    <row r="1019">
      <c r="A1019" s="1" t="s">
        <v>107</v>
      </c>
    </row>
    <row r="1020">
      <c r="A1020" s="1" t="s">
        <v>109</v>
      </c>
      <c r="E1020" s="27" t="s">
        <v>103</v>
      </c>
    </row>
    <row r="1021">
      <c r="A1021" s="1" t="s">
        <v>101</v>
      </c>
      <c r="B1021" s="1">
        <v>236</v>
      </c>
      <c r="C1021" s="26" t="s">
        <v>6529</v>
      </c>
      <c r="D1021" t="s">
        <v>103</v>
      </c>
      <c r="E1021" s="27" t="s">
        <v>6530</v>
      </c>
      <c r="F1021" s="28" t="s">
        <v>1188</v>
      </c>
      <c r="G1021" s="29">
        <v>5</v>
      </c>
      <c r="H1021" s="28">
        <v>0</v>
      </c>
      <c r="I1021" s="30">
        <f>ROUND(G1021*H1021,P4)</f>
        <v>0</v>
      </c>
      <c r="L1021" s="30">
        <v>0</v>
      </c>
      <c r="M1021" s="24">
        <f>ROUND(G1021*L1021,P4)</f>
        <v>0</v>
      </c>
      <c r="N1021" s="25" t="s">
        <v>103</v>
      </c>
      <c r="O1021" s="31">
        <f>M1021*AA1021</f>
        <v>0</v>
      </c>
      <c r="P1021" s="1">
        <v>3</v>
      </c>
      <c r="AA1021" s="1">
        <f>IF(P1021=1,$O$3,IF(P1021=2,$O$4,$O$5))</f>
        <v>0</v>
      </c>
    </row>
    <row r="1022">
      <c r="A1022" s="1" t="s">
        <v>106</v>
      </c>
      <c r="E1022" s="27" t="s">
        <v>103</v>
      </c>
    </row>
    <row r="1023">
      <c r="A1023" s="1" t="s">
        <v>107</v>
      </c>
    </row>
    <row r="1024">
      <c r="A1024" s="1" t="s">
        <v>109</v>
      </c>
      <c r="E1024" s="27" t="s">
        <v>103</v>
      </c>
    </row>
    <row r="1025" ht="25.5">
      <c r="A1025" s="1" t="s">
        <v>101</v>
      </c>
      <c r="B1025" s="1">
        <v>237</v>
      </c>
      <c r="C1025" s="26" t="s">
        <v>6531</v>
      </c>
      <c r="D1025" t="s">
        <v>103</v>
      </c>
      <c r="E1025" s="27" t="s">
        <v>6532</v>
      </c>
      <c r="F1025" s="28" t="s">
        <v>1188</v>
      </c>
      <c r="G1025" s="29">
        <v>5</v>
      </c>
      <c r="H1025" s="28">
        <v>0</v>
      </c>
      <c r="I1025" s="30">
        <f>ROUND(G1025*H1025,P4)</f>
        <v>0</v>
      </c>
      <c r="L1025" s="30">
        <v>0</v>
      </c>
      <c r="M1025" s="24">
        <f>ROUND(G1025*L1025,P4)</f>
        <v>0</v>
      </c>
      <c r="N1025" s="25" t="s">
        <v>103</v>
      </c>
      <c r="O1025" s="31">
        <f>M1025*AA1025</f>
        <v>0</v>
      </c>
      <c r="P1025" s="1">
        <v>3</v>
      </c>
      <c r="AA1025" s="1">
        <f>IF(P1025=1,$O$3,IF(P1025=2,$O$4,$O$5))</f>
        <v>0</v>
      </c>
    </row>
    <row r="1026">
      <c r="A1026" s="1" t="s">
        <v>106</v>
      </c>
      <c r="E1026" s="27" t="s">
        <v>103</v>
      </c>
    </row>
    <row r="1027">
      <c r="A1027" s="1" t="s">
        <v>107</v>
      </c>
    </row>
    <row r="1028">
      <c r="A1028" s="1" t="s">
        <v>109</v>
      </c>
      <c r="E1028" s="27" t="s">
        <v>103</v>
      </c>
    </row>
    <row r="1029">
      <c r="A1029" s="1" t="s">
        <v>101</v>
      </c>
      <c r="B1029" s="1">
        <v>238</v>
      </c>
      <c r="C1029" s="26" t="s">
        <v>6533</v>
      </c>
      <c r="D1029" t="s">
        <v>103</v>
      </c>
      <c r="E1029" s="27" t="s">
        <v>6534</v>
      </c>
      <c r="F1029" s="28" t="s">
        <v>105</v>
      </c>
      <c r="G1029" s="29">
        <v>1</v>
      </c>
      <c r="H1029" s="28">
        <v>0</v>
      </c>
      <c r="I1029" s="30">
        <f>ROUND(G1029*H1029,P4)</f>
        <v>0</v>
      </c>
      <c r="L1029" s="30">
        <v>0</v>
      </c>
      <c r="M1029" s="24">
        <f>ROUND(G1029*L1029,P4)</f>
        <v>0</v>
      </c>
      <c r="N1029" s="25" t="s">
        <v>103</v>
      </c>
      <c r="O1029" s="31">
        <f>M1029*AA1029</f>
        <v>0</v>
      </c>
      <c r="P1029" s="1">
        <v>3</v>
      </c>
      <c r="AA1029" s="1">
        <f>IF(P1029=1,$O$3,IF(P1029=2,$O$4,$O$5))</f>
        <v>0</v>
      </c>
    </row>
    <row r="1030">
      <c r="A1030" s="1" t="s">
        <v>106</v>
      </c>
      <c r="E1030" s="27" t="s">
        <v>103</v>
      </c>
    </row>
    <row r="1031">
      <c r="A1031" s="1" t="s">
        <v>107</v>
      </c>
    </row>
    <row r="1032">
      <c r="A1032" s="1" t="s">
        <v>109</v>
      </c>
      <c r="E1032" s="27" t="s">
        <v>6521</v>
      </c>
    </row>
    <row r="1033">
      <c r="A1033" s="1" t="s">
        <v>101</v>
      </c>
      <c r="B1033" s="1">
        <v>239</v>
      </c>
      <c r="C1033" s="26" t="s">
        <v>6535</v>
      </c>
      <c r="D1033" t="s">
        <v>103</v>
      </c>
      <c r="E1033" s="27" t="s">
        <v>6536</v>
      </c>
      <c r="F1033" s="28" t="s">
        <v>105</v>
      </c>
      <c r="G1033" s="29">
        <v>1</v>
      </c>
      <c r="H1033" s="28">
        <v>0</v>
      </c>
      <c r="I1033" s="30">
        <f>ROUND(G1033*H1033,P4)</f>
        <v>0</v>
      </c>
      <c r="L1033" s="30">
        <v>0</v>
      </c>
      <c r="M1033" s="24">
        <f>ROUND(G1033*L1033,P4)</f>
        <v>0</v>
      </c>
      <c r="N1033" s="25" t="s">
        <v>103</v>
      </c>
      <c r="O1033" s="31">
        <f>M1033*AA1033</f>
        <v>0</v>
      </c>
      <c r="P1033" s="1">
        <v>3</v>
      </c>
      <c r="AA1033" s="1">
        <f>IF(P1033=1,$O$3,IF(P1033=2,$O$4,$O$5))</f>
        <v>0</v>
      </c>
    </row>
    <row r="1034">
      <c r="A1034" s="1" t="s">
        <v>106</v>
      </c>
      <c r="E1034" s="27" t="s">
        <v>103</v>
      </c>
    </row>
    <row r="1035">
      <c r="A1035" s="1" t="s">
        <v>107</v>
      </c>
    </row>
    <row r="1036">
      <c r="A1036" s="1" t="s">
        <v>109</v>
      </c>
      <c r="E1036" s="27" t="s">
        <v>6521</v>
      </c>
    </row>
    <row r="1037">
      <c r="A1037" s="1" t="s">
        <v>101</v>
      </c>
      <c r="B1037" s="1">
        <v>240</v>
      </c>
      <c r="C1037" s="26" t="s">
        <v>6537</v>
      </c>
      <c r="D1037" t="s">
        <v>103</v>
      </c>
      <c r="E1037" s="27" t="s">
        <v>6538</v>
      </c>
      <c r="F1037" s="28" t="s">
        <v>105</v>
      </c>
      <c r="G1037" s="29">
        <v>8</v>
      </c>
      <c r="H1037" s="28">
        <v>0</v>
      </c>
      <c r="I1037" s="30">
        <f>ROUND(G1037*H1037,P4)</f>
        <v>0</v>
      </c>
      <c r="L1037" s="30">
        <v>0</v>
      </c>
      <c r="M1037" s="24">
        <f>ROUND(G1037*L1037,P4)</f>
        <v>0</v>
      </c>
      <c r="N1037" s="25" t="s">
        <v>103</v>
      </c>
      <c r="O1037" s="31">
        <f>M1037*AA1037</f>
        <v>0</v>
      </c>
      <c r="P1037" s="1">
        <v>3</v>
      </c>
      <c r="AA1037" s="1">
        <f>IF(P1037=1,$O$3,IF(P1037=2,$O$4,$O$5))</f>
        <v>0</v>
      </c>
    </row>
    <row r="1038">
      <c r="A1038" s="1" t="s">
        <v>106</v>
      </c>
      <c r="E1038" s="27" t="s">
        <v>103</v>
      </c>
    </row>
    <row r="1039">
      <c r="A1039" s="1" t="s">
        <v>107</v>
      </c>
    </row>
    <row r="1040">
      <c r="A1040" s="1" t="s">
        <v>109</v>
      </c>
      <c r="E1040" s="27" t="s">
        <v>6521</v>
      </c>
    </row>
    <row r="1041">
      <c r="A1041" s="1" t="s">
        <v>101</v>
      </c>
      <c r="B1041" s="1">
        <v>241</v>
      </c>
      <c r="C1041" s="26" t="s">
        <v>6539</v>
      </c>
      <c r="D1041" t="s">
        <v>103</v>
      </c>
      <c r="E1041" s="27" t="s">
        <v>6540</v>
      </c>
      <c r="F1041" s="28" t="s">
        <v>105</v>
      </c>
      <c r="G1041" s="29">
        <v>21</v>
      </c>
      <c r="H1041" s="28">
        <v>0</v>
      </c>
      <c r="I1041" s="30">
        <f>ROUND(G1041*H1041,P4)</f>
        <v>0</v>
      </c>
      <c r="L1041" s="30">
        <v>0</v>
      </c>
      <c r="M1041" s="24">
        <f>ROUND(G1041*L1041,P4)</f>
        <v>0</v>
      </c>
      <c r="N1041" s="25" t="s">
        <v>103</v>
      </c>
      <c r="O1041" s="31">
        <f>M1041*AA1041</f>
        <v>0</v>
      </c>
      <c r="P1041" s="1">
        <v>3</v>
      </c>
      <c r="AA1041" s="1">
        <f>IF(P1041=1,$O$3,IF(P1041=2,$O$4,$O$5))</f>
        <v>0</v>
      </c>
    </row>
    <row r="1042">
      <c r="A1042" s="1" t="s">
        <v>106</v>
      </c>
      <c r="E1042" s="27" t="s">
        <v>103</v>
      </c>
    </row>
    <row r="1043">
      <c r="A1043" s="1" t="s">
        <v>107</v>
      </c>
    </row>
    <row r="1044">
      <c r="A1044" s="1" t="s">
        <v>109</v>
      </c>
      <c r="E1044" s="27" t="s">
        <v>6521</v>
      </c>
    </row>
    <row r="1045">
      <c r="A1045" s="1" t="s">
        <v>101</v>
      </c>
      <c r="B1045" s="1">
        <v>242</v>
      </c>
      <c r="C1045" s="26" t="s">
        <v>6541</v>
      </c>
      <c r="D1045" t="s">
        <v>103</v>
      </c>
      <c r="E1045" s="27" t="s">
        <v>6542</v>
      </c>
      <c r="F1045" s="28" t="s">
        <v>105</v>
      </c>
      <c r="G1045" s="29">
        <v>7</v>
      </c>
      <c r="H1045" s="28">
        <v>0</v>
      </c>
      <c r="I1045" s="30">
        <f>ROUND(G1045*H1045,P4)</f>
        <v>0</v>
      </c>
      <c r="L1045" s="30">
        <v>0</v>
      </c>
      <c r="M1045" s="24">
        <f>ROUND(G1045*L1045,P4)</f>
        <v>0</v>
      </c>
      <c r="N1045" s="25" t="s">
        <v>103</v>
      </c>
      <c r="O1045" s="31">
        <f>M1045*AA1045</f>
        <v>0</v>
      </c>
      <c r="P1045" s="1">
        <v>3</v>
      </c>
      <c r="AA1045" s="1">
        <f>IF(P1045=1,$O$3,IF(P1045=2,$O$4,$O$5))</f>
        <v>0</v>
      </c>
    </row>
    <row r="1046">
      <c r="A1046" s="1" t="s">
        <v>106</v>
      </c>
      <c r="E1046" s="27" t="s">
        <v>103</v>
      </c>
    </row>
    <row r="1047">
      <c r="A1047" s="1" t="s">
        <v>107</v>
      </c>
    </row>
    <row r="1048">
      <c r="A1048" s="1" t="s">
        <v>109</v>
      </c>
      <c r="E1048" s="27" t="s">
        <v>6521</v>
      </c>
    </row>
    <row r="1049">
      <c r="A1049" s="1" t="s">
        <v>101</v>
      </c>
      <c r="B1049" s="1">
        <v>243</v>
      </c>
      <c r="C1049" s="26" t="s">
        <v>6543</v>
      </c>
      <c r="D1049" t="s">
        <v>103</v>
      </c>
      <c r="E1049" s="27" t="s">
        <v>6544</v>
      </c>
      <c r="F1049" s="28" t="s">
        <v>105</v>
      </c>
      <c r="G1049" s="29">
        <v>7</v>
      </c>
      <c r="H1049" s="28">
        <v>0</v>
      </c>
      <c r="I1049" s="30">
        <f>ROUND(G1049*H1049,P4)</f>
        <v>0</v>
      </c>
      <c r="L1049" s="30">
        <v>0</v>
      </c>
      <c r="M1049" s="24">
        <f>ROUND(G1049*L1049,P4)</f>
        <v>0</v>
      </c>
      <c r="N1049" s="25" t="s">
        <v>103</v>
      </c>
      <c r="O1049" s="31">
        <f>M1049*AA1049</f>
        <v>0</v>
      </c>
      <c r="P1049" s="1">
        <v>3</v>
      </c>
      <c r="AA1049" s="1">
        <f>IF(P1049=1,$O$3,IF(P1049=2,$O$4,$O$5))</f>
        <v>0</v>
      </c>
    </row>
    <row r="1050">
      <c r="A1050" s="1" t="s">
        <v>106</v>
      </c>
      <c r="E1050" s="27" t="s">
        <v>103</v>
      </c>
    </row>
    <row r="1051">
      <c r="A1051" s="1" t="s">
        <v>107</v>
      </c>
    </row>
    <row r="1052">
      <c r="A1052" s="1" t="s">
        <v>109</v>
      </c>
      <c r="E1052" s="27" t="s">
        <v>6521</v>
      </c>
    </row>
    <row r="1053">
      <c r="A1053" s="1" t="s">
        <v>101</v>
      </c>
      <c r="B1053" s="1">
        <v>244</v>
      </c>
      <c r="C1053" s="26" t="s">
        <v>6545</v>
      </c>
      <c r="D1053" t="s">
        <v>103</v>
      </c>
      <c r="E1053" s="27" t="s">
        <v>6546</v>
      </c>
      <c r="F1053" s="28" t="s">
        <v>105</v>
      </c>
      <c r="G1053" s="29">
        <v>10</v>
      </c>
      <c r="H1053" s="28">
        <v>0</v>
      </c>
      <c r="I1053" s="30">
        <f>ROUND(G1053*H1053,P4)</f>
        <v>0</v>
      </c>
      <c r="L1053" s="30">
        <v>0</v>
      </c>
      <c r="M1053" s="24">
        <f>ROUND(G1053*L1053,P4)</f>
        <v>0</v>
      </c>
      <c r="N1053" s="25" t="s">
        <v>103</v>
      </c>
      <c r="O1053" s="31">
        <f>M1053*AA1053</f>
        <v>0</v>
      </c>
      <c r="P1053" s="1">
        <v>3</v>
      </c>
      <c r="AA1053" s="1">
        <f>IF(P1053=1,$O$3,IF(P1053=2,$O$4,$O$5))</f>
        <v>0</v>
      </c>
    </row>
    <row r="1054">
      <c r="A1054" s="1" t="s">
        <v>106</v>
      </c>
      <c r="E1054" s="27" t="s">
        <v>103</v>
      </c>
    </row>
    <row r="1055">
      <c r="A1055" s="1" t="s">
        <v>107</v>
      </c>
    </row>
    <row r="1056">
      <c r="A1056" s="1" t="s">
        <v>109</v>
      </c>
      <c r="E1056" s="27" t="s">
        <v>103</v>
      </c>
    </row>
    <row r="1057">
      <c r="A1057" s="1" t="s">
        <v>101</v>
      </c>
      <c r="B1057" s="1">
        <v>245</v>
      </c>
      <c r="C1057" s="26" t="s">
        <v>6547</v>
      </c>
      <c r="D1057" t="s">
        <v>103</v>
      </c>
      <c r="E1057" s="27" t="s">
        <v>6548</v>
      </c>
      <c r="F1057" s="28" t="s">
        <v>105</v>
      </c>
      <c r="G1057" s="29">
        <v>7</v>
      </c>
      <c r="H1057" s="28">
        <v>0</v>
      </c>
      <c r="I1057" s="30">
        <f>ROUND(G1057*H1057,P4)</f>
        <v>0</v>
      </c>
      <c r="L1057" s="30">
        <v>0</v>
      </c>
      <c r="M1057" s="24">
        <f>ROUND(G1057*L1057,P4)</f>
        <v>0</v>
      </c>
      <c r="N1057" s="25" t="s">
        <v>103</v>
      </c>
      <c r="O1057" s="31">
        <f>M1057*AA1057</f>
        <v>0</v>
      </c>
      <c r="P1057" s="1">
        <v>3</v>
      </c>
      <c r="AA1057" s="1">
        <f>IF(P1057=1,$O$3,IF(P1057=2,$O$4,$O$5))</f>
        <v>0</v>
      </c>
    </row>
    <row r="1058">
      <c r="A1058" s="1" t="s">
        <v>106</v>
      </c>
      <c r="E1058" s="27" t="s">
        <v>103</v>
      </c>
    </row>
    <row r="1059">
      <c r="A1059" s="1" t="s">
        <v>107</v>
      </c>
    </row>
    <row r="1060">
      <c r="A1060" s="1" t="s">
        <v>109</v>
      </c>
      <c r="E1060" s="27" t="s">
        <v>6521</v>
      </c>
    </row>
    <row r="1061">
      <c r="A1061" s="1" t="s">
        <v>101</v>
      </c>
      <c r="B1061" s="1">
        <v>246</v>
      </c>
      <c r="C1061" s="26" t="s">
        <v>6549</v>
      </c>
      <c r="D1061" t="s">
        <v>103</v>
      </c>
      <c r="E1061" s="27" t="s">
        <v>6550</v>
      </c>
      <c r="F1061" s="28" t="s">
        <v>105</v>
      </c>
      <c r="G1061" s="29">
        <v>714</v>
      </c>
      <c r="H1061" s="28">
        <v>0</v>
      </c>
      <c r="I1061" s="30">
        <f>ROUND(G1061*H1061,P4)</f>
        <v>0</v>
      </c>
      <c r="L1061" s="30">
        <v>0</v>
      </c>
      <c r="M1061" s="24">
        <f>ROUND(G1061*L1061,P4)</f>
        <v>0</v>
      </c>
      <c r="N1061" s="25" t="s">
        <v>103</v>
      </c>
      <c r="O1061" s="31">
        <f>M1061*AA1061</f>
        <v>0</v>
      </c>
      <c r="P1061" s="1">
        <v>3</v>
      </c>
      <c r="AA1061" s="1">
        <f>IF(P1061=1,$O$3,IF(P1061=2,$O$4,$O$5))</f>
        <v>0</v>
      </c>
    </row>
    <row r="1062">
      <c r="A1062" s="1" t="s">
        <v>106</v>
      </c>
      <c r="E1062" s="27" t="s">
        <v>103</v>
      </c>
    </row>
    <row r="1063">
      <c r="A1063" s="1" t="s">
        <v>107</v>
      </c>
    </row>
    <row r="1064">
      <c r="A1064" s="1" t="s">
        <v>109</v>
      </c>
      <c r="E1064" s="27" t="s">
        <v>103</v>
      </c>
    </row>
    <row r="1065">
      <c r="A1065" s="1" t="s">
        <v>101</v>
      </c>
      <c r="B1065" s="1">
        <v>247</v>
      </c>
      <c r="C1065" s="26" t="s">
        <v>6551</v>
      </c>
      <c r="D1065" t="s">
        <v>103</v>
      </c>
      <c r="E1065" s="27" t="s">
        <v>6552</v>
      </c>
      <c r="F1065" s="28" t="s">
        <v>121</v>
      </c>
      <c r="G1065" s="29">
        <v>10</v>
      </c>
      <c r="H1065" s="28">
        <v>0</v>
      </c>
      <c r="I1065" s="30">
        <f>ROUND(G1065*H1065,P4)</f>
        <v>0</v>
      </c>
      <c r="L1065" s="30">
        <v>0</v>
      </c>
      <c r="M1065" s="24">
        <f>ROUND(G1065*L1065,P4)</f>
        <v>0</v>
      </c>
      <c r="N1065" s="25" t="s">
        <v>103</v>
      </c>
      <c r="O1065" s="31">
        <f>M1065*AA1065</f>
        <v>0</v>
      </c>
      <c r="P1065" s="1">
        <v>3</v>
      </c>
      <c r="AA1065" s="1">
        <f>IF(P1065=1,$O$3,IF(P1065=2,$O$4,$O$5))</f>
        <v>0</v>
      </c>
    </row>
    <row r="1066">
      <c r="A1066" s="1" t="s">
        <v>106</v>
      </c>
      <c r="E1066" s="27" t="s">
        <v>103</v>
      </c>
    </row>
    <row r="1067">
      <c r="A1067" s="1" t="s">
        <v>107</v>
      </c>
    </row>
    <row r="1068">
      <c r="A1068" s="1" t="s">
        <v>109</v>
      </c>
      <c r="E1068" s="27" t="s">
        <v>6521</v>
      </c>
    </row>
    <row r="1069">
      <c r="A1069" s="1" t="s">
        <v>101</v>
      </c>
      <c r="B1069" s="1">
        <v>248</v>
      </c>
      <c r="C1069" s="26" t="s">
        <v>6553</v>
      </c>
      <c r="D1069" t="s">
        <v>103</v>
      </c>
      <c r="E1069" s="27" t="s">
        <v>6554</v>
      </c>
      <c r="F1069" s="28" t="s">
        <v>105</v>
      </c>
      <c r="G1069" s="29">
        <v>128</v>
      </c>
      <c r="H1069" s="28">
        <v>0</v>
      </c>
      <c r="I1069" s="30">
        <f>ROUND(G1069*H1069,P4)</f>
        <v>0</v>
      </c>
      <c r="L1069" s="30">
        <v>0</v>
      </c>
      <c r="M1069" s="24">
        <f>ROUND(G1069*L1069,P4)</f>
        <v>0</v>
      </c>
      <c r="N1069" s="25" t="s">
        <v>103</v>
      </c>
      <c r="O1069" s="31">
        <f>M1069*AA1069</f>
        <v>0</v>
      </c>
      <c r="P1069" s="1">
        <v>3</v>
      </c>
      <c r="AA1069" s="1">
        <f>IF(P1069=1,$O$3,IF(P1069=2,$O$4,$O$5))</f>
        <v>0</v>
      </c>
    </row>
    <row r="1070">
      <c r="A1070" s="1" t="s">
        <v>106</v>
      </c>
      <c r="E1070" s="27" t="s">
        <v>103</v>
      </c>
    </row>
    <row r="1071" ht="63.75">
      <c r="A1071" s="1" t="s">
        <v>107</v>
      </c>
      <c r="E1071" s="32" t="s">
        <v>6555</v>
      </c>
    </row>
    <row r="1072">
      <c r="A1072" s="1" t="s">
        <v>109</v>
      </c>
      <c r="E1072" s="27" t="s">
        <v>103</v>
      </c>
    </row>
    <row r="1073">
      <c r="A1073" s="1" t="s">
        <v>101</v>
      </c>
      <c r="B1073" s="1">
        <v>249</v>
      </c>
      <c r="C1073" s="26" t="s">
        <v>6556</v>
      </c>
      <c r="D1073" t="s">
        <v>103</v>
      </c>
      <c r="E1073" s="27" t="s">
        <v>6557</v>
      </c>
      <c r="F1073" s="28" t="s">
        <v>105</v>
      </c>
      <c r="G1073" s="29">
        <v>8</v>
      </c>
      <c r="H1073" s="28">
        <v>0</v>
      </c>
      <c r="I1073" s="30">
        <f>ROUND(G1073*H1073,P4)</f>
        <v>0</v>
      </c>
      <c r="L1073" s="30">
        <v>0</v>
      </c>
      <c r="M1073" s="24">
        <f>ROUND(G1073*L1073,P4)</f>
        <v>0</v>
      </c>
      <c r="N1073" s="25" t="s">
        <v>103</v>
      </c>
      <c r="O1073" s="31">
        <f>M1073*AA1073</f>
        <v>0</v>
      </c>
      <c r="P1073" s="1">
        <v>3</v>
      </c>
      <c r="AA1073" s="1">
        <f>IF(P1073=1,$O$3,IF(P1073=2,$O$4,$O$5))</f>
        <v>0</v>
      </c>
    </row>
    <row r="1074">
      <c r="A1074" s="1" t="s">
        <v>106</v>
      </c>
      <c r="E1074" s="27" t="s">
        <v>103</v>
      </c>
    </row>
    <row r="1075" ht="63.75">
      <c r="A1075" s="1" t="s">
        <v>107</v>
      </c>
      <c r="E1075" s="32" t="s">
        <v>6558</v>
      </c>
    </row>
    <row r="1076">
      <c r="A1076" s="1" t="s">
        <v>109</v>
      </c>
      <c r="E1076" s="27" t="s">
        <v>103</v>
      </c>
    </row>
    <row r="1077">
      <c r="A1077" s="1" t="s">
        <v>101</v>
      </c>
      <c r="B1077" s="1">
        <v>250</v>
      </c>
      <c r="C1077" s="26" t="s">
        <v>6559</v>
      </c>
      <c r="D1077" t="s">
        <v>103</v>
      </c>
      <c r="E1077" s="27" t="s">
        <v>6560</v>
      </c>
      <c r="F1077" s="28" t="s">
        <v>105</v>
      </c>
      <c r="G1077" s="29">
        <v>1</v>
      </c>
      <c r="H1077" s="28">
        <v>0</v>
      </c>
      <c r="I1077" s="30">
        <f>ROUND(G1077*H1077,P4)</f>
        <v>0</v>
      </c>
      <c r="L1077" s="30">
        <v>0</v>
      </c>
      <c r="M1077" s="24">
        <f>ROUND(G1077*L1077,P4)</f>
        <v>0</v>
      </c>
      <c r="N1077" s="25" t="s">
        <v>103</v>
      </c>
      <c r="O1077" s="31">
        <f>M1077*AA1077</f>
        <v>0</v>
      </c>
      <c r="P1077" s="1">
        <v>3</v>
      </c>
      <c r="AA1077" s="1">
        <f>IF(P1077=1,$O$3,IF(P1077=2,$O$4,$O$5))</f>
        <v>0</v>
      </c>
    </row>
    <row r="1078">
      <c r="A1078" s="1" t="s">
        <v>106</v>
      </c>
      <c r="E1078" s="27" t="s">
        <v>103</v>
      </c>
    </row>
    <row r="1079">
      <c r="A1079" s="1" t="s">
        <v>107</v>
      </c>
    </row>
    <row r="1080">
      <c r="A1080" s="1" t="s">
        <v>109</v>
      </c>
      <c r="E1080" s="27" t="s">
        <v>103</v>
      </c>
    </row>
    <row r="1081" ht="25.5">
      <c r="A1081" s="1" t="s">
        <v>101</v>
      </c>
      <c r="B1081" s="1">
        <v>251</v>
      </c>
      <c r="C1081" s="26" t="s">
        <v>6561</v>
      </c>
      <c r="D1081" t="s">
        <v>103</v>
      </c>
      <c r="E1081" s="27" t="s">
        <v>6562</v>
      </c>
      <c r="F1081" s="28" t="s">
        <v>105</v>
      </c>
      <c r="G1081" s="29">
        <v>1</v>
      </c>
      <c r="H1081" s="28">
        <v>0</v>
      </c>
      <c r="I1081" s="30">
        <f>ROUND(G1081*H1081,P4)</f>
        <v>0</v>
      </c>
      <c r="L1081" s="30">
        <v>0</v>
      </c>
      <c r="M1081" s="24">
        <f>ROUND(G1081*L1081,P4)</f>
        <v>0</v>
      </c>
      <c r="N1081" s="25" t="s">
        <v>103</v>
      </c>
      <c r="O1081" s="31">
        <f>M1081*AA1081</f>
        <v>0</v>
      </c>
      <c r="P1081" s="1">
        <v>3</v>
      </c>
      <c r="AA1081" s="1">
        <f>IF(P1081=1,$O$3,IF(P1081=2,$O$4,$O$5))</f>
        <v>0</v>
      </c>
    </row>
    <row r="1082">
      <c r="A1082" s="1" t="s">
        <v>106</v>
      </c>
      <c r="E1082" s="27" t="s">
        <v>103</v>
      </c>
    </row>
    <row r="1083">
      <c r="A1083" s="1" t="s">
        <v>107</v>
      </c>
    </row>
    <row r="1084">
      <c r="A1084" s="1" t="s">
        <v>109</v>
      </c>
      <c r="E1084" s="27" t="s">
        <v>103</v>
      </c>
    </row>
    <row r="1085">
      <c r="A1085" s="1" t="s">
        <v>101</v>
      </c>
      <c r="B1085" s="1">
        <v>252</v>
      </c>
      <c r="C1085" s="26" t="s">
        <v>6563</v>
      </c>
      <c r="D1085" t="s">
        <v>103</v>
      </c>
      <c r="E1085" s="27" t="s">
        <v>6564</v>
      </c>
      <c r="F1085" s="28" t="s">
        <v>105</v>
      </c>
      <c r="G1085" s="29">
        <v>1</v>
      </c>
      <c r="H1085" s="28">
        <v>0</v>
      </c>
      <c r="I1085" s="30">
        <f>ROUND(G1085*H1085,P4)</f>
        <v>0</v>
      </c>
      <c r="L1085" s="30">
        <v>0</v>
      </c>
      <c r="M1085" s="24">
        <f>ROUND(G1085*L1085,P4)</f>
        <v>0</v>
      </c>
      <c r="N1085" s="25" t="s">
        <v>103</v>
      </c>
      <c r="O1085" s="31">
        <f>M1085*AA1085</f>
        <v>0</v>
      </c>
      <c r="P1085" s="1">
        <v>3</v>
      </c>
      <c r="AA1085" s="1">
        <f>IF(P1085=1,$O$3,IF(P1085=2,$O$4,$O$5))</f>
        <v>0</v>
      </c>
    </row>
    <row r="1086">
      <c r="A1086" s="1" t="s">
        <v>106</v>
      </c>
      <c r="E1086" s="27" t="s">
        <v>103</v>
      </c>
    </row>
    <row r="1087">
      <c r="A1087" s="1" t="s">
        <v>107</v>
      </c>
    </row>
    <row r="1088">
      <c r="A1088" s="1" t="s">
        <v>109</v>
      </c>
      <c r="E1088" s="27" t="s">
        <v>103</v>
      </c>
    </row>
    <row r="1089">
      <c r="A1089" s="1" t="s">
        <v>101</v>
      </c>
      <c r="B1089" s="1">
        <v>253</v>
      </c>
      <c r="C1089" s="26" t="s">
        <v>6565</v>
      </c>
      <c r="D1089" t="s">
        <v>103</v>
      </c>
      <c r="E1089" s="27" t="s">
        <v>6566</v>
      </c>
      <c r="F1089" s="28" t="s">
        <v>105</v>
      </c>
      <c r="G1089" s="29">
        <v>4</v>
      </c>
      <c r="H1089" s="28">
        <v>0</v>
      </c>
      <c r="I1089" s="30">
        <f>ROUND(G1089*H1089,P4)</f>
        <v>0</v>
      </c>
      <c r="L1089" s="30">
        <v>0</v>
      </c>
      <c r="M1089" s="24">
        <f>ROUND(G1089*L1089,P4)</f>
        <v>0</v>
      </c>
      <c r="N1089" s="25" t="s">
        <v>103</v>
      </c>
      <c r="O1089" s="31">
        <f>M1089*AA1089</f>
        <v>0</v>
      </c>
      <c r="P1089" s="1">
        <v>3</v>
      </c>
      <c r="AA1089" s="1">
        <f>IF(P1089=1,$O$3,IF(P1089=2,$O$4,$O$5))</f>
        <v>0</v>
      </c>
    </row>
    <row r="1090">
      <c r="A1090" s="1" t="s">
        <v>106</v>
      </c>
      <c r="E1090" s="27" t="s">
        <v>103</v>
      </c>
    </row>
    <row r="1091" ht="51">
      <c r="A1091" s="1" t="s">
        <v>107</v>
      </c>
      <c r="E1091" s="32" t="s">
        <v>6567</v>
      </c>
    </row>
    <row r="1092">
      <c r="A1092" s="1" t="s">
        <v>109</v>
      </c>
      <c r="E1092" s="27" t="s">
        <v>6521</v>
      </c>
    </row>
    <row r="1093">
      <c r="A1093" s="1" t="s">
        <v>101</v>
      </c>
      <c r="B1093" s="1">
        <v>254</v>
      </c>
      <c r="C1093" s="26" t="s">
        <v>6568</v>
      </c>
      <c r="D1093" t="s">
        <v>103</v>
      </c>
      <c r="E1093" s="27" t="s">
        <v>6569</v>
      </c>
      <c r="F1093" s="28" t="s">
        <v>105</v>
      </c>
      <c r="G1093" s="29">
        <v>30</v>
      </c>
      <c r="H1093" s="28">
        <v>0</v>
      </c>
      <c r="I1093" s="30">
        <f>ROUND(G1093*H1093,P4)</f>
        <v>0</v>
      </c>
      <c r="L1093" s="30">
        <v>0</v>
      </c>
      <c r="M1093" s="24">
        <f>ROUND(G1093*L1093,P4)</f>
        <v>0</v>
      </c>
      <c r="N1093" s="25" t="s">
        <v>103</v>
      </c>
      <c r="O1093" s="31">
        <f>M1093*AA1093</f>
        <v>0</v>
      </c>
      <c r="P1093" s="1">
        <v>3</v>
      </c>
      <c r="AA1093" s="1">
        <f>IF(P1093=1,$O$3,IF(P1093=2,$O$4,$O$5))</f>
        <v>0</v>
      </c>
    </row>
    <row r="1094">
      <c r="A1094" s="1" t="s">
        <v>106</v>
      </c>
      <c r="E1094" s="27" t="s">
        <v>103</v>
      </c>
    </row>
    <row r="1095" ht="38.25">
      <c r="A1095" s="1" t="s">
        <v>107</v>
      </c>
      <c r="E1095" s="32" t="s">
        <v>6570</v>
      </c>
    </row>
    <row r="1096">
      <c r="A1096" s="1" t="s">
        <v>109</v>
      </c>
      <c r="E1096" s="27" t="s">
        <v>6521</v>
      </c>
    </row>
    <row r="1097" ht="25.5">
      <c r="A1097" s="1" t="s">
        <v>101</v>
      </c>
      <c r="B1097" s="1">
        <v>255</v>
      </c>
      <c r="C1097" s="26" t="s">
        <v>5720</v>
      </c>
      <c r="D1097" t="s">
        <v>103</v>
      </c>
      <c r="E1097" s="27" t="s">
        <v>5721</v>
      </c>
      <c r="F1097" s="28" t="s">
        <v>292</v>
      </c>
      <c r="G1097" s="29">
        <v>7.9429999999999996</v>
      </c>
      <c r="H1097" s="28">
        <v>0</v>
      </c>
      <c r="I1097" s="30">
        <f>ROUND(G1097*H1097,P4)</f>
        <v>0</v>
      </c>
      <c r="L1097" s="30">
        <v>0</v>
      </c>
      <c r="M1097" s="24">
        <f>ROUND(G1097*L1097,P4)</f>
        <v>0</v>
      </c>
      <c r="N1097" s="25" t="s">
        <v>103</v>
      </c>
      <c r="O1097" s="31">
        <f>M1097*AA1097</f>
        <v>0</v>
      </c>
      <c r="P1097" s="1">
        <v>3</v>
      </c>
      <c r="AA1097" s="1">
        <f>IF(P1097=1,$O$3,IF(P1097=2,$O$4,$O$5))</f>
        <v>0</v>
      </c>
    </row>
    <row r="1098">
      <c r="A1098" s="1" t="s">
        <v>106</v>
      </c>
      <c r="E1098" s="27" t="s">
        <v>103</v>
      </c>
    </row>
    <row r="1099">
      <c r="A1099" s="1" t="s">
        <v>107</v>
      </c>
    </row>
    <row r="1100">
      <c r="A1100" s="1" t="s">
        <v>109</v>
      </c>
      <c r="E1100" s="27" t="s">
        <v>103</v>
      </c>
    </row>
    <row r="1101">
      <c r="A1101" s="1" t="s">
        <v>98</v>
      </c>
      <c r="C1101" s="22" t="s">
        <v>117</v>
      </c>
      <c r="E1101" s="23" t="s">
        <v>1999</v>
      </c>
      <c r="L1101" s="24">
        <f>SUMIFS(L1102:L1161,A1102:A1161,"P")</f>
        <v>0</v>
      </c>
      <c r="M1101" s="24">
        <f>SUMIFS(M1102:M1161,A1102:A1161,"P")</f>
        <v>0</v>
      </c>
      <c r="N1101" s="25"/>
    </row>
    <row r="1102">
      <c r="A1102" s="1" t="s">
        <v>101</v>
      </c>
      <c r="B1102" s="1">
        <v>256</v>
      </c>
      <c r="C1102" s="26" t="s">
        <v>6571</v>
      </c>
      <c r="D1102" t="s">
        <v>103</v>
      </c>
      <c r="E1102" s="27" t="s">
        <v>6572</v>
      </c>
      <c r="F1102" s="28" t="s">
        <v>105</v>
      </c>
      <c r="G1102" s="29">
        <v>20</v>
      </c>
      <c r="H1102" s="28">
        <v>0</v>
      </c>
      <c r="I1102" s="30">
        <f>ROUND(G1102*H1102,P4)</f>
        <v>0</v>
      </c>
      <c r="L1102" s="30">
        <v>0</v>
      </c>
      <c r="M1102" s="24">
        <f>ROUND(G1102*L1102,P4)</f>
        <v>0</v>
      </c>
      <c r="N1102" s="25" t="s">
        <v>103</v>
      </c>
      <c r="O1102" s="31">
        <f>M1102*AA1102</f>
        <v>0</v>
      </c>
      <c r="P1102" s="1">
        <v>3</v>
      </c>
      <c r="AA1102" s="1">
        <f>IF(P1102=1,$O$3,IF(P1102=2,$O$4,$O$5))</f>
        <v>0</v>
      </c>
    </row>
    <row r="1103">
      <c r="A1103" s="1" t="s">
        <v>106</v>
      </c>
      <c r="E1103" s="27" t="s">
        <v>103</v>
      </c>
    </row>
    <row r="1104" ht="89.25">
      <c r="A1104" s="1" t="s">
        <v>107</v>
      </c>
      <c r="E1104" s="32" t="s">
        <v>6573</v>
      </c>
    </row>
    <row r="1105">
      <c r="A1105" s="1" t="s">
        <v>109</v>
      </c>
      <c r="E1105" s="27" t="s">
        <v>103</v>
      </c>
    </row>
    <row r="1106">
      <c r="A1106" s="1" t="s">
        <v>101</v>
      </c>
      <c r="B1106" s="1">
        <v>257</v>
      </c>
      <c r="C1106" s="26" t="s">
        <v>6574</v>
      </c>
      <c r="D1106" t="s">
        <v>103</v>
      </c>
      <c r="E1106" s="27" t="s">
        <v>6575</v>
      </c>
      <c r="F1106" s="28" t="s">
        <v>105</v>
      </c>
      <c r="G1106" s="29">
        <v>4</v>
      </c>
      <c r="H1106" s="28">
        <v>0</v>
      </c>
      <c r="I1106" s="30">
        <f>ROUND(G1106*H1106,P4)</f>
        <v>0</v>
      </c>
      <c r="L1106" s="30">
        <v>0</v>
      </c>
      <c r="M1106" s="24">
        <f>ROUND(G1106*L1106,P4)</f>
        <v>0</v>
      </c>
      <c r="N1106" s="25" t="s">
        <v>103</v>
      </c>
      <c r="O1106" s="31">
        <f>M1106*AA1106</f>
        <v>0</v>
      </c>
      <c r="P1106" s="1">
        <v>3</v>
      </c>
      <c r="AA1106" s="1">
        <f>IF(P1106=1,$O$3,IF(P1106=2,$O$4,$O$5))</f>
        <v>0</v>
      </c>
    </row>
    <row r="1107">
      <c r="A1107" s="1" t="s">
        <v>106</v>
      </c>
      <c r="E1107" s="27" t="s">
        <v>103</v>
      </c>
    </row>
    <row r="1108" ht="25.5">
      <c r="A1108" s="1" t="s">
        <v>107</v>
      </c>
      <c r="E1108" s="32" t="s">
        <v>6576</v>
      </c>
    </row>
    <row r="1109">
      <c r="A1109" s="1" t="s">
        <v>109</v>
      </c>
      <c r="E1109" s="27" t="s">
        <v>103</v>
      </c>
    </row>
    <row r="1110">
      <c r="A1110" s="1" t="s">
        <v>101</v>
      </c>
      <c r="B1110" s="1">
        <v>258</v>
      </c>
      <c r="C1110" s="26" t="s">
        <v>6577</v>
      </c>
      <c r="D1110" t="s">
        <v>103</v>
      </c>
      <c r="E1110" s="27" t="s">
        <v>6578</v>
      </c>
      <c r="F1110" s="28" t="s">
        <v>105</v>
      </c>
      <c r="G1110" s="29">
        <v>9</v>
      </c>
      <c r="H1110" s="28">
        <v>0</v>
      </c>
      <c r="I1110" s="30">
        <f>ROUND(G1110*H1110,P4)</f>
        <v>0</v>
      </c>
      <c r="L1110" s="30">
        <v>0</v>
      </c>
      <c r="M1110" s="24">
        <f>ROUND(G1110*L1110,P4)</f>
        <v>0</v>
      </c>
      <c r="N1110" s="25" t="s">
        <v>103</v>
      </c>
      <c r="O1110" s="31">
        <f>M1110*AA1110</f>
        <v>0</v>
      </c>
      <c r="P1110" s="1">
        <v>3</v>
      </c>
      <c r="AA1110" s="1">
        <f>IF(P1110=1,$O$3,IF(P1110=2,$O$4,$O$5))</f>
        <v>0</v>
      </c>
    </row>
    <row r="1111">
      <c r="A1111" s="1" t="s">
        <v>106</v>
      </c>
      <c r="E1111" s="27" t="s">
        <v>103</v>
      </c>
    </row>
    <row r="1112" ht="25.5">
      <c r="A1112" s="1" t="s">
        <v>107</v>
      </c>
      <c r="E1112" s="32" t="s">
        <v>6579</v>
      </c>
    </row>
    <row r="1113">
      <c r="A1113" s="1" t="s">
        <v>109</v>
      </c>
      <c r="E1113" s="27" t="s">
        <v>103</v>
      </c>
    </row>
    <row r="1114">
      <c r="A1114" s="1" t="s">
        <v>101</v>
      </c>
      <c r="B1114" s="1">
        <v>259</v>
      </c>
      <c r="C1114" s="26" t="s">
        <v>6580</v>
      </c>
      <c r="D1114" t="s">
        <v>103</v>
      </c>
      <c r="E1114" s="27" t="s">
        <v>6581</v>
      </c>
      <c r="F1114" s="28" t="s">
        <v>105</v>
      </c>
      <c r="G1114" s="29">
        <v>1</v>
      </c>
      <c r="H1114" s="28">
        <v>0</v>
      </c>
      <c r="I1114" s="30">
        <f>ROUND(G1114*H1114,P4)</f>
        <v>0</v>
      </c>
      <c r="L1114" s="30">
        <v>0</v>
      </c>
      <c r="M1114" s="24">
        <f>ROUND(G1114*L1114,P4)</f>
        <v>0</v>
      </c>
      <c r="N1114" s="25" t="s">
        <v>103</v>
      </c>
      <c r="O1114" s="31">
        <f>M1114*AA1114</f>
        <v>0</v>
      </c>
      <c r="P1114" s="1">
        <v>3</v>
      </c>
      <c r="AA1114" s="1">
        <f>IF(P1114=1,$O$3,IF(P1114=2,$O$4,$O$5))</f>
        <v>0</v>
      </c>
    </row>
    <row r="1115">
      <c r="A1115" s="1" t="s">
        <v>106</v>
      </c>
      <c r="E1115" s="27" t="s">
        <v>103</v>
      </c>
    </row>
    <row r="1116" ht="25.5">
      <c r="A1116" s="1" t="s">
        <v>107</v>
      </c>
      <c r="E1116" s="32" t="s">
        <v>6582</v>
      </c>
    </row>
    <row r="1117">
      <c r="A1117" s="1" t="s">
        <v>109</v>
      </c>
      <c r="E1117" s="27" t="s">
        <v>103</v>
      </c>
    </row>
    <row r="1118">
      <c r="A1118" s="1" t="s">
        <v>101</v>
      </c>
      <c r="B1118" s="1">
        <v>260</v>
      </c>
      <c r="C1118" s="26" t="s">
        <v>6583</v>
      </c>
      <c r="D1118" t="s">
        <v>103</v>
      </c>
      <c r="E1118" s="27" t="s">
        <v>6584</v>
      </c>
      <c r="F1118" s="28" t="s">
        <v>105</v>
      </c>
      <c r="G1118" s="29">
        <v>1</v>
      </c>
      <c r="H1118" s="28">
        <v>0</v>
      </c>
      <c r="I1118" s="30">
        <f>ROUND(G1118*H1118,P4)</f>
        <v>0</v>
      </c>
      <c r="L1118" s="30">
        <v>0</v>
      </c>
      <c r="M1118" s="24">
        <f>ROUND(G1118*L1118,P4)</f>
        <v>0</v>
      </c>
      <c r="N1118" s="25" t="s">
        <v>103</v>
      </c>
      <c r="O1118" s="31">
        <f>M1118*AA1118</f>
        <v>0</v>
      </c>
      <c r="P1118" s="1">
        <v>3</v>
      </c>
      <c r="AA1118" s="1">
        <f>IF(P1118=1,$O$3,IF(P1118=2,$O$4,$O$5))</f>
        <v>0</v>
      </c>
    </row>
    <row r="1119">
      <c r="A1119" s="1" t="s">
        <v>106</v>
      </c>
      <c r="E1119" s="27" t="s">
        <v>103</v>
      </c>
    </row>
    <row r="1120" ht="38.25">
      <c r="A1120" s="1" t="s">
        <v>107</v>
      </c>
      <c r="E1120" s="32" t="s">
        <v>6585</v>
      </c>
    </row>
    <row r="1121">
      <c r="A1121" s="1" t="s">
        <v>109</v>
      </c>
      <c r="E1121" s="27" t="s">
        <v>103</v>
      </c>
    </row>
    <row r="1122">
      <c r="A1122" s="1" t="s">
        <v>101</v>
      </c>
      <c r="B1122" s="1">
        <v>261</v>
      </c>
      <c r="C1122" s="26" t="s">
        <v>6586</v>
      </c>
      <c r="D1122" t="s">
        <v>103</v>
      </c>
      <c r="E1122" s="27" t="s">
        <v>6587</v>
      </c>
      <c r="F1122" s="28" t="s">
        <v>105</v>
      </c>
      <c r="G1122" s="29">
        <v>3</v>
      </c>
      <c r="H1122" s="28">
        <v>0</v>
      </c>
      <c r="I1122" s="30">
        <f>ROUND(G1122*H1122,P4)</f>
        <v>0</v>
      </c>
      <c r="L1122" s="30">
        <v>0</v>
      </c>
      <c r="M1122" s="24">
        <f>ROUND(G1122*L1122,P4)</f>
        <v>0</v>
      </c>
      <c r="N1122" s="25" t="s">
        <v>103</v>
      </c>
      <c r="O1122" s="31">
        <f>M1122*AA1122</f>
        <v>0</v>
      </c>
      <c r="P1122" s="1">
        <v>3</v>
      </c>
      <c r="AA1122" s="1">
        <f>IF(P1122=1,$O$3,IF(P1122=2,$O$4,$O$5))</f>
        <v>0</v>
      </c>
    </row>
    <row r="1123">
      <c r="A1123" s="1" t="s">
        <v>106</v>
      </c>
      <c r="E1123" s="27" t="s">
        <v>103</v>
      </c>
    </row>
    <row r="1124" ht="25.5">
      <c r="A1124" s="1" t="s">
        <v>107</v>
      </c>
      <c r="E1124" s="32" t="s">
        <v>6018</v>
      </c>
    </row>
    <row r="1125">
      <c r="A1125" s="1" t="s">
        <v>109</v>
      </c>
      <c r="E1125" s="27" t="s">
        <v>103</v>
      </c>
    </row>
    <row r="1126">
      <c r="A1126" s="1" t="s">
        <v>101</v>
      </c>
      <c r="B1126" s="1">
        <v>262</v>
      </c>
      <c r="C1126" s="26" t="s">
        <v>2000</v>
      </c>
      <c r="D1126" t="s">
        <v>103</v>
      </c>
      <c r="E1126" s="27" t="s">
        <v>2001</v>
      </c>
      <c r="F1126" s="28" t="s">
        <v>121</v>
      </c>
      <c r="G1126" s="29">
        <v>180</v>
      </c>
      <c r="H1126" s="28">
        <v>0</v>
      </c>
      <c r="I1126" s="30">
        <f>ROUND(G1126*H1126,P4)</f>
        <v>0</v>
      </c>
      <c r="L1126" s="30">
        <v>0</v>
      </c>
      <c r="M1126" s="24">
        <f>ROUND(G1126*L1126,P4)</f>
        <v>0</v>
      </c>
      <c r="N1126" s="25" t="s">
        <v>103</v>
      </c>
      <c r="O1126" s="31">
        <f>M1126*AA1126</f>
        <v>0</v>
      </c>
      <c r="P1126" s="1">
        <v>3</v>
      </c>
      <c r="AA1126" s="1">
        <f>IF(P1126=1,$O$3,IF(P1126=2,$O$4,$O$5))</f>
        <v>0</v>
      </c>
    </row>
    <row r="1127">
      <c r="A1127" s="1" t="s">
        <v>106</v>
      </c>
      <c r="E1127" s="27" t="s">
        <v>103</v>
      </c>
    </row>
    <row r="1128">
      <c r="A1128" s="1" t="s">
        <v>107</v>
      </c>
    </row>
    <row r="1129">
      <c r="A1129" s="1" t="s">
        <v>109</v>
      </c>
      <c r="E1129" s="27" t="s">
        <v>103</v>
      </c>
    </row>
    <row r="1130">
      <c r="A1130" s="1" t="s">
        <v>101</v>
      </c>
      <c r="B1130" s="1">
        <v>263</v>
      </c>
      <c r="C1130" s="26" t="s">
        <v>628</v>
      </c>
      <c r="D1130" t="s">
        <v>103</v>
      </c>
      <c r="E1130" s="27" t="s">
        <v>629</v>
      </c>
      <c r="F1130" s="28" t="s">
        <v>121</v>
      </c>
      <c r="G1130" s="29">
        <v>216</v>
      </c>
      <c r="H1130" s="28">
        <v>0</v>
      </c>
      <c r="I1130" s="30">
        <f>ROUND(G1130*H1130,P4)</f>
        <v>0</v>
      </c>
      <c r="L1130" s="30">
        <v>0</v>
      </c>
      <c r="M1130" s="24">
        <f>ROUND(G1130*L1130,P4)</f>
        <v>0</v>
      </c>
      <c r="N1130" s="25" t="s">
        <v>103</v>
      </c>
      <c r="O1130" s="31">
        <f>M1130*AA1130</f>
        <v>0</v>
      </c>
      <c r="P1130" s="1">
        <v>3</v>
      </c>
      <c r="AA1130" s="1">
        <f>IF(P1130=1,$O$3,IF(P1130=2,$O$4,$O$5))</f>
        <v>0</v>
      </c>
    </row>
    <row r="1131">
      <c r="A1131" s="1" t="s">
        <v>106</v>
      </c>
      <c r="E1131" s="27" t="s">
        <v>103</v>
      </c>
    </row>
    <row r="1132" ht="25.5">
      <c r="A1132" s="1" t="s">
        <v>107</v>
      </c>
      <c r="E1132" s="32" t="s">
        <v>6588</v>
      </c>
    </row>
    <row r="1133">
      <c r="A1133" s="1" t="s">
        <v>109</v>
      </c>
      <c r="E1133" s="27" t="s">
        <v>103</v>
      </c>
    </row>
    <row r="1134">
      <c r="A1134" s="1" t="s">
        <v>101</v>
      </c>
      <c r="B1134" s="1">
        <v>264</v>
      </c>
      <c r="C1134" s="26" t="s">
        <v>6589</v>
      </c>
      <c r="D1134" t="s">
        <v>103</v>
      </c>
      <c r="E1134" s="27" t="s">
        <v>6590</v>
      </c>
      <c r="F1134" s="28" t="s">
        <v>105</v>
      </c>
      <c r="G1134" s="29">
        <v>2</v>
      </c>
      <c r="H1134" s="28">
        <v>0</v>
      </c>
      <c r="I1134" s="30">
        <f>ROUND(G1134*H1134,P4)</f>
        <v>0</v>
      </c>
      <c r="L1134" s="30">
        <v>0</v>
      </c>
      <c r="M1134" s="24">
        <f>ROUND(G1134*L1134,P4)</f>
        <v>0</v>
      </c>
      <c r="N1134" s="25" t="s">
        <v>103</v>
      </c>
      <c r="O1134" s="31">
        <f>M1134*AA1134</f>
        <v>0</v>
      </c>
      <c r="P1134" s="1">
        <v>3</v>
      </c>
      <c r="AA1134" s="1">
        <f>IF(P1134=1,$O$3,IF(P1134=2,$O$4,$O$5))</f>
        <v>0</v>
      </c>
    </row>
    <row r="1135">
      <c r="A1135" s="1" t="s">
        <v>106</v>
      </c>
      <c r="E1135" s="27" t="s">
        <v>103</v>
      </c>
    </row>
    <row r="1136">
      <c r="A1136" s="1" t="s">
        <v>107</v>
      </c>
    </row>
    <row r="1137">
      <c r="A1137" s="1" t="s">
        <v>109</v>
      </c>
      <c r="E1137" s="27" t="s">
        <v>103</v>
      </c>
    </row>
    <row r="1138">
      <c r="A1138" s="1" t="s">
        <v>101</v>
      </c>
      <c r="B1138" s="1">
        <v>265</v>
      </c>
      <c r="C1138" s="26" t="s">
        <v>6524</v>
      </c>
      <c r="D1138" t="s">
        <v>6591</v>
      </c>
      <c r="E1138" s="27" t="s">
        <v>6592</v>
      </c>
      <c r="F1138" s="28" t="s">
        <v>105</v>
      </c>
      <c r="G1138" s="29">
        <v>2</v>
      </c>
      <c r="H1138" s="28">
        <v>0</v>
      </c>
      <c r="I1138" s="30">
        <f>ROUND(G1138*H1138,P4)</f>
        <v>0</v>
      </c>
      <c r="L1138" s="30">
        <v>0</v>
      </c>
      <c r="M1138" s="24">
        <f>ROUND(G1138*L1138,P4)</f>
        <v>0</v>
      </c>
      <c r="N1138" s="25" t="s">
        <v>103</v>
      </c>
      <c r="O1138" s="31">
        <f>M1138*AA1138</f>
        <v>0</v>
      </c>
      <c r="P1138" s="1">
        <v>3</v>
      </c>
      <c r="AA1138" s="1">
        <f>IF(P1138=1,$O$3,IF(P1138=2,$O$4,$O$5))</f>
        <v>0</v>
      </c>
    </row>
    <row r="1139">
      <c r="A1139" s="1" t="s">
        <v>106</v>
      </c>
      <c r="E1139" s="27" t="s">
        <v>103</v>
      </c>
    </row>
    <row r="1140">
      <c r="A1140" s="1" t="s">
        <v>107</v>
      </c>
    </row>
    <row r="1141">
      <c r="A1141" s="1" t="s">
        <v>109</v>
      </c>
      <c r="E1141" s="27" t="s">
        <v>103</v>
      </c>
    </row>
    <row r="1142">
      <c r="A1142" s="1" t="s">
        <v>101</v>
      </c>
      <c r="B1142" s="1">
        <v>266</v>
      </c>
      <c r="C1142" s="26" t="s">
        <v>459</v>
      </c>
      <c r="D1142" t="s">
        <v>103</v>
      </c>
      <c r="E1142" s="27" t="s">
        <v>461</v>
      </c>
      <c r="F1142" s="28" t="s">
        <v>105</v>
      </c>
      <c r="G1142" s="29">
        <v>14</v>
      </c>
      <c r="H1142" s="28">
        <v>0</v>
      </c>
      <c r="I1142" s="30">
        <f>ROUND(G1142*H1142,P4)</f>
        <v>0</v>
      </c>
      <c r="L1142" s="30">
        <v>0</v>
      </c>
      <c r="M1142" s="24">
        <f>ROUND(G1142*L1142,P4)</f>
        <v>0</v>
      </c>
      <c r="N1142" s="25" t="s">
        <v>103</v>
      </c>
      <c r="O1142" s="31">
        <f>M1142*AA1142</f>
        <v>0</v>
      </c>
      <c r="P1142" s="1">
        <v>3</v>
      </c>
      <c r="AA1142" s="1">
        <f>IF(P1142=1,$O$3,IF(P1142=2,$O$4,$O$5))</f>
        <v>0</v>
      </c>
    </row>
    <row r="1143">
      <c r="A1143" s="1" t="s">
        <v>106</v>
      </c>
      <c r="E1143" s="27" t="s">
        <v>103</v>
      </c>
    </row>
    <row r="1144" ht="63.75">
      <c r="A1144" s="1" t="s">
        <v>107</v>
      </c>
      <c r="E1144" s="32" t="s">
        <v>6593</v>
      </c>
    </row>
    <row r="1145">
      <c r="A1145" s="1" t="s">
        <v>109</v>
      </c>
      <c r="E1145" s="27" t="s">
        <v>103</v>
      </c>
    </row>
    <row r="1146">
      <c r="A1146" s="1" t="s">
        <v>101</v>
      </c>
      <c r="B1146" s="1">
        <v>267</v>
      </c>
      <c r="C1146" s="26" t="s">
        <v>6594</v>
      </c>
      <c r="D1146" t="s">
        <v>103</v>
      </c>
      <c r="E1146" s="27" t="s">
        <v>6595</v>
      </c>
      <c r="F1146" s="28" t="s">
        <v>105</v>
      </c>
      <c r="G1146" s="29">
        <v>14</v>
      </c>
      <c r="H1146" s="28">
        <v>0</v>
      </c>
      <c r="I1146" s="30">
        <f>ROUND(G1146*H1146,P4)</f>
        <v>0</v>
      </c>
      <c r="L1146" s="30">
        <v>0</v>
      </c>
      <c r="M1146" s="24">
        <f>ROUND(G1146*L1146,P4)</f>
        <v>0</v>
      </c>
      <c r="N1146" s="25" t="s">
        <v>103</v>
      </c>
      <c r="O1146" s="31">
        <f>M1146*AA1146</f>
        <v>0</v>
      </c>
      <c r="P1146" s="1">
        <v>3</v>
      </c>
      <c r="AA1146" s="1">
        <f>IF(P1146=1,$O$3,IF(P1146=2,$O$4,$O$5))</f>
        <v>0</v>
      </c>
    </row>
    <row r="1147">
      <c r="A1147" s="1" t="s">
        <v>106</v>
      </c>
      <c r="E1147" s="27" t="s">
        <v>103</v>
      </c>
    </row>
    <row r="1148">
      <c r="A1148" s="1" t="s">
        <v>107</v>
      </c>
    </row>
    <row r="1149">
      <c r="A1149" s="1" t="s">
        <v>109</v>
      </c>
      <c r="E1149" s="27" t="s">
        <v>6596</v>
      </c>
    </row>
    <row r="1150">
      <c r="A1150" s="1" t="s">
        <v>101</v>
      </c>
      <c r="B1150" s="1">
        <v>268</v>
      </c>
      <c r="C1150" s="26" t="s">
        <v>6597</v>
      </c>
      <c r="D1150" t="s">
        <v>103</v>
      </c>
      <c r="E1150" s="27" t="s">
        <v>6598</v>
      </c>
      <c r="F1150" s="28" t="s">
        <v>105</v>
      </c>
      <c r="G1150" s="29">
        <v>12</v>
      </c>
      <c r="H1150" s="28">
        <v>0</v>
      </c>
      <c r="I1150" s="30">
        <f>ROUND(G1150*H1150,P4)</f>
        <v>0</v>
      </c>
      <c r="L1150" s="30">
        <v>0</v>
      </c>
      <c r="M1150" s="24">
        <f>ROUND(G1150*L1150,P4)</f>
        <v>0</v>
      </c>
      <c r="N1150" s="25" t="s">
        <v>103</v>
      </c>
      <c r="O1150" s="31">
        <f>M1150*AA1150</f>
        <v>0</v>
      </c>
      <c r="P1150" s="1">
        <v>3</v>
      </c>
      <c r="AA1150" s="1">
        <f>IF(P1150=1,$O$3,IF(P1150=2,$O$4,$O$5))</f>
        <v>0</v>
      </c>
    </row>
    <row r="1151">
      <c r="A1151" s="1" t="s">
        <v>106</v>
      </c>
      <c r="E1151" s="27" t="s">
        <v>103</v>
      </c>
    </row>
    <row r="1152">
      <c r="A1152" s="1" t="s">
        <v>107</v>
      </c>
    </row>
    <row r="1153">
      <c r="A1153" s="1" t="s">
        <v>109</v>
      </c>
      <c r="E1153" s="27" t="s">
        <v>103</v>
      </c>
    </row>
    <row r="1154">
      <c r="A1154" s="1" t="s">
        <v>101</v>
      </c>
      <c r="B1154" s="1">
        <v>269</v>
      </c>
      <c r="C1154" s="26" t="s">
        <v>6599</v>
      </c>
      <c r="D1154" t="s">
        <v>103</v>
      </c>
      <c r="E1154" s="27" t="s">
        <v>6600</v>
      </c>
      <c r="F1154" s="28" t="s">
        <v>367</v>
      </c>
      <c r="G1154" s="29">
        <v>1</v>
      </c>
      <c r="H1154" s="28">
        <v>0</v>
      </c>
      <c r="I1154" s="30">
        <f>ROUND(G1154*H1154,P4)</f>
        <v>0</v>
      </c>
      <c r="L1154" s="30">
        <v>0</v>
      </c>
      <c r="M1154" s="24">
        <f>ROUND(G1154*L1154,P4)</f>
        <v>0</v>
      </c>
      <c r="N1154" s="25" t="s">
        <v>103</v>
      </c>
      <c r="O1154" s="31">
        <f>M1154*AA1154</f>
        <v>0</v>
      </c>
      <c r="P1154" s="1">
        <v>3</v>
      </c>
      <c r="AA1154" s="1">
        <f>IF(P1154=1,$O$3,IF(P1154=2,$O$4,$O$5))</f>
        <v>0</v>
      </c>
    </row>
    <row r="1155">
      <c r="A1155" s="1" t="s">
        <v>106</v>
      </c>
      <c r="E1155" s="27" t="s">
        <v>103</v>
      </c>
    </row>
    <row r="1156">
      <c r="A1156" s="1" t="s">
        <v>107</v>
      </c>
    </row>
    <row r="1157">
      <c r="A1157" s="1" t="s">
        <v>109</v>
      </c>
      <c r="E1157" s="27" t="s">
        <v>103</v>
      </c>
    </row>
    <row r="1158" ht="25.5">
      <c r="A1158" s="1" t="s">
        <v>101</v>
      </c>
      <c r="B1158" s="1">
        <v>270</v>
      </c>
      <c r="C1158" s="26" t="s">
        <v>361</v>
      </c>
      <c r="D1158" t="s">
        <v>103</v>
      </c>
      <c r="E1158" s="27" t="s">
        <v>362</v>
      </c>
      <c r="F1158" s="28" t="s">
        <v>292</v>
      </c>
      <c r="G1158" s="29">
        <v>0.56000000000000005</v>
      </c>
      <c r="H1158" s="28">
        <v>0</v>
      </c>
      <c r="I1158" s="30">
        <f>ROUND(G1158*H1158,P4)</f>
        <v>0</v>
      </c>
      <c r="L1158" s="30">
        <v>0</v>
      </c>
      <c r="M1158" s="24">
        <f>ROUND(G1158*L1158,P4)</f>
        <v>0</v>
      </c>
      <c r="N1158" s="25" t="s">
        <v>103</v>
      </c>
      <c r="O1158" s="31">
        <f>M1158*AA1158</f>
        <v>0</v>
      </c>
      <c r="P1158" s="1">
        <v>3</v>
      </c>
      <c r="AA1158" s="1">
        <f>IF(P1158=1,$O$3,IF(P1158=2,$O$4,$O$5))</f>
        <v>0</v>
      </c>
    </row>
    <row r="1159">
      <c r="A1159" s="1" t="s">
        <v>106</v>
      </c>
      <c r="E1159" s="27" t="s">
        <v>103</v>
      </c>
    </row>
    <row r="1160">
      <c r="A1160" s="1" t="s">
        <v>107</v>
      </c>
    </row>
    <row r="1161">
      <c r="A1161" s="1" t="s">
        <v>109</v>
      </c>
      <c r="E1161" s="27" t="s">
        <v>103</v>
      </c>
    </row>
    <row r="1162">
      <c r="A1162" s="1" t="s">
        <v>98</v>
      </c>
      <c r="C1162" s="22" t="s">
        <v>288</v>
      </c>
      <c r="E1162" s="23" t="s">
        <v>289</v>
      </c>
      <c r="L1162" s="24">
        <f>SUMIFS(L1163:L1174,A1163:A1174,"P")</f>
        <v>0</v>
      </c>
      <c r="M1162" s="24">
        <f>SUMIFS(M1163:M1174,A1163:A1174,"P")</f>
        <v>0</v>
      </c>
      <c r="N1162" s="25"/>
    </row>
    <row r="1163" ht="25.5">
      <c r="A1163" s="1" t="s">
        <v>101</v>
      </c>
      <c r="B1163" s="1">
        <v>2</v>
      </c>
      <c r="C1163" s="26" t="s">
        <v>290</v>
      </c>
      <c r="D1163" t="s">
        <v>103</v>
      </c>
      <c r="E1163" s="27" t="s">
        <v>291</v>
      </c>
      <c r="F1163" s="28" t="s">
        <v>292</v>
      </c>
      <c r="G1163" s="29">
        <v>22.882999999999999</v>
      </c>
      <c r="H1163" s="28">
        <v>0</v>
      </c>
      <c r="I1163" s="30">
        <f>ROUND(G1163*H1163,P4)</f>
        <v>0</v>
      </c>
      <c r="L1163" s="30">
        <v>0</v>
      </c>
      <c r="M1163" s="24">
        <f>ROUND(G1163*L1163,P4)</f>
        <v>0</v>
      </c>
      <c r="N1163" s="25" t="s">
        <v>103</v>
      </c>
      <c r="O1163" s="31">
        <f>M1163*AA1163</f>
        <v>0</v>
      </c>
      <c r="P1163" s="1">
        <v>3</v>
      </c>
      <c r="AA1163" s="1">
        <f>IF(P1163=1,$O$3,IF(P1163=2,$O$4,$O$5))</f>
        <v>0</v>
      </c>
    </row>
    <row r="1164">
      <c r="A1164" s="1" t="s">
        <v>106</v>
      </c>
      <c r="E1164" s="27" t="s">
        <v>103</v>
      </c>
    </row>
    <row r="1165">
      <c r="A1165" s="1" t="s">
        <v>107</v>
      </c>
    </row>
    <row r="1166">
      <c r="A1166" s="1" t="s">
        <v>109</v>
      </c>
      <c r="E1166" s="27" t="s">
        <v>103</v>
      </c>
    </row>
    <row r="1167" ht="25.5">
      <c r="A1167" s="1" t="s">
        <v>101</v>
      </c>
      <c r="B1167" s="1">
        <v>3</v>
      </c>
      <c r="C1167" s="26" t="s">
        <v>293</v>
      </c>
      <c r="D1167" t="s">
        <v>103</v>
      </c>
      <c r="E1167" s="27" t="s">
        <v>294</v>
      </c>
      <c r="F1167" s="28" t="s">
        <v>292</v>
      </c>
      <c r="G1167" s="29">
        <v>4.6130000000000004</v>
      </c>
      <c r="H1167" s="28">
        <v>0</v>
      </c>
      <c r="I1167" s="30">
        <f>ROUND(G1167*H1167,P4)</f>
        <v>0</v>
      </c>
      <c r="L1167" s="30">
        <v>0</v>
      </c>
      <c r="M1167" s="24">
        <f>ROUND(G1167*L1167,P4)</f>
        <v>0</v>
      </c>
      <c r="N1167" s="25" t="s">
        <v>103</v>
      </c>
      <c r="O1167" s="31">
        <f>M1167*AA1167</f>
        <v>0</v>
      </c>
      <c r="P1167" s="1">
        <v>3</v>
      </c>
      <c r="AA1167" s="1">
        <f>IF(P1167=1,$O$3,IF(P1167=2,$O$4,$O$5))</f>
        <v>0</v>
      </c>
    </row>
    <row r="1168">
      <c r="A1168" s="1" t="s">
        <v>106</v>
      </c>
      <c r="E1168" s="27" t="s">
        <v>103</v>
      </c>
    </row>
    <row r="1169">
      <c r="A1169" s="1" t="s">
        <v>107</v>
      </c>
    </row>
    <row r="1170" ht="140.25">
      <c r="A1170" s="1" t="s">
        <v>109</v>
      </c>
      <c r="E1170" s="27" t="s">
        <v>295</v>
      </c>
    </row>
    <row r="1171" ht="25.5">
      <c r="A1171" s="1" t="s">
        <v>101</v>
      </c>
      <c r="B1171" s="1">
        <v>4</v>
      </c>
      <c r="C1171" s="26" t="s">
        <v>298</v>
      </c>
      <c r="D1171" t="s">
        <v>103</v>
      </c>
      <c r="E1171" s="27" t="s">
        <v>299</v>
      </c>
      <c r="F1171" s="28" t="s">
        <v>292</v>
      </c>
      <c r="G1171" s="29">
        <v>18.27</v>
      </c>
      <c r="H1171" s="28">
        <v>0</v>
      </c>
      <c r="I1171" s="30">
        <f>ROUND(G1171*H1171,P4)</f>
        <v>0</v>
      </c>
      <c r="L1171" s="30">
        <v>0</v>
      </c>
      <c r="M1171" s="24">
        <f>ROUND(G1171*L1171,P4)</f>
        <v>0</v>
      </c>
      <c r="N1171" s="25" t="s">
        <v>103</v>
      </c>
      <c r="O1171" s="31">
        <f>M1171*AA1171</f>
        <v>0</v>
      </c>
      <c r="P1171" s="1">
        <v>3</v>
      </c>
      <c r="AA1171" s="1">
        <f>IF(P1171=1,$O$3,IF(P1171=2,$O$4,$O$5))</f>
        <v>0</v>
      </c>
    </row>
    <row r="1172">
      <c r="A1172" s="1" t="s">
        <v>106</v>
      </c>
      <c r="E1172" s="27" t="s">
        <v>103</v>
      </c>
    </row>
    <row r="1173">
      <c r="A1173" s="1" t="s">
        <v>107</v>
      </c>
    </row>
    <row r="1174" ht="140.25">
      <c r="A1174" s="1" t="s">
        <v>109</v>
      </c>
      <c r="E1174" s="27" t="s">
        <v>295</v>
      </c>
    </row>
    <row r="1175">
      <c r="A1175" s="1" t="s">
        <v>98</v>
      </c>
      <c r="C1175" s="22" t="s">
        <v>1574</v>
      </c>
      <c r="E1175" s="23" t="s">
        <v>1575</v>
      </c>
      <c r="L1175" s="24">
        <f>SUMIFS(L1176:L1179,A1176:A1179,"P")</f>
        <v>0</v>
      </c>
      <c r="M1175" s="24">
        <f>SUMIFS(M1176:M1179,A1176:A1179,"P")</f>
        <v>0</v>
      </c>
      <c r="N1175" s="25"/>
    </row>
    <row r="1176" ht="38.25">
      <c r="A1176" s="1" t="s">
        <v>101</v>
      </c>
      <c r="B1176" s="1">
        <v>5</v>
      </c>
      <c r="C1176" s="26" t="s">
        <v>2370</v>
      </c>
      <c r="D1176" t="s">
        <v>103</v>
      </c>
      <c r="E1176" s="27" t="s">
        <v>2371</v>
      </c>
      <c r="F1176" s="28" t="s">
        <v>292</v>
      </c>
      <c r="G1176" s="29">
        <v>5.0860000000000003</v>
      </c>
      <c r="H1176" s="28">
        <v>0</v>
      </c>
      <c r="I1176" s="30">
        <f>ROUND(G1176*H1176,P4)</f>
        <v>0</v>
      </c>
      <c r="L1176" s="30">
        <v>0</v>
      </c>
      <c r="M1176" s="24">
        <f>ROUND(G1176*L1176,P4)</f>
        <v>0</v>
      </c>
      <c r="N1176" s="25" t="s">
        <v>103</v>
      </c>
      <c r="O1176" s="31">
        <f>M1176*AA1176</f>
        <v>0</v>
      </c>
      <c r="P1176" s="1">
        <v>3</v>
      </c>
      <c r="AA1176" s="1">
        <f>IF(P1176=1,$O$3,IF(P1176=2,$O$4,$O$5))</f>
        <v>0</v>
      </c>
    </row>
    <row r="1177">
      <c r="A1177" s="1" t="s">
        <v>106</v>
      </c>
      <c r="E1177" s="27" t="s">
        <v>103</v>
      </c>
    </row>
    <row r="1178">
      <c r="A1178" s="1" t="s">
        <v>107</v>
      </c>
    </row>
    <row r="1179">
      <c r="A1179" s="1" t="s">
        <v>109</v>
      </c>
      <c r="E1179" s="27" t="s">
        <v>103</v>
      </c>
    </row>
    <row r="1180">
      <c r="A1180" s="1" t="s">
        <v>98</v>
      </c>
      <c r="C1180" s="22" t="s">
        <v>5077</v>
      </c>
      <c r="E1180" s="23" t="s">
        <v>5078</v>
      </c>
      <c r="L1180" s="24">
        <f>SUMIFS(L1181:L1188,A1181:A1188,"P")</f>
        <v>0</v>
      </c>
      <c r="M1180" s="24">
        <f>SUMIFS(M1181:M1188,A1181:A1188,"P")</f>
        <v>0</v>
      </c>
      <c r="N1180" s="25"/>
    </row>
    <row r="1181">
      <c r="A1181" s="1" t="s">
        <v>101</v>
      </c>
      <c r="B1181" s="1">
        <v>292</v>
      </c>
      <c r="C1181" s="26" t="s">
        <v>6601</v>
      </c>
      <c r="D1181" t="s">
        <v>103</v>
      </c>
      <c r="E1181" s="27" t="s">
        <v>6602</v>
      </c>
      <c r="F1181" s="28" t="s">
        <v>156</v>
      </c>
      <c r="G1181" s="29">
        <v>40</v>
      </c>
      <c r="H1181" s="28">
        <v>0</v>
      </c>
      <c r="I1181" s="30">
        <f>ROUND(G1181*H1181,P4)</f>
        <v>0</v>
      </c>
      <c r="L1181" s="30">
        <v>0</v>
      </c>
      <c r="M1181" s="24">
        <f>ROUND(G1181*L1181,P4)</f>
        <v>0</v>
      </c>
      <c r="N1181" s="25" t="s">
        <v>103</v>
      </c>
      <c r="O1181" s="31">
        <f>M1181*AA1181</f>
        <v>0</v>
      </c>
      <c r="P1181" s="1">
        <v>3</v>
      </c>
      <c r="AA1181" s="1">
        <f>IF(P1181=1,$O$3,IF(P1181=2,$O$4,$O$5))</f>
        <v>0</v>
      </c>
    </row>
    <row r="1182">
      <c r="A1182" s="1" t="s">
        <v>106</v>
      </c>
      <c r="E1182" s="27" t="s">
        <v>103</v>
      </c>
    </row>
    <row r="1183" ht="51">
      <c r="A1183" s="1" t="s">
        <v>107</v>
      </c>
      <c r="E1183" s="32" t="s">
        <v>6603</v>
      </c>
    </row>
    <row r="1184">
      <c r="A1184" s="1" t="s">
        <v>109</v>
      </c>
      <c r="E1184" s="27" t="s">
        <v>103</v>
      </c>
    </row>
    <row r="1185" ht="25.5">
      <c r="A1185" s="1" t="s">
        <v>101</v>
      </c>
      <c r="B1185" s="1">
        <v>293</v>
      </c>
      <c r="C1185" s="26" t="s">
        <v>6604</v>
      </c>
      <c r="D1185" t="s">
        <v>103</v>
      </c>
      <c r="E1185" s="27" t="s">
        <v>6605</v>
      </c>
      <c r="F1185" s="28" t="s">
        <v>156</v>
      </c>
      <c r="G1185" s="29">
        <v>80</v>
      </c>
      <c r="H1185" s="28">
        <v>0</v>
      </c>
      <c r="I1185" s="30">
        <f>ROUND(G1185*H1185,P4)</f>
        <v>0</v>
      </c>
      <c r="L1185" s="30">
        <v>0</v>
      </c>
      <c r="M1185" s="24">
        <f>ROUND(G1185*L1185,P4)</f>
        <v>0</v>
      </c>
      <c r="N1185" s="25" t="s">
        <v>103</v>
      </c>
      <c r="O1185" s="31">
        <f>M1185*AA1185</f>
        <v>0</v>
      </c>
      <c r="P1185" s="1">
        <v>3</v>
      </c>
      <c r="AA1185" s="1">
        <f>IF(P1185=1,$O$3,IF(P1185=2,$O$4,$O$5))</f>
        <v>0</v>
      </c>
    </row>
    <row r="1186">
      <c r="A1186" s="1" t="s">
        <v>106</v>
      </c>
      <c r="E1186" s="27" t="s">
        <v>103</v>
      </c>
    </row>
    <row r="1187" ht="25.5">
      <c r="A1187" s="1" t="s">
        <v>107</v>
      </c>
      <c r="E1187" s="32" t="s">
        <v>6606</v>
      </c>
    </row>
    <row r="1188">
      <c r="A1188" s="1" t="s">
        <v>109</v>
      </c>
      <c r="E1188" s="27" t="s">
        <v>103</v>
      </c>
    </row>
    <row r="1189">
      <c r="A1189" s="1" t="s">
        <v>98</v>
      </c>
      <c r="C1189" s="22" t="s">
        <v>363</v>
      </c>
      <c r="E1189" s="23" t="s">
        <v>364</v>
      </c>
      <c r="L1189" s="24">
        <f>SUMIFS(L1190:L1193,A1190:A1193,"P")</f>
        <v>0</v>
      </c>
      <c r="M1189" s="24">
        <f>SUMIFS(M1190:M1193,A1190:A1193,"P")</f>
        <v>0</v>
      </c>
      <c r="N1189" s="25"/>
    </row>
    <row r="1190">
      <c r="A1190" s="1" t="s">
        <v>101</v>
      </c>
      <c r="B1190" s="1">
        <v>294</v>
      </c>
      <c r="C1190" s="26" t="s">
        <v>365</v>
      </c>
      <c r="D1190" t="s">
        <v>103</v>
      </c>
      <c r="E1190" s="27" t="s">
        <v>366</v>
      </c>
      <c r="F1190" s="28" t="s">
        <v>367</v>
      </c>
      <c r="G1190" s="29">
        <v>1</v>
      </c>
      <c r="H1190" s="28">
        <v>0</v>
      </c>
      <c r="I1190" s="30">
        <f>ROUND(G1190*H1190,P4)</f>
        <v>0</v>
      </c>
      <c r="L1190" s="30">
        <v>0</v>
      </c>
      <c r="M1190" s="24">
        <f>ROUND(G1190*L1190,P4)</f>
        <v>0</v>
      </c>
      <c r="N1190" s="25" t="s">
        <v>103</v>
      </c>
      <c r="O1190" s="31">
        <f>M1190*AA1190</f>
        <v>0</v>
      </c>
      <c r="P1190" s="1">
        <v>3</v>
      </c>
      <c r="AA1190" s="1">
        <f>IF(P1190=1,$O$3,IF(P1190=2,$O$4,$O$5))</f>
        <v>0</v>
      </c>
    </row>
    <row r="1191">
      <c r="A1191" s="1" t="s">
        <v>106</v>
      </c>
      <c r="E1191" s="27" t="s">
        <v>103</v>
      </c>
    </row>
    <row r="1192">
      <c r="A1192" s="1" t="s">
        <v>107</v>
      </c>
    </row>
    <row r="1193">
      <c r="A1193" s="1" t="s">
        <v>109</v>
      </c>
      <c r="E1193" s="27" t="s">
        <v>368</v>
      </c>
    </row>
    <row r="1194">
      <c r="A1194" s="1" t="s">
        <v>98</v>
      </c>
      <c r="C1194" s="22" t="s">
        <v>5890</v>
      </c>
      <c r="E1194" s="23" t="s">
        <v>5891</v>
      </c>
      <c r="L1194" s="24">
        <f>SUMIFS(L1195:L1198,A1195:A1198,"P")</f>
        <v>0</v>
      </c>
      <c r="M1194" s="24">
        <f>SUMIFS(M1195:M1198,A1195:A1198,"P")</f>
        <v>0</v>
      </c>
      <c r="N1194" s="25"/>
    </row>
    <row r="1195">
      <c r="A1195" s="1" t="s">
        <v>101</v>
      </c>
      <c r="B1195" s="1">
        <v>295</v>
      </c>
      <c r="C1195" s="26" t="s">
        <v>6607</v>
      </c>
      <c r="D1195" t="s">
        <v>103</v>
      </c>
      <c r="E1195" s="27" t="s">
        <v>6608</v>
      </c>
      <c r="F1195" s="28" t="s">
        <v>105</v>
      </c>
      <c r="G1195" s="29">
        <v>1</v>
      </c>
      <c r="H1195" s="28">
        <v>0</v>
      </c>
      <c r="I1195" s="30">
        <f>ROUND(G1195*H1195,P4)</f>
        <v>0</v>
      </c>
      <c r="L1195" s="30">
        <v>0</v>
      </c>
      <c r="M1195" s="24">
        <f>ROUND(G1195*L1195,P4)</f>
        <v>0</v>
      </c>
      <c r="N1195" s="25" t="s">
        <v>103</v>
      </c>
      <c r="O1195" s="31">
        <f>M1195*AA1195</f>
        <v>0</v>
      </c>
      <c r="P1195" s="1">
        <v>3</v>
      </c>
      <c r="AA1195" s="1">
        <f>IF(P1195=1,$O$3,IF(P1195=2,$O$4,$O$5))</f>
        <v>0</v>
      </c>
    </row>
    <row r="1196">
      <c r="A1196" s="1" t="s">
        <v>106</v>
      </c>
      <c r="E1196" s="27" t="s">
        <v>103</v>
      </c>
    </row>
    <row r="1197">
      <c r="A1197" s="1" t="s">
        <v>107</v>
      </c>
    </row>
    <row r="1198" ht="38.25">
      <c r="A1198" s="1" t="s">
        <v>109</v>
      </c>
      <c r="E1198" s="27" t="s">
        <v>6609</v>
      </c>
    </row>
    <row r="1199">
      <c r="A1199" s="1" t="s">
        <v>98</v>
      </c>
      <c r="C1199" s="22" t="s">
        <v>281</v>
      </c>
      <c r="E1199" s="23" t="s">
        <v>282</v>
      </c>
      <c r="L1199" s="24">
        <f>SUMIFS(L1200:L1231,A1200:A1231,"P")</f>
        <v>0</v>
      </c>
      <c r="M1199" s="24">
        <f>SUMIFS(M1200:M1231,A1200:A1231,"P")</f>
        <v>0</v>
      </c>
      <c r="N1199" s="25"/>
    </row>
    <row r="1200">
      <c r="A1200" s="1" t="s">
        <v>101</v>
      </c>
      <c r="B1200" s="1">
        <v>296</v>
      </c>
      <c r="C1200" s="26" t="s">
        <v>6610</v>
      </c>
      <c r="D1200" t="s">
        <v>103</v>
      </c>
      <c r="E1200" s="27" t="s">
        <v>6611</v>
      </c>
      <c r="F1200" s="28" t="s">
        <v>105</v>
      </c>
      <c r="G1200" s="29">
        <v>1</v>
      </c>
      <c r="H1200" s="28">
        <v>0</v>
      </c>
      <c r="I1200" s="30">
        <f>ROUND(G1200*H1200,P4)</f>
        <v>0</v>
      </c>
      <c r="L1200" s="30">
        <v>0</v>
      </c>
      <c r="M1200" s="24">
        <f>ROUND(G1200*L1200,P4)</f>
        <v>0</v>
      </c>
      <c r="N1200" s="25" t="s">
        <v>103</v>
      </c>
      <c r="O1200" s="31">
        <f>M1200*AA1200</f>
        <v>0</v>
      </c>
      <c r="P1200" s="1">
        <v>3</v>
      </c>
      <c r="AA1200" s="1">
        <f>IF(P1200=1,$O$3,IF(P1200=2,$O$4,$O$5))</f>
        <v>0</v>
      </c>
    </row>
    <row r="1201">
      <c r="A1201" s="1" t="s">
        <v>106</v>
      </c>
      <c r="E1201" s="27" t="s">
        <v>103</v>
      </c>
    </row>
    <row r="1202">
      <c r="A1202" s="1" t="s">
        <v>107</v>
      </c>
    </row>
    <row r="1203">
      <c r="A1203" s="1" t="s">
        <v>109</v>
      </c>
      <c r="E1203" s="27" t="s">
        <v>6612</v>
      </c>
    </row>
    <row r="1204">
      <c r="A1204" s="1" t="s">
        <v>101</v>
      </c>
      <c r="B1204" s="1">
        <v>297</v>
      </c>
      <c r="C1204" s="26" t="s">
        <v>6613</v>
      </c>
      <c r="D1204" t="s">
        <v>103</v>
      </c>
      <c r="E1204" s="27" t="s">
        <v>6614</v>
      </c>
      <c r="F1204" s="28" t="s">
        <v>105</v>
      </c>
      <c r="G1204" s="29">
        <v>1</v>
      </c>
      <c r="H1204" s="28">
        <v>0</v>
      </c>
      <c r="I1204" s="30">
        <f>ROUND(G1204*H1204,P4)</f>
        <v>0</v>
      </c>
      <c r="L1204" s="30">
        <v>0</v>
      </c>
      <c r="M1204" s="24">
        <f>ROUND(G1204*L1204,P4)</f>
        <v>0</v>
      </c>
      <c r="N1204" s="25" t="s">
        <v>103</v>
      </c>
      <c r="O1204" s="31">
        <f>M1204*AA1204</f>
        <v>0</v>
      </c>
      <c r="P1204" s="1">
        <v>3</v>
      </c>
      <c r="AA1204" s="1">
        <f>IF(P1204=1,$O$3,IF(P1204=2,$O$4,$O$5))</f>
        <v>0</v>
      </c>
    </row>
    <row r="1205">
      <c r="A1205" s="1" t="s">
        <v>106</v>
      </c>
      <c r="E1205" s="27" t="s">
        <v>103</v>
      </c>
    </row>
    <row r="1206">
      <c r="A1206" s="1" t="s">
        <v>107</v>
      </c>
    </row>
    <row r="1207">
      <c r="A1207" s="1" t="s">
        <v>109</v>
      </c>
      <c r="E1207" s="27" t="s">
        <v>103</v>
      </c>
    </row>
    <row r="1208">
      <c r="A1208" s="1" t="s">
        <v>101</v>
      </c>
      <c r="B1208" s="1">
        <v>298</v>
      </c>
      <c r="C1208" s="26" t="s">
        <v>6615</v>
      </c>
      <c r="D1208" t="s">
        <v>103</v>
      </c>
      <c r="E1208" s="27" t="s">
        <v>6616</v>
      </c>
      <c r="F1208" s="28" t="s">
        <v>105</v>
      </c>
      <c r="G1208" s="29">
        <v>1</v>
      </c>
      <c r="H1208" s="28">
        <v>0</v>
      </c>
      <c r="I1208" s="30">
        <f>ROUND(G1208*H1208,P4)</f>
        <v>0</v>
      </c>
      <c r="L1208" s="30">
        <v>0</v>
      </c>
      <c r="M1208" s="24">
        <f>ROUND(G1208*L1208,P4)</f>
        <v>0</v>
      </c>
      <c r="N1208" s="25" t="s">
        <v>103</v>
      </c>
      <c r="O1208" s="31">
        <f>M1208*AA1208</f>
        <v>0</v>
      </c>
      <c r="P1208" s="1">
        <v>3</v>
      </c>
      <c r="AA1208" s="1">
        <f>IF(P1208=1,$O$3,IF(P1208=2,$O$4,$O$5))</f>
        <v>0</v>
      </c>
    </row>
    <row r="1209">
      <c r="A1209" s="1" t="s">
        <v>106</v>
      </c>
      <c r="E1209" s="27" t="s">
        <v>103</v>
      </c>
    </row>
    <row r="1210">
      <c r="A1210" s="1" t="s">
        <v>107</v>
      </c>
    </row>
    <row r="1211">
      <c r="A1211" s="1" t="s">
        <v>109</v>
      </c>
      <c r="E1211" s="27" t="s">
        <v>103</v>
      </c>
    </row>
    <row r="1212">
      <c r="A1212" s="1" t="s">
        <v>101</v>
      </c>
      <c r="B1212" s="1">
        <v>299</v>
      </c>
      <c r="C1212" s="26" t="s">
        <v>6617</v>
      </c>
      <c r="D1212" t="s">
        <v>103</v>
      </c>
      <c r="E1212" s="27" t="s">
        <v>6618</v>
      </c>
      <c r="F1212" s="28" t="s">
        <v>105</v>
      </c>
      <c r="G1212" s="29">
        <v>1</v>
      </c>
      <c r="H1212" s="28">
        <v>0</v>
      </c>
      <c r="I1212" s="30">
        <f>ROUND(G1212*H1212,P4)</f>
        <v>0</v>
      </c>
      <c r="L1212" s="30">
        <v>0</v>
      </c>
      <c r="M1212" s="24">
        <f>ROUND(G1212*L1212,P4)</f>
        <v>0</v>
      </c>
      <c r="N1212" s="25" t="s">
        <v>103</v>
      </c>
      <c r="O1212" s="31">
        <f>M1212*AA1212</f>
        <v>0</v>
      </c>
      <c r="P1212" s="1">
        <v>3</v>
      </c>
      <c r="AA1212" s="1">
        <f>IF(P1212=1,$O$3,IF(P1212=2,$O$4,$O$5))</f>
        <v>0</v>
      </c>
    </row>
    <row r="1213">
      <c r="A1213" s="1" t="s">
        <v>106</v>
      </c>
      <c r="E1213" s="27" t="s">
        <v>103</v>
      </c>
    </row>
    <row r="1214">
      <c r="A1214" s="1" t="s">
        <v>107</v>
      </c>
    </row>
    <row r="1215">
      <c r="A1215" s="1" t="s">
        <v>109</v>
      </c>
      <c r="E1215" s="27" t="s">
        <v>103</v>
      </c>
    </row>
    <row r="1216">
      <c r="A1216" s="1" t="s">
        <v>101</v>
      </c>
      <c r="B1216" s="1">
        <v>300</v>
      </c>
      <c r="C1216" s="26" t="s">
        <v>6619</v>
      </c>
      <c r="D1216" t="s">
        <v>103</v>
      </c>
      <c r="E1216" s="27" t="s">
        <v>6620</v>
      </c>
      <c r="F1216" s="28" t="s">
        <v>367</v>
      </c>
      <c r="G1216" s="29">
        <v>1</v>
      </c>
      <c r="H1216" s="28">
        <v>0</v>
      </c>
      <c r="I1216" s="30">
        <f>ROUND(G1216*H1216,P4)</f>
        <v>0</v>
      </c>
      <c r="L1216" s="30">
        <v>0</v>
      </c>
      <c r="M1216" s="24">
        <f>ROUND(G1216*L1216,P4)</f>
        <v>0</v>
      </c>
      <c r="N1216" s="25" t="s">
        <v>103</v>
      </c>
      <c r="O1216" s="31">
        <f>M1216*AA1216</f>
        <v>0</v>
      </c>
      <c r="P1216" s="1">
        <v>3</v>
      </c>
      <c r="AA1216" s="1">
        <f>IF(P1216=1,$O$3,IF(P1216=2,$O$4,$O$5))</f>
        <v>0</v>
      </c>
    </row>
    <row r="1217">
      <c r="A1217" s="1" t="s">
        <v>106</v>
      </c>
      <c r="E1217" s="27" t="s">
        <v>103</v>
      </c>
    </row>
    <row r="1218">
      <c r="A1218" s="1" t="s">
        <v>107</v>
      </c>
    </row>
    <row r="1219">
      <c r="A1219" s="1" t="s">
        <v>109</v>
      </c>
      <c r="E1219" s="27" t="s">
        <v>103</v>
      </c>
    </row>
    <row r="1220">
      <c r="A1220" s="1" t="s">
        <v>101</v>
      </c>
      <c r="B1220" s="1">
        <v>301</v>
      </c>
      <c r="C1220" s="26" t="s">
        <v>6621</v>
      </c>
      <c r="D1220" t="s">
        <v>103</v>
      </c>
      <c r="E1220" s="27" t="s">
        <v>284</v>
      </c>
      <c r="F1220" s="28" t="s">
        <v>105</v>
      </c>
      <c r="G1220" s="29">
        <v>1</v>
      </c>
      <c r="H1220" s="28">
        <v>0</v>
      </c>
      <c r="I1220" s="30">
        <f>ROUND(G1220*H1220,P4)</f>
        <v>0</v>
      </c>
      <c r="L1220" s="30">
        <v>0</v>
      </c>
      <c r="M1220" s="24">
        <f>ROUND(G1220*L1220,P4)</f>
        <v>0</v>
      </c>
      <c r="N1220" s="25" t="s">
        <v>103</v>
      </c>
      <c r="O1220" s="31">
        <f>M1220*AA1220</f>
        <v>0</v>
      </c>
      <c r="P1220" s="1">
        <v>3</v>
      </c>
      <c r="AA1220" s="1">
        <f>IF(P1220=1,$O$3,IF(P1220=2,$O$4,$O$5))</f>
        <v>0</v>
      </c>
    </row>
    <row r="1221">
      <c r="A1221" s="1" t="s">
        <v>106</v>
      </c>
      <c r="E1221" s="27" t="s">
        <v>103</v>
      </c>
    </row>
    <row r="1222">
      <c r="A1222" s="1" t="s">
        <v>107</v>
      </c>
    </row>
    <row r="1223">
      <c r="A1223" s="1" t="s">
        <v>109</v>
      </c>
      <c r="E1223" s="27" t="s">
        <v>103</v>
      </c>
    </row>
    <row r="1224">
      <c r="A1224" s="1" t="s">
        <v>101</v>
      </c>
      <c r="B1224" s="1">
        <v>302</v>
      </c>
      <c r="C1224" s="26" t="s">
        <v>6622</v>
      </c>
      <c r="D1224" t="s">
        <v>103</v>
      </c>
      <c r="E1224" s="27" t="s">
        <v>6623</v>
      </c>
      <c r="F1224" s="28" t="s">
        <v>105</v>
      </c>
      <c r="G1224" s="29">
        <v>1</v>
      </c>
      <c r="H1224" s="28">
        <v>0</v>
      </c>
      <c r="I1224" s="30">
        <f>ROUND(G1224*H1224,P4)</f>
        <v>0</v>
      </c>
      <c r="L1224" s="30">
        <v>0</v>
      </c>
      <c r="M1224" s="24">
        <f>ROUND(G1224*L1224,P4)</f>
        <v>0</v>
      </c>
      <c r="N1224" s="25" t="s">
        <v>103</v>
      </c>
      <c r="O1224" s="31">
        <f>M1224*AA1224</f>
        <v>0</v>
      </c>
      <c r="P1224" s="1">
        <v>3</v>
      </c>
      <c r="AA1224" s="1">
        <f>IF(P1224=1,$O$3,IF(P1224=2,$O$4,$O$5))</f>
        <v>0</v>
      </c>
    </row>
    <row r="1225">
      <c r="A1225" s="1" t="s">
        <v>106</v>
      </c>
      <c r="E1225" s="27" t="s">
        <v>103</v>
      </c>
    </row>
    <row r="1226">
      <c r="A1226" s="1" t="s">
        <v>107</v>
      </c>
    </row>
    <row r="1227">
      <c r="A1227" s="1" t="s">
        <v>109</v>
      </c>
      <c r="E1227" s="27" t="s">
        <v>103</v>
      </c>
    </row>
    <row r="1228">
      <c r="A1228" s="1" t="s">
        <v>101</v>
      </c>
      <c r="B1228" s="1">
        <v>303</v>
      </c>
      <c r="C1228" s="26" t="s">
        <v>6624</v>
      </c>
      <c r="D1228" t="s">
        <v>103</v>
      </c>
      <c r="E1228" s="27" t="s">
        <v>374</v>
      </c>
      <c r="F1228" s="28" t="s">
        <v>105</v>
      </c>
      <c r="G1228" s="29">
        <v>1</v>
      </c>
      <c r="H1228" s="28">
        <v>0</v>
      </c>
      <c r="I1228" s="30">
        <f>ROUND(G1228*H1228,P4)</f>
        <v>0</v>
      </c>
      <c r="L1228" s="30">
        <v>0</v>
      </c>
      <c r="M1228" s="24">
        <f>ROUND(G1228*L1228,P4)</f>
        <v>0</v>
      </c>
      <c r="N1228" s="25" t="s">
        <v>103</v>
      </c>
      <c r="O1228" s="31">
        <f>M1228*AA1228</f>
        <v>0</v>
      </c>
      <c r="P1228" s="1">
        <v>3</v>
      </c>
      <c r="AA1228" s="1">
        <f>IF(P1228=1,$O$3,IF(P1228=2,$O$4,$O$5))</f>
        <v>0</v>
      </c>
    </row>
    <row r="1229">
      <c r="A1229" s="1" t="s">
        <v>106</v>
      </c>
      <c r="E1229" s="27" t="s">
        <v>103</v>
      </c>
    </row>
    <row r="1230">
      <c r="A1230" s="1" t="s">
        <v>107</v>
      </c>
    </row>
    <row r="1231">
      <c r="A1231" s="1" t="s">
        <v>109</v>
      </c>
      <c r="E1231"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COUNTIFS(L8:L216,"=0",A8:A216,"P")+COUNTIFS(L8:L216,"",A8:A216,"P")+SUM(Q8:Q216)</f>
        <v>0</v>
      </c>
    </row>
    <row r="8">
      <c r="A8" s="1" t="s">
        <v>96</v>
      </c>
      <c r="C8" s="22" t="s">
        <v>6625</v>
      </c>
      <c r="E8" s="23" t="s">
        <v>65</v>
      </c>
      <c r="L8" s="24">
        <f>L9+L194+L199</f>
        <v>0</v>
      </c>
      <c r="M8" s="24">
        <f>M9+M194+M199</f>
        <v>0</v>
      </c>
      <c r="N8" s="25"/>
    </row>
    <row r="9">
      <c r="A9" s="1" t="s">
        <v>98</v>
      </c>
      <c r="C9" s="22" t="s">
        <v>6626</v>
      </c>
      <c r="E9" s="23" t="s">
        <v>6627</v>
      </c>
      <c r="L9" s="24">
        <f>SUMIFS(L10:L193,A10:A193,"P")</f>
        <v>0</v>
      </c>
      <c r="M9" s="24">
        <f>SUMIFS(M10:M193,A10:A193,"P")</f>
        <v>0</v>
      </c>
      <c r="N9" s="25"/>
    </row>
    <row r="10">
      <c r="A10" s="1" t="s">
        <v>101</v>
      </c>
      <c r="B10" s="1">
        <v>1</v>
      </c>
      <c r="C10" s="26" t="s">
        <v>6628</v>
      </c>
      <c r="D10" t="s">
        <v>103</v>
      </c>
      <c r="E10" s="27" t="s">
        <v>6629</v>
      </c>
      <c r="F10" s="28" t="s">
        <v>105</v>
      </c>
      <c r="G10" s="29">
        <v>2</v>
      </c>
      <c r="H10" s="28">
        <v>0</v>
      </c>
      <c r="I10" s="30">
        <f>ROUND(G10*H10,P4)</f>
        <v>0</v>
      </c>
      <c r="L10" s="30">
        <v>0</v>
      </c>
      <c r="M10" s="24">
        <f>ROUND(G10*L10,P4)</f>
        <v>0</v>
      </c>
      <c r="N10" s="25" t="s">
        <v>103</v>
      </c>
      <c r="O10" s="31">
        <f>M10*AA10</f>
        <v>0</v>
      </c>
      <c r="P10" s="1">
        <v>3</v>
      </c>
      <c r="AA10" s="1">
        <f>IF(P10=1,$O$3,IF(P10=2,$O$4,$O$5))</f>
        <v>0</v>
      </c>
    </row>
    <row r="11">
      <c r="A11" s="1" t="s">
        <v>106</v>
      </c>
      <c r="E11" s="27" t="s">
        <v>103</v>
      </c>
    </row>
    <row r="12" ht="38.25">
      <c r="A12" s="1" t="s">
        <v>107</v>
      </c>
      <c r="E12" s="32" t="s">
        <v>6630</v>
      </c>
    </row>
    <row r="13" ht="63.75">
      <c r="A13" s="1" t="s">
        <v>109</v>
      </c>
      <c r="E13" s="27" t="s">
        <v>6631</v>
      </c>
    </row>
    <row r="14">
      <c r="A14" s="1" t="s">
        <v>101</v>
      </c>
      <c r="B14" s="1">
        <v>2</v>
      </c>
      <c r="C14" s="26" t="s">
        <v>6632</v>
      </c>
      <c r="D14" t="s">
        <v>103</v>
      </c>
      <c r="E14" s="27" t="s">
        <v>6633</v>
      </c>
      <c r="F14" s="28" t="s">
        <v>105</v>
      </c>
      <c r="G14" s="29">
        <v>1</v>
      </c>
      <c r="H14" s="28">
        <v>0</v>
      </c>
      <c r="I14" s="30">
        <f>ROUND(G14*H14,P4)</f>
        <v>0</v>
      </c>
      <c r="L14" s="30">
        <v>0</v>
      </c>
      <c r="M14" s="24">
        <f>ROUND(G14*L14,P4)</f>
        <v>0</v>
      </c>
      <c r="N14" s="25" t="s">
        <v>103</v>
      </c>
      <c r="O14" s="31">
        <f>M14*AA14</f>
        <v>0</v>
      </c>
      <c r="P14" s="1">
        <v>3</v>
      </c>
      <c r="AA14" s="1">
        <f>IF(P14=1,$O$3,IF(P14=2,$O$4,$O$5))</f>
        <v>0</v>
      </c>
    </row>
    <row r="15">
      <c r="A15" s="1" t="s">
        <v>106</v>
      </c>
      <c r="E15" s="27" t="s">
        <v>103</v>
      </c>
    </row>
    <row r="16" ht="38.25">
      <c r="A16" s="1" t="s">
        <v>107</v>
      </c>
      <c r="E16" s="32" t="s">
        <v>6634</v>
      </c>
    </row>
    <row r="17" ht="63.75">
      <c r="A17" s="1" t="s">
        <v>109</v>
      </c>
      <c r="E17" s="27" t="s">
        <v>6635</v>
      </c>
    </row>
    <row r="18">
      <c r="A18" s="1" t="s">
        <v>101</v>
      </c>
      <c r="B18" s="1">
        <v>3</v>
      </c>
      <c r="C18" s="26" t="s">
        <v>6636</v>
      </c>
      <c r="D18" t="s">
        <v>103</v>
      </c>
      <c r="E18" s="27" t="s">
        <v>6637</v>
      </c>
      <c r="F18" s="28" t="s">
        <v>105</v>
      </c>
      <c r="G18" s="29">
        <v>1</v>
      </c>
      <c r="H18" s="28">
        <v>0</v>
      </c>
      <c r="I18" s="30">
        <f>ROUND(G18*H18,P4)</f>
        <v>0</v>
      </c>
      <c r="L18" s="30">
        <v>0</v>
      </c>
      <c r="M18" s="24">
        <f>ROUND(G18*L18,P4)</f>
        <v>0</v>
      </c>
      <c r="N18" s="25" t="s">
        <v>103</v>
      </c>
      <c r="O18" s="31">
        <f>M18*AA18</f>
        <v>0</v>
      </c>
      <c r="P18" s="1">
        <v>3</v>
      </c>
      <c r="AA18" s="1">
        <f>IF(P18=1,$O$3,IF(P18=2,$O$4,$O$5))</f>
        <v>0</v>
      </c>
    </row>
    <row r="19">
      <c r="A19" s="1" t="s">
        <v>106</v>
      </c>
      <c r="E19" s="27" t="s">
        <v>103</v>
      </c>
    </row>
    <row r="20" ht="38.25">
      <c r="A20" s="1" t="s">
        <v>107</v>
      </c>
      <c r="E20" s="32" t="s">
        <v>6634</v>
      </c>
    </row>
    <row r="21" ht="63.75">
      <c r="A21" s="1" t="s">
        <v>109</v>
      </c>
      <c r="E21" s="27" t="s">
        <v>6638</v>
      </c>
    </row>
    <row r="22">
      <c r="A22" s="1" t="s">
        <v>101</v>
      </c>
      <c r="B22" s="1">
        <v>4</v>
      </c>
      <c r="C22" s="26" t="s">
        <v>6639</v>
      </c>
      <c r="D22" t="s">
        <v>103</v>
      </c>
      <c r="E22" s="27" t="s">
        <v>6637</v>
      </c>
      <c r="F22" s="28" t="s">
        <v>105</v>
      </c>
      <c r="G22" s="29">
        <v>1</v>
      </c>
      <c r="H22" s="28">
        <v>0</v>
      </c>
      <c r="I22" s="30">
        <f>ROUND(G22*H22,P4)</f>
        <v>0</v>
      </c>
      <c r="L22" s="30">
        <v>0</v>
      </c>
      <c r="M22" s="24">
        <f>ROUND(G22*L22,P4)</f>
        <v>0</v>
      </c>
      <c r="N22" s="25" t="s">
        <v>103</v>
      </c>
      <c r="O22" s="31">
        <f>M22*AA22</f>
        <v>0</v>
      </c>
      <c r="P22" s="1">
        <v>3</v>
      </c>
      <c r="AA22" s="1">
        <f>IF(P22=1,$O$3,IF(P22=2,$O$4,$O$5))</f>
        <v>0</v>
      </c>
    </row>
    <row r="23">
      <c r="A23" s="1" t="s">
        <v>106</v>
      </c>
      <c r="E23" s="27" t="s">
        <v>103</v>
      </c>
    </row>
    <row r="24" ht="38.25">
      <c r="A24" s="1" t="s">
        <v>107</v>
      </c>
      <c r="E24" s="32" t="s">
        <v>4988</v>
      </c>
    </row>
    <row r="25" ht="63.75">
      <c r="A25" s="1" t="s">
        <v>109</v>
      </c>
      <c r="E25" s="27" t="s">
        <v>6640</v>
      </c>
    </row>
    <row r="26">
      <c r="A26" s="1" t="s">
        <v>101</v>
      </c>
      <c r="B26" s="1">
        <v>5</v>
      </c>
      <c r="C26" s="26" t="s">
        <v>6641</v>
      </c>
      <c r="D26" t="s">
        <v>103</v>
      </c>
      <c r="E26" s="27" t="s">
        <v>6642</v>
      </c>
      <c r="F26" s="28" t="s">
        <v>105</v>
      </c>
      <c r="G26" s="29">
        <v>1</v>
      </c>
      <c r="H26" s="28">
        <v>0</v>
      </c>
      <c r="I26" s="30">
        <f>ROUND(G26*H26,P4)</f>
        <v>0</v>
      </c>
      <c r="L26" s="30">
        <v>0</v>
      </c>
      <c r="M26" s="24">
        <f>ROUND(G26*L26,P4)</f>
        <v>0</v>
      </c>
      <c r="N26" s="25" t="s">
        <v>103</v>
      </c>
      <c r="O26" s="31">
        <f>M26*AA26</f>
        <v>0</v>
      </c>
      <c r="P26" s="1">
        <v>3</v>
      </c>
      <c r="AA26" s="1">
        <f>IF(P26=1,$O$3,IF(P26=2,$O$4,$O$5))</f>
        <v>0</v>
      </c>
    </row>
    <row r="27">
      <c r="A27" s="1" t="s">
        <v>106</v>
      </c>
      <c r="E27" s="27" t="s">
        <v>103</v>
      </c>
    </row>
    <row r="28" ht="38.25">
      <c r="A28" s="1" t="s">
        <v>107</v>
      </c>
      <c r="E28" s="32" t="s">
        <v>4988</v>
      </c>
    </row>
    <row r="29" ht="63.75">
      <c r="A29" s="1" t="s">
        <v>109</v>
      </c>
      <c r="E29" s="27" t="s">
        <v>6643</v>
      </c>
    </row>
    <row r="30">
      <c r="A30" s="1" t="s">
        <v>101</v>
      </c>
      <c r="B30" s="1">
        <v>6</v>
      </c>
      <c r="C30" s="26" t="s">
        <v>6644</v>
      </c>
      <c r="D30" t="s">
        <v>103</v>
      </c>
      <c r="E30" s="27" t="s">
        <v>6645</v>
      </c>
      <c r="F30" s="28" t="s">
        <v>105</v>
      </c>
      <c r="G30" s="29">
        <v>1</v>
      </c>
      <c r="H30" s="28">
        <v>0</v>
      </c>
      <c r="I30" s="30">
        <f>ROUND(G30*H30,P4)</f>
        <v>0</v>
      </c>
      <c r="L30" s="30">
        <v>0</v>
      </c>
      <c r="M30" s="24">
        <f>ROUND(G30*L30,P4)</f>
        <v>0</v>
      </c>
      <c r="N30" s="25" t="s">
        <v>103</v>
      </c>
      <c r="O30" s="31">
        <f>M30*AA30</f>
        <v>0</v>
      </c>
      <c r="P30" s="1">
        <v>3</v>
      </c>
      <c r="AA30" s="1">
        <f>IF(P30=1,$O$3,IF(P30=2,$O$4,$O$5))</f>
        <v>0</v>
      </c>
    </row>
    <row r="31">
      <c r="A31" s="1" t="s">
        <v>106</v>
      </c>
      <c r="E31" s="27" t="s">
        <v>103</v>
      </c>
    </row>
    <row r="32" ht="38.25">
      <c r="A32" s="1" t="s">
        <v>107</v>
      </c>
      <c r="E32" s="32" t="s">
        <v>4988</v>
      </c>
    </row>
    <row r="33" ht="63.75">
      <c r="A33" s="1" t="s">
        <v>109</v>
      </c>
      <c r="E33" s="27" t="s">
        <v>6646</v>
      </c>
    </row>
    <row r="34">
      <c r="A34" s="1" t="s">
        <v>101</v>
      </c>
      <c r="B34" s="1">
        <v>7</v>
      </c>
      <c r="C34" s="26" t="s">
        <v>6647</v>
      </c>
      <c r="D34" t="s">
        <v>103</v>
      </c>
      <c r="E34" s="27" t="s">
        <v>6648</v>
      </c>
      <c r="F34" s="28" t="s">
        <v>105</v>
      </c>
      <c r="G34" s="29">
        <v>1</v>
      </c>
      <c r="H34" s="28">
        <v>0</v>
      </c>
      <c r="I34" s="30">
        <f>ROUND(G34*H34,P4)</f>
        <v>0</v>
      </c>
      <c r="L34" s="30">
        <v>0</v>
      </c>
      <c r="M34" s="24">
        <f>ROUND(G34*L34,P4)</f>
        <v>0</v>
      </c>
      <c r="N34" s="25" t="s">
        <v>103</v>
      </c>
      <c r="O34" s="31">
        <f>M34*AA34</f>
        <v>0</v>
      </c>
      <c r="P34" s="1">
        <v>3</v>
      </c>
      <c r="AA34" s="1">
        <f>IF(P34=1,$O$3,IF(P34=2,$O$4,$O$5))</f>
        <v>0</v>
      </c>
    </row>
    <row r="35">
      <c r="A35" s="1" t="s">
        <v>106</v>
      </c>
      <c r="E35" s="27" t="s">
        <v>103</v>
      </c>
    </row>
    <row r="36" ht="38.25">
      <c r="A36" s="1" t="s">
        <v>107</v>
      </c>
      <c r="E36" s="32" t="s">
        <v>4988</v>
      </c>
    </row>
    <row r="37" ht="63.75">
      <c r="A37" s="1" t="s">
        <v>109</v>
      </c>
      <c r="E37" s="27" t="s">
        <v>6649</v>
      </c>
    </row>
    <row r="38">
      <c r="A38" s="1" t="s">
        <v>101</v>
      </c>
      <c r="B38" s="1">
        <v>8</v>
      </c>
      <c r="C38" s="26" t="s">
        <v>6650</v>
      </c>
      <c r="D38" t="s">
        <v>103</v>
      </c>
      <c r="E38" s="27" t="s">
        <v>6651</v>
      </c>
      <c r="F38" s="28" t="s">
        <v>105</v>
      </c>
      <c r="G38" s="29">
        <v>1</v>
      </c>
      <c r="H38" s="28">
        <v>0</v>
      </c>
      <c r="I38" s="30">
        <f>ROUND(G38*H38,P4)</f>
        <v>0</v>
      </c>
      <c r="L38" s="30">
        <v>0</v>
      </c>
      <c r="M38" s="24">
        <f>ROUND(G38*L38,P4)</f>
        <v>0</v>
      </c>
      <c r="N38" s="25" t="s">
        <v>103</v>
      </c>
      <c r="O38" s="31">
        <f>M38*AA38</f>
        <v>0</v>
      </c>
      <c r="P38" s="1">
        <v>3</v>
      </c>
      <c r="AA38" s="1">
        <f>IF(P38=1,$O$3,IF(P38=2,$O$4,$O$5))</f>
        <v>0</v>
      </c>
    </row>
    <row r="39">
      <c r="A39" s="1" t="s">
        <v>106</v>
      </c>
      <c r="E39" s="27" t="s">
        <v>103</v>
      </c>
    </row>
    <row r="40" ht="38.25">
      <c r="A40" s="1" t="s">
        <v>107</v>
      </c>
      <c r="E40" s="32" t="s">
        <v>4988</v>
      </c>
    </row>
    <row r="41" ht="63.75">
      <c r="A41" s="1" t="s">
        <v>109</v>
      </c>
      <c r="E41" s="27" t="s">
        <v>6652</v>
      </c>
    </row>
    <row r="42">
      <c r="A42" s="1" t="s">
        <v>101</v>
      </c>
      <c r="B42" s="1">
        <v>9</v>
      </c>
      <c r="C42" s="26" t="s">
        <v>6653</v>
      </c>
      <c r="D42" t="s">
        <v>103</v>
      </c>
      <c r="E42" s="27" t="s">
        <v>6654</v>
      </c>
      <c r="F42" s="28" t="s">
        <v>105</v>
      </c>
      <c r="G42" s="29">
        <v>1</v>
      </c>
      <c r="H42" s="28">
        <v>0</v>
      </c>
      <c r="I42" s="30">
        <f>ROUND(G42*H42,P4)</f>
        <v>0</v>
      </c>
      <c r="L42" s="30">
        <v>0</v>
      </c>
      <c r="M42" s="24">
        <f>ROUND(G42*L42,P4)</f>
        <v>0</v>
      </c>
      <c r="N42" s="25" t="s">
        <v>103</v>
      </c>
      <c r="O42" s="31">
        <f>M42*AA42</f>
        <v>0</v>
      </c>
      <c r="P42" s="1">
        <v>3</v>
      </c>
      <c r="AA42" s="1">
        <f>IF(P42=1,$O$3,IF(P42=2,$O$4,$O$5))</f>
        <v>0</v>
      </c>
    </row>
    <row r="43">
      <c r="A43" s="1" t="s">
        <v>106</v>
      </c>
      <c r="E43" s="27" t="s">
        <v>103</v>
      </c>
    </row>
    <row r="44" ht="38.25">
      <c r="A44" s="1" t="s">
        <v>107</v>
      </c>
      <c r="E44" s="32" t="s">
        <v>4988</v>
      </c>
    </row>
    <row r="45" ht="63.75">
      <c r="A45" s="1" t="s">
        <v>109</v>
      </c>
      <c r="E45" s="27" t="s">
        <v>6655</v>
      </c>
    </row>
    <row r="46">
      <c r="A46" s="1" t="s">
        <v>101</v>
      </c>
      <c r="B46" s="1">
        <v>10</v>
      </c>
      <c r="C46" s="26" t="s">
        <v>6656</v>
      </c>
      <c r="D46" t="s">
        <v>103</v>
      </c>
      <c r="E46" s="27" t="s">
        <v>6657</v>
      </c>
      <c r="F46" s="28" t="s">
        <v>105</v>
      </c>
      <c r="G46" s="29">
        <v>1</v>
      </c>
      <c r="H46" s="28">
        <v>0</v>
      </c>
      <c r="I46" s="30">
        <f>ROUND(G46*H46,P4)</f>
        <v>0</v>
      </c>
      <c r="L46" s="30">
        <v>0</v>
      </c>
      <c r="M46" s="24">
        <f>ROUND(G46*L46,P4)</f>
        <v>0</v>
      </c>
      <c r="N46" s="25" t="s">
        <v>103</v>
      </c>
      <c r="O46" s="31">
        <f>M46*AA46</f>
        <v>0</v>
      </c>
      <c r="P46" s="1">
        <v>3</v>
      </c>
      <c r="AA46" s="1">
        <f>IF(P46=1,$O$3,IF(P46=2,$O$4,$O$5))</f>
        <v>0</v>
      </c>
    </row>
    <row r="47">
      <c r="A47" s="1" t="s">
        <v>106</v>
      </c>
      <c r="E47" s="27" t="s">
        <v>103</v>
      </c>
    </row>
    <row r="48" ht="38.25">
      <c r="A48" s="1" t="s">
        <v>107</v>
      </c>
      <c r="E48" s="32" t="s">
        <v>4988</v>
      </c>
    </row>
    <row r="49" ht="63.75">
      <c r="A49" s="1" t="s">
        <v>109</v>
      </c>
      <c r="E49" s="27" t="s">
        <v>6658</v>
      </c>
    </row>
    <row r="50">
      <c r="A50" s="1" t="s">
        <v>101</v>
      </c>
      <c r="B50" s="1">
        <v>11</v>
      </c>
      <c r="C50" s="26" t="s">
        <v>6659</v>
      </c>
      <c r="D50" t="s">
        <v>103</v>
      </c>
      <c r="E50" s="27" t="s">
        <v>6654</v>
      </c>
      <c r="F50" s="28" t="s">
        <v>105</v>
      </c>
      <c r="G50" s="29">
        <v>1</v>
      </c>
      <c r="H50" s="28">
        <v>0</v>
      </c>
      <c r="I50" s="30">
        <f>ROUND(G50*H50,P4)</f>
        <v>0</v>
      </c>
      <c r="L50" s="30">
        <v>0</v>
      </c>
      <c r="M50" s="24">
        <f>ROUND(G50*L50,P4)</f>
        <v>0</v>
      </c>
      <c r="N50" s="25" t="s">
        <v>103</v>
      </c>
      <c r="O50" s="31">
        <f>M50*AA50</f>
        <v>0</v>
      </c>
      <c r="P50" s="1">
        <v>3</v>
      </c>
      <c r="AA50" s="1">
        <f>IF(P50=1,$O$3,IF(P50=2,$O$4,$O$5))</f>
        <v>0</v>
      </c>
    </row>
    <row r="51">
      <c r="A51" s="1" t="s">
        <v>106</v>
      </c>
      <c r="E51" s="27" t="s">
        <v>103</v>
      </c>
    </row>
    <row r="52" ht="38.25">
      <c r="A52" s="1" t="s">
        <v>107</v>
      </c>
      <c r="E52" s="32" t="s">
        <v>4988</v>
      </c>
    </row>
    <row r="53" ht="63.75">
      <c r="A53" s="1" t="s">
        <v>109</v>
      </c>
      <c r="E53" s="27" t="s">
        <v>6660</v>
      </c>
    </row>
    <row r="54">
      <c r="A54" s="1" t="s">
        <v>101</v>
      </c>
      <c r="B54" s="1">
        <v>12</v>
      </c>
      <c r="C54" s="26" t="s">
        <v>6661</v>
      </c>
      <c r="D54" t="s">
        <v>103</v>
      </c>
      <c r="E54" s="27" t="s">
        <v>6662</v>
      </c>
      <c r="F54" s="28" t="s">
        <v>105</v>
      </c>
      <c r="G54" s="29">
        <v>2</v>
      </c>
      <c r="H54" s="28">
        <v>0</v>
      </c>
      <c r="I54" s="30">
        <f>ROUND(G54*H54,P4)</f>
        <v>0</v>
      </c>
      <c r="L54" s="30">
        <v>0</v>
      </c>
      <c r="M54" s="24">
        <f>ROUND(G54*L54,P4)</f>
        <v>0</v>
      </c>
      <c r="N54" s="25" t="s">
        <v>103</v>
      </c>
      <c r="O54" s="31">
        <f>M54*AA54</f>
        <v>0</v>
      </c>
      <c r="P54" s="1">
        <v>3</v>
      </c>
      <c r="AA54" s="1">
        <f>IF(P54=1,$O$3,IF(P54=2,$O$4,$O$5))</f>
        <v>0</v>
      </c>
    </row>
    <row r="55">
      <c r="A55" s="1" t="s">
        <v>106</v>
      </c>
      <c r="E55" s="27" t="s">
        <v>103</v>
      </c>
    </row>
    <row r="56" ht="38.25">
      <c r="A56" s="1" t="s">
        <v>107</v>
      </c>
      <c r="E56" s="32" t="s">
        <v>787</v>
      </c>
    </row>
    <row r="57" ht="63.75">
      <c r="A57" s="1" t="s">
        <v>109</v>
      </c>
      <c r="E57" s="27" t="s">
        <v>6663</v>
      </c>
    </row>
    <row r="58">
      <c r="A58" s="1" t="s">
        <v>101</v>
      </c>
      <c r="B58" s="1">
        <v>13</v>
      </c>
      <c r="C58" s="26" t="s">
        <v>6664</v>
      </c>
      <c r="D58" t="s">
        <v>103</v>
      </c>
      <c r="E58" s="27" t="s">
        <v>6665</v>
      </c>
      <c r="F58" s="28" t="s">
        <v>105</v>
      </c>
      <c r="G58" s="29">
        <v>1</v>
      </c>
      <c r="H58" s="28">
        <v>0</v>
      </c>
      <c r="I58" s="30">
        <f>ROUND(G58*H58,P4)</f>
        <v>0</v>
      </c>
      <c r="L58" s="30">
        <v>0</v>
      </c>
      <c r="M58" s="24">
        <f>ROUND(G58*L58,P4)</f>
        <v>0</v>
      </c>
      <c r="N58" s="25" t="s">
        <v>103</v>
      </c>
      <c r="O58" s="31">
        <f>M58*AA58</f>
        <v>0</v>
      </c>
      <c r="P58" s="1">
        <v>3</v>
      </c>
      <c r="AA58" s="1">
        <f>IF(P58=1,$O$3,IF(P58=2,$O$4,$O$5))</f>
        <v>0</v>
      </c>
    </row>
    <row r="59">
      <c r="A59" s="1" t="s">
        <v>106</v>
      </c>
      <c r="E59" s="27" t="s">
        <v>103</v>
      </c>
    </row>
    <row r="60" ht="38.25">
      <c r="A60" s="1" t="s">
        <v>107</v>
      </c>
      <c r="E60" s="32" t="s">
        <v>4988</v>
      </c>
    </row>
    <row r="61" ht="63.75">
      <c r="A61" s="1" t="s">
        <v>109</v>
      </c>
      <c r="E61" s="27" t="s">
        <v>6666</v>
      </c>
    </row>
    <row r="62">
      <c r="A62" s="1" t="s">
        <v>101</v>
      </c>
      <c r="B62" s="1">
        <v>14</v>
      </c>
      <c r="C62" s="26" t="s">
        <v>6667</v>
      </c>
      <c r="D62" t="s">
        <v>103</v>
      </c>
      <c r="E62" s="27" t="s">
        <v>6668</v>
      </c>
      <c r="F62" s="28" t="s">
        <v>105</v>
      </c>
      <c r="G62" s="29">
        <v>1</v>
      </c>
      <c r="H62" s="28">
        <v>0</v>
      </c>
      <c r="I62" s="30">
        <f>ROUND(G62*H62,P4)</f>
        <v>0</v>
      </c>
      <c r="L62" s="30">
        <v>0</v>
      </c>
      <c r="M62" s="24">
        <f>ROUND(G62*L62,P4)</f>
        <v>0</v>
      </c>
      <c r="N62" s="25" t="s">
        <v>103</v>
      </c>
      <c r="O62" s="31">
        <f>M62*AA62</f>
        <v>0</v>
      </c>
      <c r="P62" s="1">
        <v>3</v>
      </c>
      <c r="AA62" s="1">
        <f>IF(P62=1,$O$3,IF(P62=2,$O$4,$O$5))</f>
        <v>0</v>
      </c>
    </row>
    <row r="63">
      <c r="A63" s="1" t="s">
        <v>106</v>
      </c>
      <c r="E63" s="27" t="s">
        <v>103</v>
      </c>
    </row>
    <row r="64" ht="38.25">
      <c r="A64" s="1" t="s">
        <v>107</v>
      </c>
      <c r="E64" s="32" t="s">
        <v>4988</v>
      </c>
    </row>
    <row r="65" ht="63.75">
      <c r="A65" s="1" t="s">
        <v>109</v>
      </c>
      <c r="E65" s="27" t="s">
        <v>6669</v>
      </c>
    </row>
    <row r="66">
      <c r="A66" s="1" t="s">
        <v>101</v>
      </c>
      <c r="B66" s="1">
        <v>15</v>
      </c>
      <c r="C66" s="26" t="s">
        <v>6670</v>
      </c>
      <c r="D66" t="s">
        <v>103</v>
      </c>
      <c r="E66" s="27" t="s">
        <v>6671</v>
      </c>
      <c r="F66" s="28" t="s">
        <v>105</v>
      </c>
      <c r="G66" s="29">
        <v>1</v>
      </c>
      <c r="H66" s="28">
        <v>0</v>
      </c>
      <c r="I66" s="30">
        <f>ROUND(G66*H66,P4)</f>
        <v>0</v>
      </c>
      <c r="L66" s="30">
        <v>0</v>
      </c>
      <c r="M66" s="24">
        <f>ROUND(G66*L66,P4)</f>
        <v>0</v>
      </c>
      <c r="N66" s="25" t="s">
        <v>103</v>
      </c>
      <c r="O66" s="31">
        <f>M66*AA66</f>
        <v>0</v>
      </c>
      <c r="P66" s="1">
        <v>3</v>
      </c>
      <c r="AA66" s="1">
        <f>IF(P66=1,$O$3,IF(P66=2,$O$4,$O$5))</f>
        <v>0</v>
      </c>
    </row>
    <row r="67">
      <c r="A67" s="1" t="s">
        <v>106</v>
      </c>
      <c r="E67" s="27" t="s">
        <v>103</v>
      </c>
    </row>
    <row r="68" ht="38.25">
      <c r="A68" s="1" t="s">
        <v>107</v>
      </c>
      <c r="E68" s="32" t="s">
        <v>4988</v>
      </c>
    </row>
    <row r="69" ht="63.75">
      <c r="A69" s="1" t="s">
        <v>109</v>
      </c>
      <c r="E69" s="27" t="s">
        <v>6672</v>
      </c>
    </row>
    <row r="70">
      <c r="A70" s="1" t="s">
        <v>101</v>
      </c>
      <c r="B70" s="1">
        <v>16</v>
      </c>
      <c r="C70" s="26" t="s">
        <v>6673</v>
      </c>
      <c r="D70" t="s">
        <v>103</v>
      </c>
      <c r="E70" s="27" t="s">
        <v>6674</v>
      </c>
      <c r="F70" s="28" t="s">
        <v>105</v>
      </c>
      <c r="G70" s="29">
        <v>1</v>
      </c>
      <c r="H70" s="28">
        <v>0</v>
      </c>
      <c r="I70" s="30">
        <f>ROUND(G70*H70,P4)</f>
        <v>0</v>
      </c>
      <c r="L70" s="30">
        <v>0</v>
      </c>
      <c r="M70" s="24">
        <f>ROUND(G70*L70,P4)</f>
        <v>0</v>
      </c>
      <c r="N70" s="25" t="s">
        <v>103</v>
      </c>
      <c r="O70" s="31">
        <f>M70*AA70</f>
        <v>0</v>
      </c>
      <c r="P70" s="1">
        <v>3</v>
      </c>
      <c r="AA70" s="1">
        <f>IF(P70=1,$O$3,IF(P70=2,$O$4,$O$5))</f>
        <v>0</v>
      </c>
    </row>
    <row r="71">
      <c r="A71" s="1" t="s">
        <v>106</v>
      </c>
      <c r="E71" s="27" t="s">
        <v>103</v>
      </c>
    </row>
    <row r="72" ht="38.25">
      <c r="A72" s="1" t="s">
        <v>107</v>
      </c>
      <c r="E72" s="32" t="s">
        <v>6634</v>
      </c>
    </row>
    <row r="73" ht="63.75">
      <c r="A73" s="1" t="s">
        <v>109</v>
      </c>
      <c r="E73" s="27" t="s">
        <v>6675</v>
      </c>
    </row>
    <row r="74">
      <c r="A74" s="1" t="s">
        <v>101</v>
      </c>
      <c r="B74" s="1">
        <v>17</v>
      </c>
      <c r="C74" s="26" t="s">
        <v>6676</v>
      </c>
      <c r="D74" t="s">
        <v>103</v>
      </c>
      <c r="E74" s="27" t="s">
        <v>6677</v>
      </c>
      <c r="F74" s="28" t="s">
        <v>105</v>
      </c>
      <c r="G74" s="29">
        <v>1</v>
      </c>
      <c r="H74" s="28">
        <v>0</v>
      </c>
      <c r="I74" s="30">
        <f>ROUND(G74*H74,P4)</f>
        <v>0</v>
      </c>
      <c r="L74" s="30">
        <v>0</v>
      </c>
      <c r="M74" s="24">
        <f>ROUND(G74*L74,P4)</f>
        <v>0</v>
      </c>
      <c r="N74" s="25" t="s">
        <v>103</v>
      </c>
      <c r="O74" s="31">
        <f>M74*AA74</f>
        <v>0</v>
      </c>
      <c r="P74" s="1">
        <v>3</v>
      </c>
      <c r="AA74" s="1">
        <f>IF(P74=1,$O$3,IF(P74=2,$O$4,$O$5))</f>
        <v>0</v>
      </c>
    </row>
    <row r="75">
      <c r="A75" s="1" t="s">
        <v>106</v>
      </c>
      <c r="E75" s="27" t="s">
        <v>103</v>
      </c>
    </row>
    <row r="76" ht="38.25">
      <c r="A76" s="1" t="s">
        <v>107</v>
      </c>
      <c r="E76" s="32" t="s">
        <v>4988</v>
      </c>
    </row>
    <row r="77" ht="63.75">
      <c r="A77" s="1" t="s">
        <v>109</v>
      </c>
      <c r="E77" s="27" t="s">
        <v>6678</v>
      </c>
    </row>
    <row r="78">
      <c r="A78" s="1" t="s">
        <v>101</v>
      </c>
      <c r="B78" s="1">
        <v>18</v>
      </c>
      <c r="C78" s="26" t="s">
        <v>6679</v>
      </c>
      <c r="D78" t="s">
        <v>103</v>
      </c>
      <c r="E78" s="27" t="s">
        <v>6680</v>
      </c>
      <c r="F78" s="28" t="s">
        <v>105</v>
      </c>
      <c r="G78" s="29">
        <v>1</v>
      </c>
      <c r="H78" s="28">
        <v>0</v>
      </c>
      <c r="I78" s="30">
        <f>ROUND(G78*H78,P4)</f>
        <v>0</v>
      </c>
      <c r="L78" s="30">
        <v>0</v>
      </c>
      <c r="M78" s="24">
        <f>ROUND(G78*L78,P4)</f>
        <v>0</v>
      </c>
      <c r="N78" s="25" t="s">
        <v>103</v>
      </c>
      <c r="O78" s="31">
        <f>M78*AA78</f>
        <v>0</v>
      </c>
      <c r="P78" s="1">
        <v>3</v>
      </c>
      <c r="AA78" s="1">
        <f>IF(P78=1,$O$3,IF(P78=2,$O$4,$O$5))</f>
        <v>0</v>
      </c>
    </row>
    <row r="79">
      <c r="A79" s="1" t="s">
        <v>106</v>
      </c>
      <c r="E79" s="27" t="s">
        <v>103</v>
      </c>
    </row>
    <row r="80" ht="38.25">
      <c r="A80" s="1" t="s">
        <v>107</v>
      </c>
      <c r="E80" s="32" t="s">
        <v>4988</v>
      </c>
    </row>
    <row r="81" ht="63.75">
      <c r="A81" s="1" t="s">
        <v>109</v>
      </c>
      <c r="E81" s="27" t="s">
        <v>6681</v>
      </c>
    </row>
    <row r="82">
      <c r="A82" s="1" t="s">
        <v>101</v>
      </c>
      <c r="B82" s="1">
        <v>19</v>
      </c>
      <c r="C82" s="26" t="s">
        <v>6682</v>
      </c>
      <c r="D82" t="s">
        <v>103</v>
      </c>
      <c r="E82" s="27" t="s">
        <v>6683</v>
      </c>
      <c r="F82" s="28" t="s">
        <v>105</v>
      </c>
      <c r="G82" s="29">
        <v>1</v>
      </c>
      <c r="H82" s="28">
        <v>0</v>
      </c>
      <c r="I82" s="30">
        <f>ROUND(G82*H82,P4)</f>
        <v>0</v>
      </c>
      <c r="L82" s="30">
        <v>0</v>
      </c>
      <c r="M82" s="24">
        <f>ROUND(G82*L82,P4)</f>
        <v>0</v>
      </c>
      <c r="N82" s="25" t="s">
        <v>103</v>
      </c>
      <c r="O82" s="31">
        <f>M82*AA82</f>
        <v>0</v>
      </c>
      <c r="P82" s="1">
        <v>3</v>
      </c>
      <c r="AA82" s="1">
        <f>IF(P82=1,$O$3,IF(P82=2,$O$4,$O$5))</f>
        <v>0</v>
      </c>
    </row>
    <row r="83">
      <c r="A83" s="1" t="s">
        <v>106</v>
      </c>
      <c r="E83" s="27" t="s">
        <v>103</v>
      </c>
    </row>
    <row r="84" ht="38.25">
      <c r="A84" s="1" t="s">
        <v>107</v>
      </c>
      <c r="E84" s="32" t="s">
        <v>4988</v>
      </c>
    </row>
    <row r="85" ht="63.75">
      <c r="A85" s="1" t="s">
        <v>109</v>
      </c>
      <c r="E85" s="27" t="s">
        <v>6684</v>
      </c>
    </row>
    <row r="86">
      <c r="A86" s="1" t="s">
        <v>101</v>
      </c>
      <c r="B86" s="1">
        <v>20</v>
      </c>
      <c r="C86" s="26" t="s">
        <v>6685</v>
      </c>
      <c r="D86" t="s">
        <v>103</v>
      </c>
      <c r="E86" s="27" t="s">
        <v>6686</v>
      </c>
      <c r="F86" s="28" t="s">
        <v>105</v>
      </c>
      <c r="G86" s="29">
        <v>1</v>
      </c>
      <c r="H86" s="28">
        <v>0</v>
      </c>
      <c r="I86" s="30">
        <f>ROUND(G86*H86,P4)</f>
        <v>0</v>
      </c>
      <c r="L86" s="30">
        <v>0</v>
      </c>
      <c r="M86" s="24">
        <f>ROUND(G86*L86,P4)</f>
        <v>0</v>
      </c>
      <c r="N86" s="25" t="s">
        <v>103</v>
      </c>
      <c r="O86" s="31">
        <f>M86*AA86</f>
        <v>0</v>
      </c>
      <c r="P86" s="1">
        <v>3</v>
      </c>
      <c r="AA86" s="1">
        <f>IF(P86=1,$O$3,IF(P86=2,$O$4,$O$5))</f>
        <v>0</v>
      </c>
    </row>
    <row r="87">
      <c r="A87" s="1" t="s">
        <v>106</v>
      </c>
      <c r="E87" s="27" t="s">
        <v>103</v>
      </c>
    </row>
    <row r="88" ht="38.25">
      <c r="A88" s="1" t="s">
        <v>107</v>
      </c>
      <c r="E88" s="32" t="s">
        <v>4988</v>
      </c>
    </row>
    <row r="89" ht="63.75">
      <c r="A89" s="1" t="s">
        <v>109</v>
      </c>
      <c r="E89" s="27" t="s">
        <v>6687</v>
      </c>
    </row>
    <row r="90">
      <c r="A90" s="1" t="s">
        <v>101</v>
      </c>
      <c r="B90" s="1">
        <v>21</v>
      </c>
      <c r="C90" s="26" t="s">
        <v>6688</v>
      </c>
      <c r="D90" t="s">
        <v>103</v>
      </c>
      <c r="E90" s="27" t="s">
        <v>6689</v>
      </c>
      <c r="F90" s="28" t="s">
        <v>105</v>
      </c>
      <c r="G90" s="29">
        <v>1</v>
      </c>
      <c r="H90" s="28">
        <v>0</v>
      </c>
      <c r="I90" s="30">
        <f>ROUND(G90*H90,P4)</f>
        <v>0</v>
      </c>
      <c r="L90" s="30">
        <v>0</v>
      </c>
      <c r="M90" s="24">
        <f>ROUND(G90*L90,P4)</f>
        <v>0</v>
      </c>
      <c r="N90" s="25" t="s">
        <v>103</v>
      </c>
      <c r="O90" s="31">
        <f>M90*AA90</f>
        <v>0</v>
      </c>
      <c r="P90" s="1">
        <v>3</v>
      </c>
      <c r="AA90" s="1">
        <f>IF(P90=1,$O$3,IF(P90=2,$O$4,$O$5))</f>
        <v>0</v>
      </c>
    </row>
    <row r="91">
      <c r="A91" s="1" t="s">
        <v>106</v>
      </c>
      <c r="E91" s="27" t="s">
        <v>103</v>
      </c>
    </row>
    <row r="92" ht="38.25">
      <c r="A92" s="1" t="s">
        <v>107</v>
      </c>
      <c r="E92" s="32" t="s">
        <v>4988</v>
      </c>
    </row>
    <row r="93" ht="63.75">
      <c r="A93" s="1" t="s">
        <v>109</v>
      </c>
      <c r="E93" s="27" t="s">
        <v>6690</v>
      </c>
    </row>
    <row r="94">
      <c r="A94" s="1" t="s">
        <v>101</v>
      </c>
      <c r="B94" s="1">
        <v>22</v>
      </c>
      <c r="C94" s="26" t="s">
        <v>6691</v>
      </c>
      <c r="D94" t="s">
        <v>103</v>
      </c>
      <c r="E94" s="27" t="s">
        <v>6692</v>
      </c>
      <c r="F94" s="28" t="s">
        <v>105</v>
      </c>
      <c r="G94" s="29">
        <v>1</v>
      </c>
      <c r="H94" s="28">
        <v>0</v>
      </c>
      <c r="I94" s="30">
        <f>ROUND(G94*H94,P4)</f>
        <v>0</v>
      </c>
      <c r="L94" s="30">
        <v>0</v>
      </c>
      <c r="M94" s="24">
        <f>ROUND(G94*L94,P4)</f>
        <v>0</v>
      </c>
      <c r="N94" s="25" t="s">
        <v>103</v>
      </c>
      <c r="O94" s="31">
        <f>M94*AA94</f>
        <v>0</v>
      </c>
      <c r="P94" s="1">
        <v>3</v>
      </c>
      <c r="AA94" s="1">
        <f>IF(P94=1,$O$3,IF(P94=2,$O$4,$O$5))</f>
        <v>0</v>
      </c>
    </row>
    <row r="95">
      <c r="A95" s="1" t="s">
        <v>106</v>
      </c>
      <c r="E95" s="27" t="s">
        <v>103</v>
      </c>
    </row>
    <row r="96" ht="38.25">
      <c r="A96" s="1" t="s">
        <v>107</v>
      </c>
      <c r="E96" s="32" t="s">
        <v>4988</v>
      </c>
    </row>
    <row r="97" ht="63.75">
      <c r="A97" s="1" t="s">
        <v>109</v>
      </c>
      <c r="E97" s="27" t="s">
        <v>6693</v>
      </c>
    </row>
    <row r="98">
      <c r="A98" s="1" t="s">
        <v>101</v>
      </c>
      <c r="B98" s="1">
        <v>23</v>
      </c>
      <c r="C98" s="26" t="s">
        <v>6694</v>
      </c>
      <c r="D98" t="s">
        <v>103</v>
      </c>
      <c r="E98" s="27" t="s">
        <v>6695</v>
      </c>
      <c r="F98" s="28" t="s">
        <v>105</v>
      </c>
      <c r="G98" s="29">
        <v>1</v>
      </c>
      <c r="H98" s="28">
        <v>0</v>
      </c>
      <c r="I98" s="30">
        <f>ROUND(G98*H98,P4)</f>
        <v>0</v>
      </c>
      <c r="L98" s="30">
        <v>0</v>
      </c>
      <c r="M98" s="24">
        <f>ROUND(G98*L98,P4)</f>
        <v>0</v>
      </c>
      <c r="N98" s="25" t="s">
        <v>103</v>
      </c>
      <c r="O98" s="31">
        <f>M98*AA98</f>
        <v>0</v>
      </c>
      <c r="P98" s="1">
        <v>3</v>
      </c>
      <c r="AA98" s="1">
        <f>IF(P98=1,$O$3,IF(P98=2,$O$4,$O$5))</f>
        <v>0</v>
      </c>
    </row>
    <row r="99">
      <c r="A99" s="1" t="s">
        <v>106</v>
      </c>
      <c r="E99" s="27" t="s">
        <v>103</v>
      </c>
    </row>
    <row r="100" ht="38.25">
      <c r="A100" s="1" t="s">
        <v>107</v>
      </c>
      <c r="E100" s="32" t="s">
        <v>4988</v>
      </c>
    </row>
    <row r="101" ht="63.75">
      <c r="A101" s="1" t="s">
        <v>109</v>
      </c>
      <c r="E101" s="27" t="s">
        <v>6696</v>
      </c>
    </row>
    <row r="102">
      <c r="A102" s="1" t="s">
        <v>101</v>
      </c>
      <c r="B102" s="1">
        <v>24</v>
      </c>
      <c r="C102" s="26" t="s">
        <v>6697</v>
      </c>
      <c r="D102" t="s">
        <v>103</v>
      </c>
      <c r="E102" s="27" t="s">
        <v>6698</v>
      </c>
      <c r="F102" s="28" t="s">
        <v>105</v>
      </c>
      <c r="G102" s="29">
        <v>1</v>
      </c>
      <c r="H102" s="28">
        <v>0</v>
      </c>
      <c r="I102" s="30">
        <f>ROUND(G102*H102,P4)</f>
        <v>0</v>
      </c>
      <c r="L102" s="30">
        <v>0</v>
      </c>
      <c r="M102" s="24">
        <f>ROUND(G102*L102,P4)</f>
        <v>0</v>
      </c>
      <c r="N102" s="25" t="s">
        <v>103</v>
      </c>
      <c r="O102" s="31">
        <f>M102*AA102</f>
        <v>0</v>
      </c>
      <c r="P102" s="1">
        <v>3</v>
      </c>
      <c r="AA102" s="1">
        <f>IF(P102=1,$O$3,IF(P102=2,$O$4,$O$5))</f>
        <v>0</v>
      </c>
    </row>
    <row r="103">
      <c r="A103" s="1" t="s">
        <v>106</v>
      </c>
      <c r="E103" s="27" t="s">
        <v>103</v>
      </c>
    </row>
    <row r="104" ht="38.25">
      <c r="A104" s="1" t="s">
        <v>107</v>
      </c>
      <c r="E104" s="32" t="s">
        <v>4988</v>
      </c>
    </row>
    <row r="105" ht="63.75">
      <c r="A105" s="1" t="s">
        <v>109</v>
      </c>
      <c r="E105" s="27" t="s">
        <v>6699</v>
      </c>
    </row>
    <row r="106">
      <c r="A106" s="1" t="s">
        <v>101</v>
      </c>
      <c r="B106" s="1">
        <v>25</v>
      </c>
      <c r="C106" s="26" t="s">
        <v>6700</v>
      </c>
      <c r="D106" t="s">
        <v>103</v>
      </c>
      <c r="E106" s="27" t="s">
        <v>6701</v>
      </c>
      <c r="F106" s="28" t="s">
        <v>105</v>
      </c>
      <c r="G106" s="29">
        <v>1</v>
      </c>
      <c r="H106" s="28">
        <v>0</v>
      </c>
      <c r="I106" s="30">
        <f>ROUND(G106*H106,P4)</f>
        <v>0</v>
      </c>
      <c r="L106" s="30">
        <v>0</v>
      </c>
      <c r="M106" s="24">
        <f>ROUND(G106*L106,P4)</f>
        <v>0</v>
      </c>
      <c r="N106" s="25" t="s">
        <v>103</v>
      </c>
      <c r="O106" s="31">
        <f>M106*AA106</f>
        <v>0</v>
      </c>
      <c r="P106" s="1">
        <v>3</v>
      </c>
      <c r="AA106" s="1">
        <f>IF(P106=1,$O$3,IF(P106=2,$O$4,$O$5))</f>
        <v>0</v>
      </c>
    </row>
    <row r="107">
      <c r="A107" s="1" t="s">
        <v>106</v>
      </c>
      <c r="E107" s="27" t="s">
        <v>103</v>
      </c>
    </row>
    <row r="108" ht="38.25">
      <c r="A108" s="1" t="s">
        <v>107</v>
      </c>
      <c r="E108" s="32" t="s">
        <v>4988</v>
      </c>
    </row>
    <row r="109" ht="63.75">
      <c r="A109" s="1" t="s">
        <v>109</v>
      </c>
      <c r="E109" s="27" t="s">
        <v>6702</v>
      </c>
    </row>
    <row r="110">
      <c r="A110" s="1" t="s">
        <v>101</v>
      </c>
      <c r="B110" s="1">
        <v>26</v>
      </c>
      <c r="C110" s="26" t="s">
        <v>6703</v>
      </c>
      <c r="D110" t="s">
        <v>103</v>
      </c>
      <c r="E110" s="27" t="s">
        <v>6704</v>
      </c>
      <c r="F110" s="28" t="s">
        <v>105</v>
      </c>
      <c r="G110" s="29">
        <v>1</v>
      </c>
      <c r="H110" s="28">
        <v>0</v>
      </c>
      <c r="I110" s="30">
        <f>ROUND(G110*H110,P4)</f>
        <v>0</v>
      </c>
      <c r="L110" s="30">
        <v>0</v>
      </c>
      <c r="M110" s="24">
        <f>ROUND(G110*L110,P4)</f>
        <v>0</v>
      </c>
      <c r="N110" s="25" t="s">
        <v>103</v>
      </c>
      <c r="O110" s="31">
        <f>M110*AA110</f>
        <v>0</v>
      </c>
      <c r="P110" s="1">
        <v>3</v>
      </c>
      <c r="AA110" s="1">
        <f>IF(P110=1,$O$3,IF(P110=2,$O$4,$O$5))</f>
        <v>0</v>
      </c>
    </row>
    <row r="111">
      <c r="A111" s="1" t="s">
        <v>106</v>
      </c>
      <c r="E111" s="27" t="s">
        <v>103</v>
      </c>
    </row>
    <row r="112" ht="38.25">
      <c r="A112" s="1" t="s">
        <v>107</v>
      </c>
      <c r="E112" s="32" t="s">
        <v>4988</v>
      </c>
    </row>
    <row r="113" ht="63.75">
      <c r="A113" s="1" t="s">
        <v>109</v>
      </c>
      <c r="E113" s="27" t="s">
        <v>6705</v>
      </c>
    </row>
    <row r="114">
      <c r="A114" s="1" t="s">
        <v>101</v>
      </c>
      <c r="B114" s="1">
        <v>27</v>
      </c>
      <c r="C114" s="26" t="s">
        <v>6706</v>
      </c>
      <c r="D114" t="s">
        <v>103</v>
      </c>
      <c r="E114" s="27" t="s">
        <v>6707</v>
      </c>
      <c r="F114" s="28" t="s">
        <v>105</v>
      </c>
      <c r="G114" s="29">
        <v>1</v>
      </c>
      <c r="H114" s="28">
        <v>0</v>
      </c>
      <c r="I114" s="30">
        <f>ROUND(G114*H114,P4)</f>
        <v>0</v>
      </c>
      <c r="L114" s="30">
        <v>0</v>
      </c>
      <c r="M114" s="24">
        <f>ROUND(G114*L114,P4)</f>
        <v>0</v>
      </c>
      <c r="N114" s="25" t="s">
        <v>103</v>
      </c>
      <c r="O114" s="31">
        <f>M114*AA114</f>
        <v>0</v>
      </c>
      <c r="P114" s="1">
        <v>3</v>
      </c>
      <c r="AA114" s="1">
        <f>IF(P114=1,$O$3,IF(P114=2,$O$4,$O$5))</f>
        <v>0</v>
      </c>
    </row>
    <row r="115">
      <c r="A115" s="1" t="s">
        <v>106</v>
      </c>
      <c r="E115" s="27" t="s">
        <v>103</v>
      </c>
    </row>
    <row r="116" ht="38.25">
      <c r="A116" s="1" t="s">
        <v>107</v>
      </c>
      <c r="E116" s="32" t="s">
        <v>4988</v>
      </c>
    </row>
    <row r="117" ht="63.75">
      <c r="A117" s="1" t="s">
        <v>109</v>
      </c>
      <c r="E117" s="27" t="s">
        <v>6708</v>
      </c>
    </row>
    <row r="118">
      <c r="A118" s="1" t="s">
        <v>101</v>
      </c>
      <c r="B118" s="1">
        <v>28</v>
      </c>
      <c r="C118" s="26" t="s">
        <v>6709</v>
      </c>
      <c r="D118" t="s">
        <v>103</v>
      </c>
      <c r="E118" s="27" t="s">
        <v>6710</v>
      </c>
      <c r="F118" s="28" t="s">
        <v>105</v>
      </c>
      <c r="G118" s="29">
        <v>1</v>
      </c>
      <c r="H118" s="28">
        <v>0</v>
      </c>
      <c r="I118" s="30">
        <f>ROUND(G118*H118,P4)</f>
        <v>0</v>
      </c>
      <c r="L118" s="30">
        <v>0</v>
      </c>
      <c r="M118" s="24">
        <f>ROUND(G118*L118,P4)</f>
        <v>0</v>
      </c>
      <c r="N118" s="25" t="s">
        <v>103</v>
      </c>
      <c r="O118" s="31">
        <f>M118*AA118</f>
        <v>0</v>
      </c>
      <c r="P118" s="1">
        <v>3</v>
      </c>
      <c r="AA118" s="1">
        <f>IF(P118=1,$O$3,IF(P118=2,$O$4,$O$5))</f>
        <v>0</v>
      </c>
    </row>
    <row r="119">
      <c r="A119" s="1" t="s">
        <v>106</v>
      </c>
      <c r="E119" s="27" t="s">
        <v>103</v>
      </c>
    </row>
    <row r="120" ht="38.25">
      <c r="A120" s="1" t="s">
        <v>107</v>
      </c>
      <c r="E120" s="32" t="s">
        <v>4988</v>
      </c>
    </row>
    <row r="121" ht="63.75">
      <c r="A121" s="1" t="s">
        <v>109</v>
      </c>
      <c r="E121" s="27" t="s">
        <v>6711</v>
      </c>
    </row>
    <row r="122">
      <c r="A122" s="1" t="s">
        <v>101</v>
      </c>
      <c r="B122" s="1">
        <v>29</v>
      </c>
      <c r="C122" s="26" t="s">
        <v>6712</v>
      </c>
      <c r="D122" t="s">
        <v>103</v>
      </c>
      <c r="E122" s="27" t="s">
        <v>6713</v>
      </c>
      <c r="F122" s="28" t="s">
        <v>105</v>
      </c>
      <c r="G122" s="29">
        <v>1</v>
      </c>
      <c r="H122" s="28">
        <v>0</v>
      </c>
      <c r="I122" s="30">
        <f>ROUND(G122*H122,P4)</f>
        <v>0</v>
      </c>
      <c r="L122" s="30">
        <v>0</v>
      </c>
      <c r="M122" s="24">
        <f>ROUND(G122*L122,P4)</f>
        <v>0</v>
      </c>
      <c r="N122" s="25" t="s">
        <v>103</v>
      </c>
      <c r="O122" s="31">
        <f>M122*AA122</f>
        <v>0</v>
      </c>
      <c r="P122" s="1">
        <v>3</v>
      </c>
      <c r="AA122" s="1">
        <f>IF(P122=1,$O$3,IF(P122=2,$O$4,$O$5))</f>
        <v>0</v>
      </c>
    </row>
    <row r="123">
      <c r="A123" s="1" t="s">
        <v>106</v>
      </c>
      <c r="E123" s="27" t="s">
        <v>103</v>
      </c>
    </row>
    <row r="124" ht="38.25">
      <c r="A124" s="1" t="s">
        <v>107</v>
      </c>
      <c r="E124" s="32" t="s">
        <v>4988</v>
      </c>
    </row>
    <row r="125" ht="63.75">
      <c r="A125" s="1" t="s">
        <v>109</v>
      </c>
      <c r="E125" s="27" t="s">
        <v>6714</v>
      </c>
    </row>
    <row r="126">
      <c r="A126" s="1" t="s">
        <v>101</v>
      </c>
      <c r="B126" s="1">
        <v>30</v>
      </c>
      <c r="C126" s="26" t="s">
        <v>6715</v>
      </c>
      <c r="D126" t="s">
        <v>103</v>
      </c>
      <c r="E126" s="27" t="s">
        <v>6716</v>
      </c>
      <c r="F126" s="28" t="s">
        <v>105</v>
      </c>
      <c r="G126" s="29">
        <v>1</v>
      </c>
      <c r="H126" s="28">
        <v>0</v>
      </c>
      <c r="I126" s="30">
        <f>ROUND(G126*H126,P4)</f>
        <v>0</v>
      </c>
      <c r="L126" s="30">
        <v>0</v>
      </c>
      <c r="M126" s="24">
        <f>ROUND(G126*L126,P4)</f>
        <v>0</v>
      </c>
      <c r="N126" s="25" t="s">
        <v>103</v>
      </c>
      <c r="O126" s="31">
        <f>M126*AA126</f>
        <v>0</v>
      </c>
      <c r="P126" s="1">
        <v>3</v>
      </c>
      <c r="AA126" s="1">
        <f>IF(P126=1,$O$3,IF(P126=2,$O$4,$O$5))</f>
        <v>0</v>
      </c>
    </row>
    <row r="127">
      <c r="A127" s="1" t="s">
        <v>106</v>
      </c>
      <c r="E127" s="27" t="s">
        <v>103</v>
      </c>
    </row>
    <row r="128" ht="38.25">
      <c r="A128" s="1" t="s">
        <v>107</v>
      </c>
      <c r="E128" s="32" t="s">
        <v>4988</v>
      </c>
    </row>
    <row r="129" ht="63.75">
      <c r="A129" s="1" t="s">
        <v>109</v>
      </c>
      <c r="E129" s="27" t="s">
        <v>6717</v>
      </c>
    </row>
    <row r="130">
      <c r="A130" s="1" t="s">
        <v>101</v>
      </c>
      <c r="B130" s="1">
        <v>31</v>
      </c>
      <c r="C130" s="26" t="s">
        <v>6718</v>
      </c>
      <c r="D130" t="s">
        <v>103</v>
      </c>
      <c r="E130" s="27" t="s">
        <v>6719</v>
      </c>
      <c r="F130" s="28" t="s">
        <v>105</v>
      </c>
      <c r="G130" s="29">
        <v>1</v>
      </c>
      <c r="H130" s="28">
        <v>0</v>
      </c>
      <c r="I130" s="30">
        <f>ROUND(G130*H130,P4)</f>
        <v>0</v>
      </c>
      <c r="L130" s="30">
        <v>0</v>
      </c>
      <c r="M130" s="24">
        <f>ROUND(G130*L130,P4)</f>
        <v>0</v>
      </c>
      <c r="N130" s="25" t="s">
        <v>103</v>
      </c>
      <c r="O130" s="31">
        <f>M130*AA130</f>
        <v>0</v>
      </c>
      <c r="P130" s="1">
        <v>3</v>
      </c>
      <c r="AA130" s="1">
        <f>IF(P130=1,$O$3,IF(P130=2,$O$4,$O$5))</f>
        <v>0</v>
      </c>
    </row>
    <row r="131">
      <c r="A131" s="1" t="s">
        <v>106</v>
      </c>
      <c r="E131" s="27" t="s">
        <v>103</v>
      </c>
    </row>
    <row r="132" ht="38.25">
      <c r="A132" s="1" t="s">
        <v>107</v>
      </c>
      <c r="E132" s="32" t="s">
        <v>4988</v>
      </c>
    </row>
    <row r="133" ht="63.75">
      <c r="A133" s="1" t="s">
        <v>109</v>
      </c>
      <c r="E133" s="27" t="s">
        <v>6720</v>
      </c>
    </row>
    <row r="134">
      <c r="A134" s="1" t="s">
        <v>101</v>
      </c>
      <c r="B134" s="1">
        <v>32</v>
      </c>
      <c r="C134" s="26" t="s">
        <v>6721</v>
      </c>
      <c r="D134" t="s">
        <v>103</v>
      </c>
      <c r="E134" s="27" t="s">
        <v>6722</v>
      </c>
      <c r="F134" s="28" t="s">
        <v>105</v>
      </c>
      <c r="G134" s="29">
        <v>1</v>
      </c>
      <c r="H134" s="28">
        <v>0</v>
      </c>
      <c r="I134" s="30">
        <f>ROUND(G134*H134,P4)</f>
        <v>0</v>
      </c>
      <c r="L134" s="30">
        <v>0</v>
      </c>
      <c r="M134" s="24">
        <f>ROUND(G134*L134,P4)</f>
        <v>0</v>
      </c>
      <c r="N134" s="25" t="s">
        <v>103</v>
      </c>
      <c r="O134" s="31">
        <f>M134*AA134</f>
        <v>0</v>
      </c>
      <c r="P134" s="1">
        <v>3</v>
      </c>
      <c r="AA134" s="1">
        <f>IF(P134=1,$O$3,IF(P134=2,$O$4,$O$5))</f>
        <v>0</v>
      </c>
    </row>
    <row r="135">
      <c r="A135" s="1" t="s">
        <v>106</v>
      </c>
      <c r="E135" s="27" t="s">
        <v>103</v>
      </c>
    </row>
    <row r="136" ht="38.25">
      <c r="A136" s="1" t="s">
        <v>107</v>
      </c>
      <c r="E136" s="32" t="s">
        <v>4988</v>
      </c>
    </row>
    <row r="137" ht="63.75">
      <c r="A137" s="1" t="s">
        <v>109</v>
      </c>
      <c r="E137" s="27" t="s">
        <v>6723</v>
      </c>
    </row>
    <row r="138">
      <c r="A138" s="1" t="s">
        <v>101</v>
      </c>
      <c r="B138" s="1">
        <v>33</v>
      </c>
      <c r="C138" s="26" t="s">
        <v>6724</v>
      </c>
      <c r="D138" t="s">
        <v>103</v>
      </c>
      <c r="E138" s="27" t="s">
        <v>6725</v>
      </c>
      <c r="F138" s="28" t="s">
        <v>105</v>
      </c>
      <c r="G138" s="29">
        <v>1</v>
      </c>
      <c r="H138" s="28">
        <v>0</v>
      </c>
      <c r="I138" s="30">
        <f>ROUND(G138*H138,P4)</f>
        <v>0</v>
      </c>
      <c r="L138" s="30">
        <v>0</v>
      </c>
      <c r="M138" s="24">
        <f>ROUND(G138*L138,P4)</f>
        <v>0</v>
      </c>
      <c r="N138" s="25" t="s">
        <v>103</v>
      </c>
      <c r="O138" s="31">
        <f>M138*AA138</f>
        <v>0</v>
      </c>
      <c r="P138" s="1">
        <v>3</v>
      </c>
      <c r="AA138" s="1">
        <f>IF(P138=1,$O$3,IF(P138=2,$O$4,$O$5))</f>
        <v>0</v>
      </c>
    </row>
    <row r="139">
      <c r="A139" s="1" t="s">
        <v>106</v>
      </c>
      <c r="E139" s="27" t="s">
        <v>103</v>
      </c>
    </row>
    <row r="140" ht="38.25">
      <c r="A140" s="1" t="s">
        <v>107</v>
      </c>
      <c r="E140" s="32" t="s">
        <v>4988</v>
      </c>
    </row>
    <row r="141" ht="63.75">
      <c r="A141" s="1" t="s">
        <v>109</v>
      </c>
      <c r="E141" s="27" t="s">
        <v>6726</v>
      </c>
    </row>
    <row r="142">
      <c r="A142" s="1" t="s">
        <v>101</v>
      </c>
      <c r="B142" s="1">
        <v>34</v>
      </c>
      <c r="C142" s="26" t="s">
        <v>6727</v>
      </c>
      <c r="D142" t="s">
        <v>103</v>
      </c>
      <c r="E142" s="27" t="s">
        <v>6728</v>
      </c>
      <c r="F142" s="28" t="s">
        <v>105</v>
      </c>
      <c r="G142" s="29">
        <v>1</v>
      </c>
      <c r="H142" s="28">
        <v>0</v>
      </c>
      <c r="I142" s="30">
        <f>ROUND(G142*H142,P4)</f>
        <v>0</v>
      </c>
      <c r="L142" s="30">
        <v>0</v>
      </c>
      <c r="M142" s="24">
        <f>ROUND(G142*L142,P4)</f>
        <v>0</v>
      </c>
      <c r="N142" s="25" t="s">
        <v>103</v>
      </c>
      <c r="O142" s="31">
        <f>M142*AA142</f>
        <v>0</v>
      </c>
      <c r="P142" s="1">
        <v>3</v>
      </c>
      <c r="AA142" s="1">
        <f>IF(P142=1,$O$3,IF(P142=2,$O$4,$O$5))</f>
        <v>0</v>
      </c>
    </row>
    <row r="143">
      <c r="A143" s="1" t="s">
        <v>106</v>
      </c>
      <c r="E143" s="27" t="s">
        <v>103</v>
      </c>
    </row>
    <row r="144" ht="38.25">
      <c r="A144" s="1" t="s">
        <v>107</v>
      </c>
      <c r="E144" s="32" t="s">
        <v>4988</v>
      </c>
    </row>
    <row r="145" ht="63.75">
      <c r="A145" s="1" t="s">
        <v>109</v>
      </c>
      <c r="E145" s="27" t="s">
        <v>6729</v>
      </c>
    </row>
    <row r="146">
      <c r="A146" s="1" t="s">
        <v>101</v>
      </c>
      <c r="B146" s="1">
        <v>35</v>
      </c>
      <c r="C146" s="26" t="s">
        <v>6730</v>
      </c>
      <c r="D146" t="s">
        <v>103</v>
      </c>
      <c r="E146" s="27" t="s">
        <v>6731</v>
      </c>
      <c r="F146" s="28" t="s">
        <v>105</v>
      </c>
      <c r="G146" s="29">
        <v>3</v>
      </c>
      <c r="H146" s="28">
        <v>0</v>
      </c>
      <c r="I146" s="30">
        <f>ROUND(G146*H146,P4)</f>
        <v>0</v>
      </c>
      <c r="L146" s="30">
        <v>0</v>
      </c>
      <c r="M146" s="24">
        <f>ROUND(G146*L146,P4)</f>
        <v>0</v>
      </c>
      <c r="N146" s="25" t="s">
        <v>103</v>
      </c>
      <c r="O146" s="31">
        <f>M146*AA146</f>
        <v>0</v>
      </c>
      <c r="P146" s="1">
        <v>3</v>
      </c>
      <c r="AA146" s="1">
        <f>IF(P146=1,$O$3,IF(P146=2,$O$4,$O$5))</f>
        <v>0</v>
      </c>
    </row>
    <row r="147">
      <c r="A147" s="1" t="s">
        <v>106</v>
      </c>
      <c r="E147" s="27" t="s">
        <v>103</v>
      </c>
    </row>
    <row r="148" ht="38.25">
      <c r="A148" s="1" t="s">
        <v>107</v>
      </c>
      <c r="E148" s="32" t="s">
        <v>6732</v>
      </c>
    </row>
    <row r="149" ht="63.75">
      <c r="A149" s="1" t="s">
        <v>109</v>
      </c>
      <c r="E149" s="27" t="s">
        <v>6733</v>
      </c>
    </row>
    <row r="150">
      <c r="A150" s="1" t="s">
        <v>101</v>
      </c>
      <c r="B150" s="1">
        <v>36</v>
      </c>
      <c r="C150" s="26" t="s">
        <v>6734</v>
      </c>
      <c r="D150" t="s">
        <v>103</v>
      </c>
      <c r="E150" s="27" t="s">
        <v>6735</v>
      </c>
      <c r="F150" s="28" t="s">
        <v>105</v>
      </c>
      <c r="G150" s="29">
        <v>2</v>
      </c>
      <c r="H150" s="28">
        <v>0</v>
      </c>
      <c r="I150" s="30">
        <f>ROUND(G150*H150,P4)</f>
        <v>0</v>
      </c>
      <c r="L150" s="30">
        <v>0</v>
      </c>
      <c r="M150" s="24">
        <f>ROUND(G150*L150,P4)</f>
        <v>0</v>
      </c>
      <c r="N150" s="25" t="s">
        <v>103</v>
      </c>
      <c r="O150" s="31">
        <f>M150*AA150</f>
        <v>0</v>
      </c>
      <c r="P150" s="1">
        <v>3</v>
      </c>
      <c r="AA150" s="1">
        <f>IF(P150=1,$O$3,IF(P150=2,$O$4,$O$5))</f>
        <v>0</v>
      </c>
    </row>
    <row r="151">
      <c r="A151" s="1" t="s">
        <v>106</v>
      </c>
      <c r="E151" s="27" t="s">
        <v>103</v>
      </c>
    </row>
    <row r="152" ht="38.25">
      <c r="A152" s="1" t="s">
        <v>107</v>
      </c>
      <c r="E152" s="32" t="s">
        <v>787</v>
      </c>
    </row>
    <row r="153" ht="63.75">
      <c r="A153" s="1" t="s">
        <v>109</v>
      </c>
      <c r="E153" s="27" t="s">
        <v>6736</v>
      </c>
    </row>
    <row r="154">
      <c r="A154" s="1" t="s">
        <v>101</v>
      </c>
      <c r="B154" s="1">
        <v>37</v>
      </c>
      <c r="C154" s="26" t="s">
        <v>6737</v>
      </c>
      <c r="D154" t="s">
        <v>103</v>
      </c>
      <c r="E154" s="27" t="s">
        <v>6738</v>
      </c>
      <c r="F154" s="28" t="s">
        <v>105</v>
      </c>
      <c r="G154" s="29">
        <v>1</v>
      </c>
      <c r="H154" s="28">
        <v>0</v>
      </c>
      <c r="I154" s="30">
        <f>ROUND(G154*H154,P4)</f>
        <v>0</v>
      </c>
      <c r="L154" s="30">
        <v>0</v>
      </c>
      <c r="M154" s="24">
        <f>ROUND(G154*L154,P4)</f>
        <v>0</v>
      </c>
      <c r="N154" s="25" t="s">
        <v>103</v>
      </c>
      <c r="O154" s="31">
        <f>M154*AA154</f>
        <v>0</v>
      </c>
      <c r="P154" s="1">
        <v>3</v>
      </c>
      <c r="AA154" s="1">
        <f>IF(P154=1,$O$3,IF(P154=2,$O$4,$O$5))</f>
        <v>0</v>
      </c>
    </row>
    <row r="155">
      <c r="A155" s="1" t="s">
        <v>106</v>
      </c>
      <c r="E155" s="27" t="s">
        <v>103</v>
      </c>
    </row>
    <row r="156" ht="38.25">
      <c r="A156" s="1" t="s">
        <v>107</v>
      </c>
      <c r="E156" s="32" t="s">
        <v>4988</v>
      </c>
    </row>
    <row r="157" ht="63.75">
      <c r="A157" s="1" t="s">
        <v>109</v>
      </c>
      <c r="E157" s="27" t="s">
        <v>6739</v>
      </c>
    </row>
    <row r="158">
      <c r="A158" s="1" t="s">
        <v>101</v>
      </c>
      <c r="B158" s="1">
        <v>38</v>
      </c>
      <c r="C158" s="26" t="s">
        <v>6740</v>
      </c>
      <c r="D158" t="s">
        <v>103</v>
      </c>
      <c r="E158" s="27" t="s">
        <v>6741</v>
      </c>
      <c r="F158" s="28" t="s">
        <v>105</v>
      </c>
      <c r="G158" s="29">
        <v>3</v>
      </c>
      <c r="H158" s="28">
        <v>0</v>
      </c>
      <c r="I158" s="30">
        <f>ROUND(G158*H158,P4)</f>
        <v>0</v>
      </c>
      <c r="L158" s="30">
        <v>0</v>
      </c>
      <c r="M158" s="24">
        <f>ROUND(G158*L158,P4)</f>
        <v>0</v>
      </c>
      <c r="N158" s="25" t="s">
        <v>103</v>
      </c>
      <c r="O158" s="31">
        <f>M158*AA158</f>
        <v>0</v>
      </c>
      <c r="P158" s="1">
        <v>3</v>
      </c>
      <c r="AA158" s="1">
        <f>IF(P158=1,$O$3,IF(P158=2,$O$4,$O$5))</f>
        <v>0</v>
      </c>
    </row>
    <row r="159">
      <c r="A159" s="1" t="s">
        <v>106</v>
      </c>
      <c r="E159" s="27" t="s">
        <v>103</v>
      </c>
    </row>
    <row r="160" ht="38.25">
      <c r="A160" s="1" t="s">
        <v>107</v>
      </c>
      <c r="E160" s="32" t="s">
        <v>6732</v>
      </c>
    </row>
    <row r="161" ht="63.75">
      <c r="A161" s="1" t="s">
        <v>109</v>
      </c>
      <c r="E161" s="27" t="s">
        <v>6742</v>
      </c>
    </row>
    <row r="162">
      <c r="A162" s="1" t="s">
        <v>101</v>
      </c>
      <c r="B162" s="1">
        <v>39</v>
      </c>
      <c r="C162" s="26" t="s">
        <v>6743</v>
      </c>
      <c r="D162" t="s">
        <v>103</v>
      </c>
      <c r="E162" s="27" t="s">
        <v>6744</v>
      </c>
      <c r="F162" s="28" t="s">
        <v>105</v>
      </c>
      <c r="G162" s="29">
        <v>4</v>
      </c>
      <c r="H162" s="28">
        <v>0</v>
      </c>
      <c r="I162" s="30">
        <f>ROUND(G162*H162,P4)</f>
        <v>0</v>
      </c>
      <c r="L162" s="30">
        <v>0</v>
      </c>
      <c r="M162" s="24">
        <f>ROUND(G162*L162,P4)</f>
        <v>0</v>
      </c>
      <c r="N162" s="25" t="s">
        <v>103</v>
      </c>
      <c r="O162" s="31">
        <f>M162*AA162</f>
        <v>0</v>
      </c>
      <c r="P162" s="1">
        <v>3</v>
      </c>
      <c r="AA162" s="1">
        <f>IF(P162=1,$O$3,IF(P162=2,$O$4,$O$5))</f>
        <v>0</v>
      </c>
    </row>
    <row r="163">
      <c r="A163" s="1" t="s">
        <v>106</v>
      </c>
      <c r="E163" s="27" t="s">
        <v>103</v>
      </c>
    </row>
    <row r="164" ht="38.25">
      <c r="A164" s="1" t="s">
        <v>107</v>
      </c>
      <c r="E164" s="32" t="s">
        <v>6745</v>
      </c>
    </row>
    <row r="165" ht="63.75">
      <c r="A165" s="1" t="s">
        <v>109</v>
      </c>
      <c r="E165" s="27" t="s">
        <v>6746</v>
      </c>
    </row>
    <row r="166">
      <c r="A166" s="1" t="s">
        <v>101</v>
      </c>
      <c r="B166" s="1">
        <v>40</v>
      </c>
      <c r="C166" s="26" t="s">
        <v>6747</v>
      </c>
      <c r="D166" t="s">
        <v>103</v>
      </c>
      <c r="E166" s="27" t="s">
        <v>6748</v>
      </c>
      <c r="F166" s="28" t="s">
        <v>105</v>
      </c>
      <c r="G166" s="29">
        <v>6</v>
      </c>
      <c r="H166" s="28">
        <v>0</v>
      </c>
      <c r="I166" s="30">
        <f>ROUND(G166*H166,P4)</f>
        <v>0</v>
      </c>
      <c r="L166" s="30">
        <v>0</v>
      </c>
      <c r="M166" s="24">
        <f>ROUND(G166*L166,P4)</f>
        <v>0</v>
      </c>
      <c r="N166" s="25" t="s">
        <v>103</v>
      </c>
      <c r="O166" s="31">
        <f>M166*AA166</f>
        <v>0</v>
      </c>
      <c r="P166" s="1">
        <v>3</v>
      </c>
      <c r="AA166" s="1">
        <f>IF(P166=1,$O$3,IF(P166=2,$O$4,$O$5))</f>
        <v>0</v>
      </c>
    </row>
    <row r="167">
      <c r="A167" s="1" t="s">
        <v>106</v>
      </c>
      <c r="E167" s="27" t="s">
        <v>103</v>
      </c>
    </row>
    <row r="168" ht="38.25">
      <c r="A168" s="1" t="s">
        <v>107</v>
      </c>
      <c r="E168" s="32" t="s">
        <v>6749</v>
      </c>
    </row>
    <row r="169" ht="63.75">
      <c r="A169" s="1" t="s">
        <v>109</v>
      </c>
      <c r="E169" s="27" t="s">
        <v>6750</v>
      </c>
    </row>
    <row r="170">
      <c r="A170" s="1" t="s">
        <v>101</v>
      </c>
      <c r="B170" s="1">
        <v>41</v>
      </c>
      <c r="C170" s="26" t="s">
        <v>6751</v>
      </c>
      <c r="D170" t="s">
        <v>103</v>
      </c>
      <c r="E170" s="27" t="s">
        <v>6752</v>
      </c>
      <c r="F170" s="28" t="s">
        <v>105</v>
      </c>
      <c r="G170" s="29">
        <v>4</v>
      </c>
      <c r="H170" s="28">
        <v>0</v>
      </c>
      <c r="I170" s="30">
        <f>ROUND(G170*H170,P4)</f>
        <v>0</v>
      </c>
      <c r="L170" s="30">
        <v>0</v>
      </c>
      <c r="M170" s="24">
        <f>ROUND(G170*L170,P4)</f>
        <v>0</v>
      </c>
      <c r="N170" s="25" t="s">
        <v>103</v>
      </c>
      <c r="O170" s="31">
        <f>M170*AA170</f>
        <v>0</v>
      </c>
      <c r="P170" s="1">
        <v>3</v>
      </c>
      <c r="AA170" s="1">
        <f>IF(P170=1,$O$3,IF(P170=2,$O$4,$O$5))</f>
        <v>0</v>
      </c>
    </row>
    <row r="171">
      <c r="A171" s="1" t="s">
        <v>106</v>
      </c>
      <c r="E171" s="27" t="s">
        <v>103</v>
      </c>
    </row>
    <row r="172" ht="38.25">
      <c r="A172" s="1" t="s">
        <v>107</v>
      </c>
      <c r="E172" s="32" t="s">
        <v>6745</v>
      </c>
    </row>
    <row r="173" ht="63.75">
      <c r="A173" s="1" t="s">
        <v>109</v>
      </c>
      <c r="E173" s="27" t="s">
        <v>6753</v>
      </c>
    </row>
    <row r="174">
      <c r="A174" s="1" t="s">
        <v>101</v>
      </c>
      <c r="B174" s="1">
        <v>42</v>
      </c>
      <c r="C174" s="26" t="s">
        <v>6754</v>
      </c>
      <c r="D174" t="s">
        <v>103</v>
      </c>
      <c r="E174" s="27" t="s">
        <v>6755</v>
      </c>
      <c r="F174" s="28" t="s">
        <v>367</v>
      </c>
      <c r="G174" s="29">
        <v>1</v>
      </c>
      <c r="H174" s="28">
        <v>0</v>
      </c>
      <c r="I174" s="30">
        <f>ROUND(G174*H174,P4)</f>
        <v>0</v>
      </c>
      <c r="L174" s="30">
        <v>0</v>
      </c>
      <c r="M174" s="24">
        <f>ROUND(G174*L174,P4)</f>
        <v>0</v>
      </c>
      <c r="N174" s="25" t="s">
        <v>103</v>
      </c>
      <c r="O174" s="31">
        <f>M174*AA174</f>
        <v>0</v>
      </c>
      <c r="P174" s="1">
        <v>3</v>
      </c>
      <c r="AA174" s="1">
        <f>IF(P174=1,$O$3,IF(P174=2,$O$4,$O$5))</f>
        <v>0</v>
      </c>
    </row>
    <row r="175">
      <c r="A175" s="1" t="s">
        <v>106</v>
      </c>
      <c r="E175" s="27" t="s">
        <v>103</v>
      </c>
    </row>
    <row r="176">
      <c r="A176" s="1" t="s">
        <v>107</v>
      </c>
    </row>
    <row r="177" ht="63.75">
      <c r="A177" s="1" t="s">
        <v>109</v>
      </c>
      <c r="E177" s="27" t="s">
        <v>6756</v>
      </c>
    </row>
    <row r="178">
      <c r="A178" s="1" t="s">
        <v>101</v>
      </c>
      <c r="B178" s="1">
        <v>43</v>
      </c>
      <c r="C178" s="26" t="s">
        <v>6757</v>
      </c>
      <c r="D178" t="s">
        <v>103</v>
      </c>
      <c r="E178" s="27" t="s">
        <v>6758</v>
      </c>
      <c r="F178" s="28" t="s">
        <v>367</v>
      </c>
      <c r="G178" s="29">
        <v>1</v>
      </c>
      <c r="H178" s="28">
        <v>0</v>
      </c>
      <c r="I178" s="30">
        <f>ROUND(G178*H178,P4)</f>
        <v>0</v>
      </c>
      <c r="L178" s="30">
        <v>0</v>
      </c>
      <c r="M178" s="24">
        <f>ROUND(G178*L178,P4)</f>
        <v>0</v>
      </c>
      <c r="N178" s="25" t="s">
        <v>103</v>
      </c>
      <c r="O178" s="31">
        <f>M178*AA178</f>
        <v>0</v>
      </c>
      <c r="P178" s="1">
        <v>3</v>
      </c>
      <c r="AA178" s="1">
        <f>IF(P178=1,$O$3,IF(P178=2,$O$4,$O$5))</f>
        <v>0</v>
      </c>
    </row>
    <row r="179">
      <c r="A179" s="1" t="s">
        <v>106</v>
      </c>
      <c r="E179" s="27" t="s">
        <v>103</v>
      </c>
    </row>
    <row r="180">
      <c r="A180" s="1" t="s">
        <v>107</v>
      </c>
    </row>
    <row r="181" ht="63.75">
      <c r="A181" s="1" t="s">
        <v>109</v>
      </c>
      <c r="E181" s="27" t="s">
        <v>6759</v>
      </c>
    </row>
    <row r="182">
      <c r="A182" s="1" t="s">
        <v>101</v>
      </c>
      <c r="B182" s="1">
        <v>44</v>
      </c>
      <c r="C182" s="26" t="s">
        <v>6760</v>
      </c>
      <c r="D182" t="s">
        <v>103</v>
      </c>
      <c r="E182" s="27" t="s">
        <v>6761</v>
      </c>
      <c r="F182" s="28" t="s">
        <v>367</v>
      </c>
      <c r="G182" s="29">
        <v>1</v>
      </c>
      <c r="H182" s="28">
        <v>0</v>
      </c>
      <c r="I182" s="30">
        <f>ROUND(G182*H182,P4)</f>
        <v>0</v>
      </c>
      <c r="L182" s="30">
        <v>0</v>
      </c>
      <c r="M182" s="24">
        <f>ROUND(G182*L182,P4)</f>
        <v>0</v>
      </c>
      <c r="N182" s="25" t="s">
        <v>103</v>
      </c>
      <c r="O182" s="31">
        <f>M182*AA182</f>
        <v>0</v>
      </c>
      <c r="P182" s="1">
        <v>3</v>
      </c>
      <c r="AA182" s="1">
        <f>IF(P182=1,$O$3,IF(P182=2,$O$4,$O$5))</f>
        <v>0</v>
      </c>
    </row>
    <row r="183">
      <c r="A183" s="1" t="s">
        <v>106</v>
      </c>
      <c r="E183" s="27" t="s">
        <v>103</v>
      </c>
    </row>
    <row r="184">
      <c r="A184" s="1" t="s">
        <v>107</v>
      </c>
    </row>
    <row r="185" ht="63.75">
      <c r="A185" s="1" t="s">
        <v>109</v>
      </c>
      <c r="E185" s="27" t="s">
        <v>6762</v>
      </c>
    </row>
    <row r="186">
      <c r="A186" s="1" t="s">
        <v>101</v>
      </c>
      <c r="B186" s="1">
        <v>45</v>
      </c>
      <c r="C186" s="26" t="s">
        <v>6763</v>
      </c>
      <c r="D186" t="s">
        <v>103</v>
      </c>
      <c r="E186" s="27" t="s">
        <v>6764</v>
      </c>
      <c r="F186" s="28" t="s">
        <v>367</v>
      </c>
      <c r="G186" s="29">
        <v>1</v>
      </c>
      <c r="H186" s="28">
        <v>0</v>
      </c>
      <c r="I186" s="30">
        <f>ROUND(G186*H186,P4)</f>
        <v>0</v>
      </c>
      <c r="L186" s="30">
        <v>0</v>
      </c>
      <c r="M186" s="24">
        <f>ROUND(G186*L186,P4)</f>
        <v>0</v>
      </c>
      <c r="N186" s="25" t="s">
        <v>103</v>
      </c>
      <c r="O186" s="31">
        <f>M186*AA186</f>
        <v>0</v>
      </c>
      <c r="P186" s="1">
        <v>3</v>
      </c>
      <c r="AA186" s="1">
        <f>IF(P186=1,$O$3,IF(P186=2,$O$4,$O$5))</f>
        <v>0</v>
      </c>
    </row>
    <row r="187">
      <c r="A187" s="1" t="s">
        <v>106</v>
      </c>
      <c r="E187" s="27" t="s">
        <v>103</v>
      </c>
    </row>
    <row r="188">
      <c r="A188" s="1" t="s">
        <v>107</v>
      </c>
    </row>
    <row r="189" ht="63.75">
      <c r="A189" s="1" t="s">
        <v>109</v>
      </c>
      <c r="E189" s="27" t="s">
        <v>6765</v>
      </c>
    </row>
    <row r="190">
      <c r="A190" s="1" t="s">
        <v>101</v>
      </c>
      <c r="B190" s="1">
        <v>46</v>
      </c>
      <c r="C190" s="26" t="s">
        <v>802</v>
      </c>
      <c r="D190" t="s">
        <v>103</v>
      </c>
      <c r="E190" s="27" t="s">
        <v>6766</v>
      </c>
      <c r="F190" s="28" t="s">
        <v>292</v>
      </c>
      <c r="G190" s="29">
        <v>1.3500000000000001</v>
      </c>
      <c r="H190" s="28">
        <v>0</v>
      </c>
      <c r="I190" s="30">
        <f>ROUND(G190*H190,P4)</f>
        <v>0</v>
      </c>
      <c r="L190" s="30">
        <v>0</v>
      </c>
      <c r="M190" s="24">
        <f>ROUND(G190*L190,P4)</f>
        <v>0</v>
      </c>
      <c r="N190" s="25" t="s">
        <v>103</v>
      </c>
      <c r="O190" s="31">
        <f>M190*AA190</f>
        <v>0</v>
      </c>
      <c r="P190" s="1">
        <v>3</v>
      </c>
      <c r="AA190" s="1">
        <f>IF(P190=1,$O$3,IF(P190=2,$O$4,$O$5))</f>
        <v>0</v>
      </c>
    </row>
    <row r="191">
      <c r="A191" s="1" t="s">
        <v>106</v>
      </c>
      <c r="E191" s="27" t="s">
        <v>103</v>
      </c>
    </row>
    <row r="192">
      <c r="A192" s="1" t="s">
        <v>107</v>
      </c>
    </row>
    <row r="193">
      <c r="A193" s="1" t="s">
        <v>109</v>
      </c>
      <c r="E193" s="27" t="s">
        <v>103</v>
      </c>
    </row>
    <row r="194">
      <c r="A194" s="1" t="s">
        <v>98</v>
      </c>
      <c r="C194" s="22" t="s">
        <v>363</v>
      </c>
      <c r="E194" s="23" t="s">
        <v>364</v>
      </c>
      <c r="L194" s="24">
        <f>SUMIFS(L195:L198,A195:A198,"P")</f>
        <v>0</v>
      </c>
      <c r="M194" s="24">
        <f>SUMIFS(M195:M198,A195:A198,"P")</f>
        <v>0</v>
      </c>
      <c r="N194" s="25"/>
    </row>
    <row r="195">
      <c r="A195" s="1" t="s">
        <v>101</v>
      </c>
      <c r="B195" s="1">
        <v>47</v>
      </c>
      <c r="C195" s="26" t="s">
        <v>365</v>
      </c>
      <c r="D195" t="s">
        <v>103</v>
      </c>
      <c r="E195" s="27" t="s">
        <v>366</v>
      </c>
      <c r="F195" s="28" t="s">
        <v>367</v>
      </c>
      <c r="G195" s="29">
        <v>1</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368</v>
      </c>
    </row>
    <row r="199">
      <c r="A199" s="1" t="s">
        <v>98</v>
      </c>
      <c r="C199" s="22" t="s">
        <v>281</v>
      </c>
      <c r="E199" s="23" t="s">
        <v>282</v>
      </c>
      <c r="L199" s="24">
        <f>SUMIFS(L200:L215,A200:A215,"P")</f>
        <v>0</v>
      </c>
      <c r="M199" s="24">
        <f>SUMIFS(M200:M215,A200:A215,"P")</f>
        <v>0</v>
      </c>
      <c r="N199" s="25"/>
    </row>
    <row r="200">
      <c r="A200" s="1" t="s">
        <v>101</v>
      </c>
      <c r="B200" s="1">
        <v>48</v>
      </c>
      <c r="C200" s="26" t="s">
        <v>803</v>
      </c>
      <c r="D200" t="s">
        <v>103</v>
      </c>
      <c r="E200" s="27" t="s">
        <v>639</v>
      </c>
      <c r="F200" s="28" t="s">
        <v>105</v>
      </c>
      <c r="G200" s="29">
        <v>1</v>
      </c>
      <c r="H200" s="28">
        <v>0</v>
      </c>
      <c r="I200" s="30">
        <f>ROUND(G200*H200,P4)</f>
        <v>0</v>
      </c>
      <c r="L200" s="30">
        <v>0</v>
      </c>
      <c r="M200" s="24">
        <f>ROUND(G200*L200,P4)</f>
        <v>0</v>
      </c>
      <c r="N200" s="25" t="s">
        <v>103</v>
      </c>
      <c r="O200" s="31">
        <f>M200*AA200</f>
        <v>0</v>
      </c>
      <c r="P200" s="1">
        <v>3</v>
      </c>
      <c r="AA200" s="1">
        <f>IF(P200=1,$O$3,IF(P200=2,$O$4,$O$5))</f>
        <v>0</v>
      </c>
    </row>
    <row r="201">
      <c r="A201" s="1" t="s">
        <v>106</v>
      </c>
      <c r="E201" s="27" t="s">
        <v>103</v>
      </c>
    </row>
    <row r="202">
      <c r="A202" s="1" t="s">
        <v>107</v>
      </c>
    </row>
    <row r="203">
      <c r="A203" s="1" t="s">
        <v>109</v>
      </c>
      <c r="E203" s="27" t="s">
        <v>103</v>
      </c>
    </row>
    <row r="204">
      <c r="A204" s="1" t="s">
        <v>101</v>
      </c>
      <c r="B204" s="1">
        <v>49</v>
      </c>
      <c r="C204" s="26" t="s">
        <v>804</v>
      </c>
      <c r="D204" t="s">
        <v>103</v>
      </c>
      <c r="E204" s="27" t="s">
        <v>284</v>
      </c>
      <c r="F204" s="28" t="s">
        <v>105</v>
      </c>
      <c r="G204" s="29">
        <v>1</v>
      </c>
      <c r="H204" s="28">
        <v>0</v>
      </c>
      <c r="I204" s="30">
        <f>ROUND(G204*H204,P4)</f>
        <v>0</v>
      </c>
      <c r="L204" s="30">
        <v>0</v>
      </c>
      <c r="M204" s="24">
        <f>ROUND(G204*L204,P4)</f>
        <v>0</v>
      </c>
      <c r="N204" s="25" t="s">
        <v>103</v>
      </c>
      <c r="O204" s="31">
        <f>M204*AA204</f>
        <v>0</v>
      </c>
      <c r="P204" s="1">
        <v>3</v>
      </c>
      <c r="AA204" s="1">
        <f>IF(P204=1,$O$3,IF(P204=2,$O$4,$O$5))</f>
        <v>0</v>
      </c>
    </row>
    <row r="205">
      <c r="A205" s="1" t="s">
        <v>106</v>
      </c>
      <c r="E205" s="27" t="s">
        <v>103</v>
      </c>
    </row>
    <row r="206">
      <c r="A206" s="1" t="s">
        <v>107</v>
      </c>
    </row>
    <row r="207">
      <c r="A207" s="1" t="s">
        <v>109</v>
      </c>
      <c r="E207" s="27" t="s">
        <v>103</v>
      </c>
    </row>
    <row r="208">
      <c r="A208" s="1" t="s">
        <v>101</v>
      </c>
      <c r="B208" s="1">
        <v>50</v>
      </c>
      <c r="C208" s="26" t="s">
        <v>805</v>
      </c>
      <c r="D208" t="s">
        <v>103</v>
      </c>
      <c r="E208" s="27" t="s">
        <v>286</v>
      </c>
      <c r="F208" s="28" t="s">
        <v>105</v>
      </c>
      <c r="G208" s="29">
        <v>1</v>
      </c>
      <c r="H208" s="28">
        <v>0</v>
      </c>
      <c r="I208" s="30">
        <f>ROUND(G208*H208,P4)</f>
        <v>0</v>
      </c>
      <c r="L208" s="30">
        <v>0</v>
      </c>
      <c r="M208" s="24">
        <f>ROUND(G208*L208,P4)</f>
        <v>0</v>
      </c>
      <c r="N208" s="25" t="s">
        <v>103</v>
      </c>
      <c r="O208" s="31">
        <f>M208*AA208</f>
        <v>0</v>
      </c>
      <c r="P208" s="1">
        <v>3</v>
      </c>
      <c r="AA208" s="1">
        <f>IF(P208=1,$O$3,IF(P208=2,$O$4,$O$5))</f>
        <v>0</v>
      </c>
    </row>
    <row r="209">
      <c r="A209" s="1" t="s">
        <v>106</v>
      </c>
      <c r="E209" s="27" t="s">
        <v>103</v>
      </c>
    </row>
    <row r="210">
      <c r="A210" s="1" t="s">
        <v>107</v>
      </c>
    </row>
    <row r="211">
      <c r="A211" s="1" t="s">
        <v>109</v>
      </c>
      <c r="E211" s="27" t="s">
        <v>103</v>
      </c>
    </row>
    <row r="212">
      <c r="A212" s="1" t="s">
        <v>101</v>
      </c>
      <c r="B212" s="1">
        <v>51</v>
      </c>
      <c r="C212" s="26" t="s">
        <v>6767</v>
      </c>
      <c r="D212" t="s">
        <v>103</v>
      </c>
      <c r="E212" s="27" t="s">
        <v>374</v>
      </c>
      <c r="F212" s="28" t="s">
        <v>105</v>
      </c>
      <c r="G212" s="29">
        <v>1</v>
      </c>
      <c r="H212" s="28">
        <v>0</v>
      </c>
      <c r="I212" s="30">
        <f>ROUND(G212*H212,P4)</f>
        <v>0</v>
      </c>
      <c r="L212" s="30">
        <v>0</v>
      </c>
      <c r="M212" s="24">
        <f>ROUND(G212*L212,P4)</f>
        <v>0</v>
      </c>
      <c r="N212" s="25" t="s">
        <v>103</v>
      </c>
      <c r="O212" s="31">
        <f>M212*AA212</f>
        <v>0</v>
      </c>
      <c r="P212" s="1">
        <v>3</v>
      </c>
      <c r="AA212" s="1">
        <f>IF(P212=1,$O$3,IF(P212=2,$O$4,$O$5))</f>
        <v>0</v>
      </c>
    </row>
    <row r="213">
      <c r="A213" s="1" t="s">
        <v>106</v>
      </c>
      <c r="E213" s="27" t="s">
        <v>103</v>
      </c>
    </row>
    <row r="214">
      <c r="A214" s="1" t="s">
        <v>107</v>
      </c>
    </row>
    <row r="215">
      <c r="A215" s="1" t="s">
        <v>109</v>
      </c>
      <c r="E215"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66</v>
      </c>
      <c r="M3" s="20">
        <f>Rekapitulace!C37</f>
        <v>0</v>
      </c>
      <c r="N3" s="6" t="s">
        <v>3</v>
      </c>
      <c r="O3">
        <v>0</v>
      </c>
      <c r="P3">
        <v>2</v>
      </c>
    </row>
    <row r="4" ht="34.01575" customHeight="1">
      <c r="A4" s="16" t="s">
        <v>79</v>
      </c>
      <c r="B4" s="17" t="s">
        <v>80</v>
      </c>
      <c r="C4" s="18" t="s">
        <v>66</v>
      </c>
      <c r="D4" s="1"/>
      <c r="E4" s="17" t="s">
        <v>67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COUNTIFS(L8:L78,"=0",A8:A78,"P")+COUNTIFS(L8:L78,"",A8:A78,"P")+SUM(Q8:Q78)</f>
        <v>0</v>
      </c>
    </row>
    <row r="8">
      <c r="A8" s="1" t="s">
        <v>96</v>
      </c>
      <c r="C8" s="22" t="s">
        <v>66</v>
      </c>
      <c r="E8" s="23" t="s">
        <v>67</v>
      </c>
      <c r="L8" s="24">
        <f>L9</f>
        <v>0</v>
      </c>
      <c r="M8" s="24">
        <f>M9</f>
        <v>0</v>
      </c>
      <c r="N8" s="25"/>
    </row>
    <row r="9">
      <c r="A9" s="1" t="s">
        <v>98</v>
      </c>
      <c r="C9" s="22" t="s">
        <v>288</v>
      </c>
      <c r="E9" s="23" t="s">
        <v>289</v>
      </c>
      <c r="L9" s="24">
        <f>SUMIFS(L10:L77,A10:A77,"P")</f>
        <v>0</v>
      </c>
      <c r="M9" s="24">
        <f>SUMIFS(M10:M77,A10:A77,"P")</f>
        <v>0</v>
      </c>
      <c r="N9" s="25"/>
    </row>
    <row r="10" ht="25.5">
      <c r="A10" s="1" t="s">
        <v>101</v>
      </c>
      <c r="B10" s="1">
        <v>1</v>
      </c>
      <c r="C10" s="26" t="s">
        <v>2016</v>
      </c>
      <c r="D10" t="s">
        <v>103</v>
      </c>
      <c r="E10" s="27" t="s">
        <v>2017</v>
      </c>
      <c r="F10" s="28" t="s">
        <v>292</v>
      </c>
      <c r="G10" s="29">
        <v>1.4159999999999999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ht="38.25">
      <c r="A12" s="1" t="s">
        <v>107</v>
      </c>
      <c r="E12" s="32" t="s">
        <v>6768</v>
      </c>
    </row>
    <row r="13" ht="102">
      <c r="A13" s="1" t="s">
        <v>109</v>
      </c>
      <c r="E13" s="27" t="s">
        <v>748</v>
      </c>
    </row>
    <row r="14" ht="25.5">
      <c r="A14" s="1" t="s">
        <v>101</v>
      </c>
      <c r="B14" s="1">
        <v>2</v>
      </c>
      <c r="C14" s="26" t="s">
        <v>293</v>
      </c>
      <c r="D14" t="s">
        <v>103</v>
      </c>
      <c r="E14" s="27" t="s">
        <v>294</v>
      </c>
      <c r="F14" s="28" t="s">
        <v>292</v>
      </c>
      <c r="G14" s="29">
        <v>1213.4390000000001</v>
      </c>
      <c r="H14" s="28">
        <v>0</v>
      </c>
      <c r="I14" s="30">
        <f>ROUND(G14*H14,P4)</f>
        <v>0</v>
      </c>
      <c r="L14" s="30">
        <v>0</v>
      </c>
      <c r="M14" s="24">
        <f>ROUND(G14*L14,P4)</f>
        <v>0</v>
      </c>
      <c r="N14" s="25" t="s">
        <v>103</v>
      </c>
      <c r="O14" s="31">
        <f>M14*AA14</f>
        <v>0</v>
      </c>
      <c r="P14" s="1">
        <v>3</v>
      </c>
      <c r="AA14" s="1">
        <f>IF(P14=1,$O$3,IF(P14=2,$O$4,$O$5))</f>
        <v>0</v>
      </c>
    </row>
    <row r="15">
      <c r="A15" s="1" t="s">
        <v>106</v>
      </c>
      <c r="E15" s="27" t="s">
        <v>103</v>
      </c>
    </row>
    <row r="16" ht="178.5">
      <c r="A16" s="1" t="s">
        <v>107</v>
      </c>
      <c r="E16" s="32" t="s">
        <v>6769</v>
      </c>
    </row>
    <row r="17" ht="102">
      <c r="A17" s="1" t="s">
        <v>109</v>
      </c>
      <c r="E17" s="27" t="s">
        <v>748</v>
      </c>
    </row>
    <row r="18">
      <c r="A18" s="1" t="s">
        <v>101</v>
      </c>
      <c r="B18" s="1">
        <v>3</v>
      </c>
      <c r="C18" s="26" t="s">
        <v>296</v>
      </c>
      <c r="D18" t="s">
        <v>103</v>
      </c>
      <c r="E18" s="27" t="s">
        <v>297</v>
      </c>
      <c r="F18" s="28" t="s">
        <v>292</v>
      </c>
      <c r="G18" s="29">
        <v>1021.582</v>
      </c>
      <c r="H18" s="28">
        <v>0</v>
      </c>
      <c r="I18" s="30">
        <f>ROUND(G18*H18,P4)</f>
        <v>0</v>
      </c>
      <c r="L18" s="30">
        <v>0</v>
      </c>
      <c r="M18" s="24">
        <f>ROUND(G18*L18,P4)</f>
        <v>0</v>
      </c>
      <c r="N18" s="25" t="s">
        <v>103</v>
      </c>
      <c r="O18" s="31">
        <f>M18*AA18</f>
        <v>0</v>
      </c>
      <c r="P18" s="1">
        <v>3</v>
      </c>
      <c r="AA18" s="1">
        <f>IF(P18=1,$O$3,IF(P18=2,$O$4,$O$5))</f>
        <v>0</v>
      </c>
    </row>
    <row r="19">
      <c r="A19" s="1" t="s">
        <v>106</v>
      </c>
      <c r="E19" s="27" t="s">
        <v>103</v>
      </c>
    </row>
    <row r="20" ht="153">
      <c r="A20" s="1" t="s">
        <v>107</v>
      </c>
      <c r="E20" s="32" t="s">
        <v>6770</v>
      </c>
    </row>
    <row r="21" ht="102">
      <c r="A21" s="1" t="s">
        <v>109</v>
      </c>
      <c r="E21" s="27" t="s">
        <v>748</v>
      </c>
    </row>
    <row r="22">
      <c r="A22" s="1" t="s">
        <v>101</v>
      </c>
      <c r="B22" s="1">
        <v>4</v>
      </c>
      <c r="C22" s="26" t="s">
        <v>1572</v>
      </c>
      <c r="D22" t="s">
        <v>103</v>
      </c>
      <c r="E22" s="27" t="s">
        <v>1573</v>
      </c>
      <c r="F22" s="28" t="s">
        <v>292</v>
      </c>
      <c r="G22" s="29">
        <v>160.51900000000001</v>
      </c>
      <c r="H22" s="28">
        <v>0</v>
      </c>
      <c r="I22" s="30">
        <f>ROUND(G22*H22,P4)</f>
        <v>0</v>
      </c>
      <c r="L22" s="30">
        <v>0</v>
      </c>
      <c r="M22" s="24">
        <f>ROUND(G22*L22,P4)</f>
        <v>0</v>
      </c>
      <c r="N22" s="25" t="s">
        <v>103</v>
      </c>
      <c r="O22" s="31">
        <f>M22*AA22</f>
        <v>0</v>
      </c>
      <c r="P22" s="1">
        <v>3</v>
      </c>
      <c r="AA22" s="1">
        <f>IF(P22=1,$O$3,IF(P22=2,$O$4,$O$5))</f>
        <v>0</v>
      </c>
    </row>
    <row r="23">
      <c r="A23" s="1" t="s">
        <v>106</v>
      </c>
      <c r="E23" s="27" t="s">
        <v>103</v>
      </c>
    </row>
    <row r="24" ht="102">
      <c r="A24" s="1" t="s">
        <v>107</v>
      </c>
      <c r="E24" s="32" t="s">
        <v>6771</v>
      </c>
    </row>
    <row r="25" ht="102">
      <c r="A25" s="1" t="s">
        <v>109</v>
      </c>
      <c r="E25" s="27" t="s">
        <v>748</v>
      </c>
    </row>
    <row r="26">
      <c r="A26" s="1" t="s">
        <v>101</v>
      </c>
      <c r="B26" s="1">
        <v>5</v>
      </c>
      <c r="C26" s="26" t="s">
        <v>2018</v>
      </c>
      <c r="D26" t="s">
        <v>103</v>
      </c>
      <c r="E26" s="27" t="s">
        <v>2019</v>
      </c>
      <c r="F26" s="28" t="s">
        <v>292</v>
      </c>
      <c r="G26" s="29">
        <v>72.471000000000004</v>
      </c>
      <c r="H26" s="28">
        <v>0</v>
      </c>
      <c r="I26" s="30">
        <f>ROUND(G26*H26,P4)</f>
        <v>0</v>
      </c>
      <c r="L26" s="30">
        <v>0</v>
      </c>
      <c r="M26" s="24">
        <f>ROUND(G26*L26,P4)</f>
        <v>0</v>
      </c>
      <c r="N26" s="25" t="s">
        <v>103</v>
      </c>
      <c r="O26" s="31">
        <f>M26*AA26</f>
        <v>0</v>
      </c>
      <c r="P26" s="1">
        <v>3</v>
      </c>
      <c r="AA26" s="1">
        <f>IF(P26=1,$O$3,IF(P26=2,$O$4,$O$5))</f>
        <v>0</v>
      </c>
    </row>
    <row r="27">
      <c r="A27" s="1" t="s">
        <v>106</v>
      </c>
      <c r="E27" s="27" t="s">
        <v>103</v>
      </c>
    </row>
    <row r="28" ht="63.75">
      <c r="A28" s="1" t="s">
        <v>107</v>
      </c>
      <c r="E28" s="32" t="s">
        <v>6772</v>
      </c>
    </row>
    <row r="29" ht="127.5">
      <c r="A29" s="1" t="s">
        <v>109</v>
      </c>
      <c r="E29" s="27" t="s">
        <v>6773</v>
      </c>
    </row>
    <row r="30">
      <c r="A30" s="1" t="s">
        <v>101</v>
      </c>
      <c r="B30" s="1">
        <v>6</v>
      </c>
      <c r="C30" s="26" t="s">
        <v>2356</v>
      </c>
      <c r="D30" t="s">
        <v>103</v>
      </c>
      <c r="E30" s="27" t="s">
        <v>2357</v>
      </c>
      <c r="F30" s="28" t="s">
        <v>292</v>
      </c>
      <c r="G30" s="29">
        <v>35.854999999999997</v>
      </c>
      <c r="H30" s="28">
        <v>0</v>
      </c>
      <c r="I30" s="30">
        <f>ROUND(G30*H30,P4)</f>
        <v>0</v>
      </c>
      <c r="L30" s="30">
        <v>0</v>
      </c>
      <c r="M30" s="24">
        <f>ROUND(G30*L30,P4)</f>
        <v>0</v>
      </c>
      <c r="N30" s="25" t="s">
        <v>103</v>
      </c>
      <c r="O30" s="31">
        <f>M30*AA30</f>
        <v>0</v>
      </c>
      <c r="P30" s="1">
        <v>3</v>
      </c>
      <c r="AA30" s="1">
        <f>IF(P30=1,$O$3,IF(P30=2,$O$4,$O$5))</f>
        <v>0</v>
      </c>
    </row>
    <row r="31">
      <c r="A31" s="1" t="s">
        <v>106</v>
      </c>
      <c r="E31" s="27" t="s">
        <v>103</v>
      </c>
    </row>
    <row r="32" ht="51">
      <c r="A32" s="1" t="s">
        <v>107</v>
      </c>
      <c r="E32" s="32" t="s">
        <v>6774</v>
      </c>
    </row>
    <row r="33" ht="127.5">
      <c r="A33" s="1" t="s">
        <v>109</v>
      </c>
      <c r="E33" s="27" t="s">
        <v>6773</v>
      </c>
    </row>
    <row r="34" ht="25.5">
      <c r="A34" s="1" t="s">
        <v>101</v>
      </c>
      <c r="B34" s="1">
        <v>7</v>
      </c>
      <c r="C34" s="26" t="s">
        <v>1940</v>
      </c>
      <c r="D34" t="s">
        <v>103</v>
      </c>
      <c r="E34" s="27" t="s">
        <v>1941</v>
      </c>
      <c r="F34" s="28" t="s">
        <v>292</v>
      </c>
      <c r="G34" s="29">
        <v>10.654999999999999</v>
      </c>
      <c r="H34" s="28">
        <v>0</v>
      </c>
      <c r="I34" s="30">
        <f>ROUND(G34*H34,P4)</f>
        <v>0</v>
      </c>
      <c r="L34" s="30">
        <v>0</v>
      </c>
      <c r="M34" s="24">
        <f>ROUND(G34*L34,P4)</f>
        <v>0</v>
      </c>
      <c r="N34" s="25" t="s">
        <v>103</v>
      </c>
      <c r="O34" s="31">
        <f>M34*AA34</f>
        <v>0</v>
      </c>
      <c r="P34" s="1">
        <v>3</v>
      </c>
      <c r="AA34" s="1">
        <f>IF(P34=1,$O$3,IF(P34=2,$O$4,$O$5))</f>
        <v>0</v>
      </c>
    </row>
    <row r="35">
      <c r="A35" s="1" t="s">
        <v>106</v>
      </c>
      <c r="E35" s="27" t="s">
        <v>103</v>
      </c>
    </row>
    <row r="36" ht="25.5">
      <c r="A36" s="1" t="s">
        <v>107</v>
      </c>
      <c r="E36" s="32" t="s">
        <v>6775</v>
      </c>
    </row>
    <row r="37" ht="102">
      <c r="A37" s="1" t="s">
        <v>109</v>
      </c>
      <c r="E37" s="27" t="s">
        <v>748</v>
      </c>
    </row>
    <row r="38" ht="25.5">
      <c r="A38" s="1" t="s">
        <v>101</v>
      </c>
      <c r="B38" s="1">
        <v>8</v>
      </c>
      <c r="C38" s="26" t="s">
        <v>2358</v>
      </c>
      <c r="D38" t="s">
        <v>103</v>
      </c>
      <c r="E38" s="27" t="s">
        <v>2359</v>
      </c>
      <c r="F38" s="28" t="s">
        <v>292</v>
      </c>
      <c r="G38" s="29">
        <v>148.04499999999999</v>
      </c>
      <c r="H38" s="28">
        <v>0</v>
      </c>
      <c r="I38" s="30">
        <f>ROUND(G38*H38,P4)</f>
        <v>0</v>
      </c>
      <c r="L38" s="30">
        <v>0</v>
      </c>
      <c r="M38" s="24">
        <f>ROUND(G38*L38,P4)</f>
        <v>0</v>
      </c>
      <c r="N38" s="25" t="s">
        <v>103</v>
      </c>
      <c r="O38" s="31">
        <f>M38*AA38</f>
        <v>0</v>
      </c>
      <c r="P38" s="1">
        <v>3</v>
      </c>
      <c r="AA38" s="1">
        <f>IF(P38=1,$O$3,IF(P38=2,$O$4,$O$5))</f>
        <v>0</v>
      </c>
    </row>
    <row r="39">
      <c r="A39" s="1" t="s">
        <v>106</v>
      </c>
      <c r="E39" s="27" t="s">
        <v>103</v>
      </c>
    </row>
    <row r="40" ht="51">
      <c r="A40" s="1" t="s">
        <v>107</v>
      </c>
      <c r="E40" s="32" t="s">
        <v>6776</v>
      </c>
    </row>
    <row r="41" ht="102">
      <c r="A41" s="1" t="s">
        <v>109</v>
      </c>
      <c r="E41" s="27" t="s">
        <v>748</v>
      </c>
    </row>
    <row r="42" ht="25.5">
      <c r="A42" s="1" t="s">
        <v>101</v>
      </c>
      <c r="B42" s="1">
        <v>9</v>
      </c>
      <c r="C42" s="26" t="s">
        <v>2360</v>
      </c>
      <c r="D42" t="s">
        <v>103</v>
      </c>
      <c r="E42" s="27" t="s">
        <v>2361</v>
      </c>
      <c r="F42" s="28" t="s">
        <v>292</v>
      </c>
      <c r="G42" s="29">
        <v>2.5</v>
      </c>
      <c r="H42" s="28">
        <v>0</v>
      </c>
      <c r="I42" s="30">
        <f>ROUND(G42*H42,P4)</f>
        <v>0</v>
      </c>
      <c r="L42" s="30">
        <v>0</v>
      </c>
      <c r="M42" s="24">
        <f>ROUND(G42*L42,P4)</f>
        <v>0</v>
      </c>
      <c r="N42" s="25" t="s">
        <v>103</v>
      </c>
      <c r="O42" s="31">
        <f>M42*AA42</f>
        <v>0</v>
      </c>
      <c r="P42" s="1">
        <v>3</v>
      </c>
      <c r="AA42" s="1">
        <f>IF(P42=1,$O$3,IF(P42=2,$O$4,$O$5))</f>
        <v>0</v>
      </c>
    </row>
    <row r="43">
      <c r="A43" s="1" t="s">
        <v>106</v>
      </c>
      <c r="E43" s="27" t="s">
        <v>103</v>
      </c>
    </row>
    <row r="44" ht="51">
      <c r="A44" s="1" t="s">
        <v>107</v>
      </c>
      <c r="E44" s="32" t="s">
        <v>6777</v>
      </c>
    </row>
    <row r="45" ht="102">
      <c r="A45" s="1" t="s">
        <v>109</v>
      </c>
      <c r="E45" s="27" t="s">
        <v>748</v>
      </c>
    </row>
    <row r="46" ht="25.5">
      <c r="A46" s="1" t="s">
        <v>101</v>
      </c>
      <c r="B46" s="1">
        <v>10</v>
      </c>
      <c r="C46" s="26" t="s">
        <v>2362</v>
      </c>
      <c r="D46" t="s">
        <v>103</v>
      </c>
      <c r="E46" s="27" t="s">
        <v>2363</v>
      </c>
      <c r="F46" s="28" t="s">
        <v>292</v>
      </c>
      <c r="G46" s="29">
        <v>189.87100000000001</v>
      </c>
      <c r="H46" s="28">
        <v>0</v>
      </c>
      <c r="I46" s="30">
        <f>ROUND(G46*H46,P4)</f>
        <v>0</v>
      </c>
      <c r="L46" s="30">
        <v>0</v>
      </c>
      <c r="M46" s="24">
        <f>ROUND(G46*L46,P4)</f>
        <v>0</v>
      </c>
      <c r="N46" s="25" t="s">
        <v>103</v>
      </c>
      <c r="O46" s="31">
        <f>M46*AA46</f>
        <v>0</v>
      </c>
      <c r="P46" s="1">
        <v>3</v>
      </c>
      <c r="AA46" s="1">
        <f>IF(P46=1,$O$3,IF(P46=2,$O$4,$O$5))</f>
        <v>0</v>
      </c>
    </row>
    <row r="47">
      <c r="A47" s="1" t="s">
        <v>106</v>
      </c>
      <c r="E47" s="27" t="s">
        <v>103</v>
      </c>
    </row>
    <row r="48" ht="25.5">
      <c r="A48" s="1" t="s">
        <v>107</v>
      </c>
      <c r="E48" s="32" t="s">
        <v>6778</v>
      </c>
    </row>
    <row r="49" ht="102">
      <c r="A49" s="1" t="s">
        <v>109</v>
      </c>
      <c r="E49" s="27" t="s">
        <v>748</v>
      </c>
    </row>
    <row r="50" ht="25.5">
      <c r="A50" s="1" t="s">
        <v>101</v>
      </c>
      <c r="B50" s="1">
        <v>11</v>
      </c>
      <c r="C50" s="26" t="s">
        <v>2364</v>
      </c>
      <c r="D50" t="s">
        <v>103</v>
      </c>
      <c r="E50" s="27" t="s">
        <v>2365</v>
      </c>
      <c r="F50" s="28" t="s">
        <v>292</v>
      </c>
      <c r="G50" s="29">
        <v>63.197000000000003</v>
      </c>
      <c r="H50" s="28">
        <v>0</v>
      </c>
      <c r="I50" s="30">
        <f>ROUND(G50*H50,P4)</f>
        <v>0</v>
      </c>
      <c r="L50" s="30">
        <v>0</v>
      </c>
      <c r="M50" s="24">
        <f>ROUND(G50*L50,P4)</f>
        <v>0</v>
      </c>
      <c r="N50" s="25" t="s">
        <v>103</v>
      </c>
      <c r="O50" s="31">
        <f>M50*AA50</f>
        <v>0</v>
      </c>
      <c r="P50" s="1">
        <v>3</v>
      </c>
      <c r="AA50" s="1">
        <f>IF(P50=1,$O$3,IF(P50=2,$O$4,$O$5))</f>
        <v>0</v>
      </c>
    </row>
    <row r="51">
      <c r="A51" s="1" t="s">
        <v>106</v>
      </c>
      <c r="E51" s="27" t="s">
        <v>103</v>
      </c>
    </row>
    <row r="52" ht="25.5">
      <c r="A52" s="1" t="s">
        <v>107</v>
      </c>
      <c r="E52" s="32" t="s">
        <v>6779</v>
      </c>
    </row>
    <row r="53" ht="102">
      <c r="A53" s="1" t="s">
        <v>109</v>
      </c>
      <c r="E53" s="27" t="s">
        <v>748</v>
      </c>
    </row>
    <row r="54" ht="25.5">
      <c r="A54" s="1" t="s">
        <v>101</v>
      </c>
      <c r="B54" s="1">
        <v>12</v>
      </c>
      <c r="C54" s="26" t="s">
        <v>2366</v>
      </c>
      <c r="D54" t="s">
        <v>103</v>
      </c>
      <c r="E54" s="27" t="s">
        <v>2367</v>
      </c>
      <c r="F54" s="28" t="s">
        <v>292</v>
      </c>
      <c r="G54" s="29">
        <v>21.238</v>
      </c>
      <c r="H54" s="28">
        <v>0</v>
      </c>
      <c r="I54" s="30">
        <f>ROUND(G54*H54,P4)</f>
        <v>0</v>
      </c>
      <c r="L54" s="30">
        <v>0</v>
      </c>
      <c r="M54" s="24">
        <f>ROUND(G54*L54,P4)</f>
        <v>0</v>
      </c>
      <c r="N54" s="25" t="s">
        <v>103</v>
      </c>
      <c r="O54" s="31">
        <f>M54*AA54</f>
        <v>0</v>
      </c>
      <c r="P54" s="1">
        <v>3</v>
      </c>
      <c r="AA54" s="1">
        <f>IF(P54=1,$O$3,IF(P54=2,$O$4,$O$5))</f>
        <v>0</v>
      </c>
    </row>
    <row r="55">
      <c r="A55" s="1" t="s">
        <v>106</v>
      </c>
      <c r="E55" s="27" t="s">
        <v>103</v>
      </c>
    </row>
    <row r="56" ht="25.5">
      <c r="A56" s="1" t="s">
        <v>107</v>
      </c>
      <c r="E56" s="32" t="s">
        <v>6780</v>
      </c>
    </row>
    <row r="57" ht="102">
      <c r="A57" s="1" t="s">
        <v>109</v>
      </c>
      <c r="E57" s="27" t="s">
        <v>748</v>
      </c>
    </row>
    <row r="58" ht="25.5">
      <c r="A58" s="1" t="s">
        <v>101</v>
      </c>
      <c r="B58" s="1">
        <v>13</v>
      </c>
      <c r="C58" s="26" t="s">
        <v>1942</v>
      </c>
      <c r="D58" t="s">
        <v>103</v>
      </c>
      <c r="E58" s="27" t="s">
        <v>1943</v>
      </c>
      <c r="F58" s="28" t="s">
        <v>292</v>
      </c>
      <c r="G58" s="29">
        <v>4144.5290000000005</v>
      </c>
      <c r="H58" s="28">
        <v>0</v>
      </c>
      <c r="I58" s="30">
        <f>ROUND(G58*H58,P4)</f>
        <v>0</v>
      </c>
      <c r="L58" s="30">
        <v>0</v>
      </c>
      <c r="M58" s="24">
        <f>ROUND(G58*L58,P4)</f>
        <v>0</v>
      </c>
      <c r="N58" s="25" t="s">
        <v>103</v>
      </c>
      <c r="O58" s="31">
        <f>M58*AA58</f>
        <v>0</v>
      </c>
      <c r="P58" s="1">
        <v>3</v>
      </c>
      <c r="AA58" s="1">
        <f>IF(P58=1,$O$3,IF(P58=2,$O$4,$O$5))</f>
        <v>0</v>
      </c>
    </row>
    <row r="59">
      <c r="A59" s="1" t="s">
        <v>106</v>
      </c>
      <c r="E59" s="27" t="s">
        <v>103</v>
      </c>
    </row>
    <row r="60" ht="51">
      <c r="A60" s="1" t="s">
        <v>107</v>
      </c>
      <c r="E60" s="32" t="s">
        <v>6781</v>
      </c>
    </row>
    <row r="61" ht="102">
      <c r="A61" s="1" t="s">
        <v>109</v>
      </c>
      <c r="E61" s="27" t="s">
        <v>748</v>
      </c>
    </row>
    <row r="62" ht="25.5">
      <c r="A62" s="1" t="s">
        <v>101</v>
      </c>
      <c r="B62" s="1">
        <v>14</v>
      </c>
      <c r="C62" s="26" t="s">
        <v>298</v>
      </c>
      <c r="D62" t="s">
        <v>103</v>
      </c>
      <c r="E62" s="27" t="s">
        <v>299</v>
      </c>
      <c r="F62" s="28" t="s">
        <v>292</v>
      </c>
      <c r="G62" s="29">
        <v>19.620999999999999</v>
      </c>
      <c r="H62" s="28">
        <v>0</v>
      </c>
      <c r="I62" s="30">
        <f>ROUND(G62*H62,P4)</f>
        <v>0</v>
      </c>
      <c r="L62" s="30">
        <v>0</v>
      </c>
      <c r="M62" s="24">
        <f>ROUND(G62*L62,P4)</f>
        <v>0</v>
      </c>
      <c r="N62" s="25" t="s">
        <v>103</v>
      </c>
      <c r="O62" s="31">
        <f>M62*AA62</f>
        <v>0</v>
      </c>
      <c r="P62" s="1">
        <v>3</v>
      </c>
      <c r="AA62" s="1">
        <f>IF(P62=1,$O$3,IF(P62=2,$O$4,$O$5))</f>
        <v>0</v>
      </c>
    </row>
    <row r="63">
      <c r="A63" s="1" t="s">
        <v>106</v>
      </c>
      <c r="E63" s="27" t="s">
        <v>103</v>
      </c>
    </row>
    <row r="64" ht="102">
      <c r="A64" s="1" t="s">
        <v>107</v>
      </c>
      <c r="E64" s="32" t="s">
        <v>6782</v>
      </c>
    </row>
    <row r="65" ht="102">
      <c r="A65" s="1" t="s">
        <v>109</v>
      </c>
      <c r="E65" s="27" t="s">
        <v>748</v>
      </c>
    </row>
    <row r="66" ht="25.5">
      <c r="A66" s="1" t="s">
        <v>101</v>
      </c>
      <c r="B66" s="1">
        <v>15</v>
      </c>
      <c r="C66" s="26" t="s">
        <v>1713</v>
      </c>
      <c r="D66" t="s">
        <v>103</v>
      </c>
      <c r="E66" s="27" t="s">
        <v>1714</v>
      </c>
      <c r="F66" s="28" t="s">
        <v>292</v>
      </c>
      <c r="G66" s="29">
        <v>1693.018</v>
      </c>
      <c r="H66" s="28">
        <v>0</v>
      </c>
      <c r="I66" s="30">
        <f>ROUND(G66*H66,P4)</f>
        <v>0</v>
      </c>
      <c r="L66" s="30">
        <v>0</v>
      </c>
      <c r="M66" s="24">
        <f>ROUND(G66*L66,P4)</f>
        <v>0</v>
      </c>
      <c r="N66" s="25" t="s">
        <v>103</v>
      </c>
      <c r="O66" s="31">
        <f>M66*AA66</f>
        <v>0</v>
      </c>
      <c r="P66" s="1">
        <v>3</v>
      </c>
      <c r="AA66" s="1">
        <f>IF(P66=1,$O$3,IF(P66=2,$O$4,$O$5))</f>
        <v>0</v>
      </c>
    </row>
    <row r="67">
      <c r="A67" s="1" t="s">
        <v>106</v>
      </c>
      <c r="E67" s="27" t="s">
        <v>103</v>
      </c>
    </row>
    <row r="68" ht="76.5">
      <c r="A68" s="1" t="s">
        <v>107</v>
      </c>
      <c r="E68" s="32" t="s">
        <v>6783</v>
      </c>
    </row>
    <row r="69" ht="102">
      <c r="A69" s="1" t="s">
        <v>109</v>
      </c>
      <c r="E69" s="27" t="s">
        <v>748</v>
      </c>
    </row>
    <row r="70" ht="25.5">
      <c r="A70" s="1" t="s">
        <v>101</v>
      </c>
      <c r="B70" s="1">
        <v>16</v>
      </c>
      <c r="C70" s="26" t="s">
        <v>300</v>
      </c>
      <c r="D70" t="s">
        <v>103</v>
      </c>
      <c r="E70" s="27" t="s">
        <v>301</v>
      </c>
      <c r="F70" s="28" t="s">
        <v>292</v>
      </c>
      <c r="G70" s="29">
        <v>566.72799999999995</v>
      </c>
      <c r="H70" s="28">
        <v>0</v>
      </c>
      <c r="I70" s="30">
        <f>ROUND(G70*H70,P4)</f>
        <v>0</v>
      </c>
      <c r="L70" s="30">
        <v>0</v>
      </c>
      <c r="M70" s="24">
        <f>ROUND(G70*L70,P4)</f>
        <v>0</v>
      </c>
      <c r="N70" s="25" t="s">
        <v>103</v>
      </c>
      <c r="O70" s="31">
        <f>M70*AA70</f>
        <v>0</v>
      </c>
      <c r="P70" s="1">
        <v>3</v>
      </c>
      <c r="AA70" s="1">
        <f>IF(P70=1,$O$3,IF(P70=2,$O$4,$O$5))</f>
        <v>0</v>
      </c>
    </row>
    <row r="71">
      <c r="A71" s="1" t="s">
        <v>106</v>
      </c>
      <c r="E71" s="27" t="s">
        <v>103</v>
      </c>
    </row>
    <row r="72" ht="140.25">
      <c r="A72" s="1" t="s">
        <v>107</v>
      </c>
      <c r="E72" s="32" t="s">
        <v>6784</v>
      </c>
    </row>
    <row r="73" ht="102">
      <c r="A73" s="1" t="s">
        <v>109</v>
      </c>
      <c r="E73" s="27" t="s">
        <v>748</v>
      </c>
    </row>
    <row r="74" ht="25.5">
      <c r="A74" s="1" t="s">
        <v>101</v>
      </c>
      <c r="B74" s="1">
        <v>17</v>
      </c>
      <c r="C74" s="26" t="s">
        <v>2368</v>
      </c>
      <c r="D74" t="s">
        <v>103</v>
      </c>
      <c r="E74" s="27" t="s">
        <v>2369</v>
      </c>
      <c r="F74" s="28" t="s">
        <v>292</v>
      </c>
      <c r="G74" s="29">
        <v>2</v>
      </c>
      <c r="H74" s="28">
        <v>0</v>
      </c>
      <c r="I74" s="30">
        <f>ROUND(G74*H74,P4)</f>
        <v>0</v>
      </c>
      <c r="L74" s="30">
        <v>0</v>
      </c>
      <c r="M74" s="24">
        <f>ROUND(G74*L74,P4)</f>
        <v>0</v>
      </c>
      <c r="N74" s="25" t="s">
        <v>103</v>
      </c>
      <c r="O74" s="31">
        <f>M74*AA74</f>
        <v>0</v>
      </c>
      <c r="P74" s="1">
        <v>3</v>
      </c>
      <c r="AA74" s="1">
        <f>IF(P74=1,$O$3,IF(P74=2,$O$4,$O$5))</f>
        <v>0</v>
      </c>
    </row>
    <row r="75">
      <c r="A75" s="1" t="s">
        <v>106</v>
      </c>
      <c r="E75" s="27" t="s">
        <v>103</v>
      </c>
    </row>
    <row r="76" ht="25.5">
      <c r="A76" s="1" t="s">
        <v>107</v>
      </c>
      <c r="E76" s="32" t="s">
        <v>6785</v>
      </c>
    </row>
    <row r="77" ht="102">
      <c r="A77" s="1" t="s">
        <v>109</v>
      </c>
      <c r="E77" s="27" t="s">
        <v>748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69</v>
      </c>
      <c r="M3" s="20">
        <f>Rekapitulace!C39</f>
        <v>0</v>
      </c>
      <c r="N3" s="6" t="s">
        <v>3</v>
      </c>
      <c r="O3">
        <v>0</v>
      </c>
      <c r="P3">
        <v>2</v>
      </c>
    </row>
    <row r="4" ht="34.01575" customHeight="1">
      <c r="A4" s="16" t="s">
        <v>79</v>
      </c>
      <c r="B4" s="17" t="s">
        <v>80</v>
      </c>
      <c r="C4" s="18" t="s">
        <v>69</v>
      </c>
      <c r="D4" s="1"/>
      <c r="E4" s="17" t="s">
        <v>70</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COUNTIFS(L8:L42,"=0",A8:A42,"P")+COUNTIFS(L8:L42,"",A8:A42,"P")+SUM(Q8:Q42)</f>
        <v>0</v>
      </c>
    </row>
    <row r="8">
      <c r="A8" s="1" t="s">
        <v>96</v>
      </c>
      <c r="C8" s="22" t="s">
        <v>69</v>
      </c>
      <c r="E8" s="23" t="s">
        <v>70</v>
      </c>
      <c r="L8" s="24">
        <f>L9</f>
        <v>0</v>
      </c>
      <c r="M8" s="24">
        <f>M9</f>
        <v>0</v>
      </c>
      <c r="N8" s="25"/>
    </row>
    <row r="9">
      <c r="A9" s="1" t="s">
        <v>98</v>
      </c>
      <c r="C9" s="22" t="s">
        <v>6786</v>
      </c>
      <c r="E9" s="23" t="s">
        <v>70</v>
      </c>
      <c r="L9" s="24">
        <f>SUMIFS(L10:L41,A10:A41,"P")</f>
        <v>0</v>
      </c>
      <c r="M9" s="24">
        <f>SUMIFS(M10:M41,A10:A41,"P")</f>
        <v>0</v>
      </c>
      <c r="N9" s="25"/>
    </row>
    <row r="10">
      <c r="A10" s="1" t="s">
        <v>101</v>
      </c>
      <c r="B10" s="1">
        <v>1</v>
      </c>
      <c r="C10" s="26" t="s">
        <v>6787</v>
      </c>
      <c r="D10" t="s">
        <v>103</v>
      </c>
      <c r="E10" s="27" t="s">
        <v>6788</v>
      </c>
      <c r="F10" s="28" t="s">
        <v>367</v>
      </c>
      <c r="G10" s="29">
        <v>1</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c r="A14" s="1" t="s">
        <v>101</v>
      </c>
      <c r="B14" s="1">
        <v>2</v>
      </c>
      <c r="C14" s="26" t="s">
        <v>6789</v>
      </c>
      <c r="D14" t="s">
        <v>103</v>
      </c>
      <c r="E14" s="27" t="s">
        <v>6790</v>
      </c>
      <c r="F14" s="28" t="s">
        <v>367</v>
      </c>
      <c r="G14" s="29">
        <v>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02">
      <c r="A17" s="1" t="s">
        <v>109</v>
      </c>
      <c r="E17" s="27" t="s">
        <v>6791</v>
      </c>
    </row>
    <row r="18">
      <c r="A18" s="1" t="s">
        <v>101</v>
      </c>
      <c r="B18" s="1">
        <v>3</v>
      </c>
      <c r="C18" s="26" t="s">
        <v>6792</v>
      </c>
      <c r="D18" t="s">
        <v>103</v>
      </c>
      <c r="E18" s="27" t="s">
        <v>6793</v>
      </c>
      <c r="F18" s="28" t="s">
        <v>367</v>
      </c>
      <c r="G18" s="29">
        <v>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89.25">
      <c r="A21" s="1" t="s">
        <v>109</v>
      </c>
      <c r="E21" s="27" t="s">
        <v>6794</v>
      </c>
    </row>
    <row r="22">
      <c r="A22" s="1" t="s">
        <v>101</v>
      </c>
      <c r="B22" s="1">
        <v>4</v>
      </c>
      <c r="C22" s="26" t="s">
        <v>6795</v>
      </c>
      <c r="D22" t="s">
        <v>103</v>
      </c>
      <c r="E22" s="27" t="s">
        <v>6796</v>
      </c>
      <c r="F22" s="28" t="s">
        <v>367</v>
      </c>
      <c r="G22" s="29">
        <v>1</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c r="A25" s="1" t="s">
        <v>109</v>
      </c>
      <c r="E25" s="27" t="s">
        <v>103</v>
      </c>
    </row>
    <row r="26">
      <c r="A26" s="1" t="s">
        <v>101</v>
      </c>
      <c r="B26" s="1">
        <v>5</v>
      </c>
      <c r="C26" s="26" t="s">
        <v>6797</v>
      </c>
      <c r="D26" t="s">
        <v>103</v>
      </c>
      <c r="E26" s="27" t="s">
        <v>6798</v>
      </c>
      <c r="F26" s="28" t="s">
        <v>367</v>
      </c>
      <c r="G26" s="29">
        <v>1</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c r="A29" s="1" t="s">
        <v>109</v>
      </c>
      <c r="E29" s="27" t="s">
        <v>103</v>
      </c>
    </row>
    <row r="30">
      <c r="A30" s="1" t="s">
        <v>101</v>
      </c>
      <c r="B30" s="1">
        <v>6</v>
      </c>
      <c r="C30" s="26" t="s">
        <v>6799</v>
      </c>
      <c r="D30" t="s">
        <v>103</v>
      </c>
      <c r="E30" s="27" t="s">
        <v>6800</v>
      </c>
      <c r="F30" s="28" t="s">
        <v>367</v>
      </c>
      <c r="G30" s="29">
        <v>1</v>
      </c>
      <c r="H30" s="28">
        <v>0</v>
      </c>
      <c r="I30" s="30">
        <f>ROUND(G30*H30,P4)</f>
        <v>0</v>
      </c>
      <c r="L30" s="30">
        <v>0</v>
      </c>
      <c r="M30" s="24">
        <f>ROUND(G30*L30,P4)</f>
        <v>0</v>
      </c>
      <c r="N30" s="25" t="s">
        <v>103</v>
      </c>
      <c r="O30" s="31">
        <f>M30*AA30</f>
        <v>0</v>
      </c>
      <c r="P30" s="1">
        <v>3</v>
      </c>
      <c r="AA30" s="1">
        <f>IF(P30=1,$O$3,IF(P30=2,$O$4,$O$5))</f>
        <v>0</v>
      </c>
    </row>
    <row r="31">
      <c r="A31" s="1" t="s">
        <v>106</v>
      </c>
      <c r="E31" s="27" t="s">
        <v>103</v>
      </c>
    </row>
    <row r="32">
      <c r="A32" s="1" t="s">
        <v>107</v>
      </c>
    </row>
    <row r="33">
      <c r="A33" s="1" t="s">
        <v>109</v>
      </c>
      <c r="E33" s="27" t="s">
        <v>103</v>
      </c>
    </row>
    <row r="34">
      <c r="A34" s="1" t="s">
        <v>101</v>
      </c>
      <c r="B34" s="1">
        <v>7</v>
      </c>
      <c r="C34" s="26" t="s">
        <v>6801</v>
      </c>
      <c r="D34" t="s">
        <v>103</v>
      </c>
      <c r="E34" s="27" t="s">
        <v>6802</v>
      </c>
      <c r="F34" s="28" t="s">
        <v>367</v>
      </c>
      <c r="G34" s="29">
        <v>1</v>
      </c>
      <c r="H34" s="28">
        <v>0</v>
      </c>
      <c r="I34" s="30">
        <f>ROUND(G34*H34,P4)</f>
        <v>0</v>
      </c>
      <c r="L34" s="30">
        <v>0</v>
      </c>
      <c r="M34" s="24">
        <f>ROUND(G34*L34,P4)</f>
        <v>0</v>
      </c>
      <c r="N34" s="25" t="s">
        <v>103</v>
      </c>
      <c r="O34" s="31">
        <f>M34*AA34</f>
        <v>0</v>
      </c>
      <c r="P34" s="1">
        <v>3</v>
      </c>
      <c r="AA34" s="1">
        <f>IF(P34=1,$O$3,IF(P34=2,$O$4,$O$5))</f>
        <v>0</v>
      </c>
    </row>
    <row r="35">
      <c r="A35" s="1" t="s">
        <v>106</v>
      </c>
      <c r="E35" s="27" t="s">
        <v>103</v>
      </c>
    </row>
    <row r="36">
      <c r="A36" s="1" t="s">
        <v>107</v>
      </c>
    </row>
    <row r="37">
      <c r="A37" s="1" t="s">
        <v>109</v>
      </c>
      <c r="E37" s="27" t="s">
        <v>103</v>
      </c>
    </row>
    <row r="38">
      <c r="A38" s="1" t="s">
        <v>101</v>
      </c>
      <c r="B38" s="1">
        <v>8</v>
      </c>
      <c r="C38" s="26" t="s">
        <v>6803</v>
      </c>
      <c r="D38" t="s">
        <v>103</v>
      </c>
      <c r="E38" s="27" t="s">
        <v>6804</v>
      </c>
      <c r="F38" s="28" t="s">
        <v>367</v>
      </c>
      <c r="G38" s="29">
        <v>1</v>
      </c>
      <c r="H38" s="28">
        <v>0</v>
      </c>
      <c r="I38" s="30">
        <f>ROUND(G38*H38,P4)</f>
        <v>0</v>
      </c>
      <c r="L38" s="30">
        <v>0</v>
      </c>
      <c r="M38" s="24">
        <f>ROUND(G38*L38,P4)</f>
        <v>0</v>
      </c>
      <c r="N38" s="25" t="s">
        <v>103</v>
      </c>
      <c r="O38" s="31">
        <f>M38*AA38</f>
        <v>0</v>
      </c>
      <c r="P38" s="1">
        <v>3</v>
      </c>
      <c r="AA38" s="1">
        <f>IF(P38=1,$O$3,IF(P38=2,$O$4,$O$5))</f>
        <v>0</v>
      </c>
    </row>
    <row r="39">
      <c r="A39" s="1" t="s">
        <v>106</v>
      </c>
      <c r="E39" s="27" t="s">
        <v>103</v>
      </c>
    </row>
    <row r="40">
      <c r="A40" s="1" t="s">
        <v>107</v>
      </c>
    </row>
    <row r="41" ht="76.5">
      <c r="A41" s="1" t="s">
        <v>109</v>
      </c>
      <c r="E41" s="27" t="s">
        <v>6805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72</v>
      </c>
      <c r="M3" s="20">
        <f>Rekapitulace!C41</f>
        <v>0</v>
      </c>
      <c r="N3" s="6" t="s">
        <v>3</v>
      </c>
      <c r="O3">
        <v>0</v>
      </c>
      <c r="P3">
        <v>2</v>
      </c>
    </row>
    <row r="4" ht="34.01575" customHeight="1">
      <c r="A4" s="16" t="s">
        <v>79</v>
      </c>
      <c r="B4" s="17" t="s">
        <v>80</v>
      </c>
      <c r="C4" s="18" t="s">
        <v>72</v>
      </c>
      <c r="D4" s="1"/>
      <c r="E4" s="17" t="s">
        <v>73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COUNTIFS(L8:L70,"=0",A8:A70,"P")+COUNTIFS(L8:L70,"",A8:A70,"P")+SUM(Q8:Q70)</f>
        <v>0</v>
      </c>
    </row>
    <row r="8">
      <c r="A8" s="1" t="s">
        <v>96</v>
      </c>
      <c r="C8" s="22" t="s">
        <v>6806</v>
      </c>
      <c r="E8" s="23" t="s">
        <v>75</v>
      </c>
      <c r="L8" s="24">
        <f>L9</f>
        <v>0</v>
      </c>
      <c r="M8" s="24">
        <f>M9</f>
        <v>0</v>
      </c>
      <c r="N8" s="25"/>
    </row>
    <row r="9">
      <c r="A9" s="1" t="s">
        <v>98</v>
      </c>
      <c r="C9" s="22" t="s">
        <v>6807</v>
      </c>
      <c r="E9" s="23" t="s">
        <v>6808</v>
      </c>
      <c r="L9" s="24">
        <f>SUMIFS(L10:L69,A10:A69,"P")</f>
        <v>0</v>
      </c>
      <c r="M9" s="24">
        <f>SUMIFS(M10:M69,A10:A69,"P")</f>
        <v>0</v>
      </c>
      <c r="N9" s="25"/>
    </row>
    <row r="10">
      <c r="A10" s="1" t="s">
        <v>101</v>
      </c>
      <c r="B10" s="1">
        <v>1</v>
      </c>
      <c r="C10" s="26" t="s">
        <v>6809</v>
      </c>
      <c r="D10" t="s">
        <v>103</v>
      </c>
      <c r="E10" s="27" t="s">
        <v>6810</v>
      </c>
      <c r="F10" s="28" t="s">
        <v>105</v>
      </c>
      <c r="G10" s="29">
        <v>21</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ht="63.75">
      <c r="A13" s="1" t="s">
        <v>109</v>
      </c>
      <c r="E13" s="27" t="s">
        <v>6811</v>
      </c>
    </row>
    <row r="14">
      <c r="A14" s="1" t="s">
        <v>101</v>
      </c>
      <c r="B14" s="1">
        <v>2</v>
      </c>
      <c r="C14" s="26" t="s">
        <v>6812</v>
      </c>
      <c r="D14" t="s">
        <v>103</v>
      </c>
      <c r="E14" s="27" t="s">
        <v>6813</v>
      </c>
      <c r="F14" s="28" t="s">
        <v>105</v>
      </c>
      <c r="G14" s="29">
        <v>5</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63.75">
      <c r="A17" s="1" t="s">
        <v>109</v>
      </c>
      <c r="E17" s="27" t="s">
        <v>6814</v>
      </c>
    </row>
    <row r="18">
      <c r="A18" s="1" t="s">
        <v>101</v>
      </c>
      <c r="B18" s="1">
        <v>3</v>
      </c>
      <c r="C18" s="26" t="s">
        <v>6815</v>
      </c>
      <c r="D18" t="s">
        <v>103</v>
      </c>
      <c r="E18" s="27" t="s">
        <v>6816</v>
      </c>
      <c r="F18" s="28" t="s">
        <v>105</v>
      </c>
      <c r="G18" s="29">
        <v>5</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63.75">
      <c r="A21" s="1" t="s">
        <v>109</v>
      </c>
      <c r="E21" s="27" t="s">
        <v>6817</v>
      </c>
    </row>
    <row r="22">
      <c r="A22" s="1" t="s">
        <v>101</v>
      </c>
      <c r="B22" s="1">
        <v>4</v>
      </c>
      <c r="C22" s="26" t="s">
        <v>6818</v>
      </c>
      <c r="D22" t="s">
        <v>103</v>
      </c>
      <c r="E22" s="27" t="s">
        <v>6819</v>
      </c>
      <c r="F22" s="28" t="s">
        <v>105</v>
      </c>
      <c r="G22" s="29">
        <v>3</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63.75">
      <c r="A25" s="1" t="s">
        <v>109</v>
      </c>
      <c r="E25" s="27" t="s">
        <v>6820</v>
      </c>
    </row>
    <row r="26">
      <c r="A26" s="1" t="s">
        <v>101</v>
      </c>
      <c r="B26" s="1">
        <v>5</v>
      </c>
      <c r="C26" s="26" t="s">
        <v>6821</v>
      </c>
      <c r="D26" t="s">
        <v>103</v>
      </c>
      <c r="E26" s="27" t="s">
        <v>6822</v>
      </c>
      <c r="F26" s="28" t="s">
        <v>105</v>
      </c>
      <c r="G26" s="29">
        <v>3</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ht="63.75">
      <c r="A29" s="1" t="s">
        <v>109</v>
      </c>
      <c r="E29" s="27" t="s">
        <v>6823</v>
      </c>
    </row>
    <row r="30">
      <c r="A30" s="1" t="s">
        <v>101</v>
      </c>
      <c r="B30" s="1">
        <v>6</v>
      </c>
      <c r="C30" s="26" t="s">
        <v>6824</v>
      </c>
      <c r="D30" t="s">
        <v>103</v>
      </c>
      <c r="E30" s="27" t="s">
        <v>6825</v>
      </c>
      <c r="F30" s="28" t="s">
        <v>105</v>
      </c>
      <c r="G30" s="29">
        <v>5</v>
      </c>
      <c r="H30" s="28">
        <v>0</v>
      </c>
      <c r="I30" s="30">
        <f>ROUND(G30*H30,P4)</f>
        <v>0</v>
      </c>
      <c r="L30" s="30">
        <v>0</v>
      </c>
      <c r="M30" s="24">
        <f>ROUND(G30*L30,P4)</f>
        <v>0</v>
      </c>
      <c r="N30" s="25" t="s">
        <v>103</v>
      </c>
      <c r="O30" s="31">
        <f>M30*AA30</f>
        <v>0</v>
      </c>
      <c r="P30" s="1">
        <v>3</v>
      </c>
      <c r="AA30" s="1">
        <f>IF(P30=1,$O$3,IF(P30=2,$O$4,$O$5))</f>
        <v>0</v>
      </c>
    </row>
    <row r="31">
      <c r="A31" s="1" t="s">
        <v>106</v>
      </c>
      <c r="E31" s="27" t="s">
        <v>103</v>
      </c>
    </row>
    <row r="32">
      <c r="A32" s="1" t="s">
        <v>107</v>
      </c>
    </row>
    <row r="33" ht="63.75">
      <c r="A33" s="1" t="s">
        <v>109</v>
      </c>
      <c r="E33" s="27" t="s">
        <v>6826</v>
      </c>
    </row>
    <row r="34">
      <c r="A34" s="1" t="s">
        <v>101</v>
      </c>
      <c r="B34" s="1">
        <v>7</v>
      </c>
      <c r="C34" s="26" t="s">
        <v>6827</v>
      </c>
      <c r="D34" t="s">
        <v>103</v>
      </c>
      <c r="E34" s="27" t="s">
        <v>6828</v>
      </c>
      <c r="F34" s="28" t="s">
        <v>6829</v>
      </c>
      <c r="G34" s="29">
        <v>1</v>
      </c>
      <c r="H34" s="28">
        <v>0</v>
      </c>
      <c r="I34" s="30">
        <f>ROUND(G34*H34,P4)</f>
        <v>0</v>
      </c>
      <c r="L34" s="30">
        <v>0</v>
      </c>
      <c r="M34" s="24">
        <f>ROUND(G34*L34,P4)</f>
        <v>0</v>
      </c>
      <c r="N34" s="25" t="s">
        <v>103</v>
      </c>
      <c r="O34" s="31">
        <f>M34*AA34</f>
        <v>0</v>
      </c>
      <c r="P34" s="1">
        <v>3</v>
      </c>
      <c r="AA34" s="1">
        <f>IF(P34=1,$O$3,IF(P34=2,$O$4,$O$5))</f>
        <v>0</v>
      </c>
    </row>
    <row r="35">
      <c r="A35" s="1" t="s">
        <v>106</v>
      </c>
      <c r="E35" s="27" t="s">
        <v>103</v>
      </c>
    </row>
    <row r="36">
      <c r="A36" s="1" t="s">
        <v>107</v>
      </c>
    </row>
    <row r="37" ht="63.75">
      <c r="A37" s="1" t="s">
        <v>109</v>
      </c>
      <c r="E37" s="27" t="s">
        <v>6830</v>
      </c>
    </row>
    <row r="38">
      <c r="A38" s="1" t="s">
        <v>101</v>
      </c>
      <c r="B38" s="1">
        <v>8</v>
      </c>
      <c r="C38" s="26" t="s">
        <v>6831</v>
      </c>
      <c r="D38" t="s">
        <v>103</v>
      </c>
      <c r="E38" s="27" t="s">
        <v>6832</v>
      </c>
      <c r="F38" s="28" t="s">
        <v>105</v>
      </c>
      <c r="G38" s="29">
        <v>3</v>
      </c>
      <c r="H38" s="28">
        <v>0</v>
      </c>
      <c r="I38" s="30">
        <f>ROUND(G38*H38,P4)</f>
        <v>0</v>
      </c>
      <c r="L38" s="30">
        <v>0</v>
      </c>
      <c r="M38" s="24">
        <f>ROUND(G38*L38,P4)</f>
        <v>0</v>
      </c>
      <c r="N38" s="25" t="s">
        <v>103</v>
      </c>
      <c r="O38" s="31">
        <f>M38*AA38</f>
        <v>0</v>
      </c>
      <c r="P38" s="1">
        <v>3</v>
      </c>
      <c r="AA38" s="1">
        <f>IF(P38=1,$O$3,IF(P38=2,$O$4,$O$5))</f>
        <v>0</v>
      </c>
    </row>
    <row r="39">
      <c r="A39" s="1" t="s">
        <v>106</v>
      </c>
      <c r="E39" s="27" t="s">
        <v>103</v>
      </c>
    </row>
    <row r="40">
      <c r="A40" s="1" t="s">
        <v>107</v>
      </c>
    </row>
    <row r="41" ht="63.75">
      <c r="A41" s="1" t="s">
        <v>109</v>
      </c>
      <c r="E41" s="27" t="s">
        <v>6833</v>
      </c>
    </row>
    <row r="42">
      <c r="A42" s="1" t="s">
        <v>101</v>
      </c>
      <c r="B42" s="1">
        <v>9</v>
      </c>
      <c r="C42" s="26" t="s">
        <v>6834</v>
      </c>
      <c r="D42" t="s">
        <v>103</v>
      </c>
      <c r="E42" s="27" t="s">
        <v>6835</v>
      </c>
      <c r="F42" s="28" t="s">
        <v>105</v>
      </c>
      <c r="G42" s="29">
        <v>3</v>
      </c>
      <c r="H42" s="28">
        <v>0</v>
      </c>
      <c r="I42" s="30">
        <f>ROUND(G42*H42,P4)</f>
        <v>0</v>
      </c>
      <c r="L42" s="30">
        <v>0</v>
      </c>
      <c r="M42" s="24">
        <f>ROUND(G42*L42,P4)</f>
        <v>0</v>
      </c>
      <c r="N42" s="25" t="s">
        <v>103</v>
      </c>
      <c r="O42" s="31">
        <f>M42*AA42</f>
        <v>0</v>
      </c>
      <c r="P42" s="1">
        <v>3</v>
      </c>
      <c r="AA42" s="1">
        <f>IF(P42=1,$O$3,IF(P42=2,$O$4,$O$5))</f>
        <v>0</v>
      </c>
    </row>
    <row r="43">
      <c r="A43" s="1" t="s">
        <v>106</v>
      </c>
      <c r="E43" s="27" t="s">
        <v>103</v>
      </c>
    </row>
    <row r="44">
      <c r="A44" s="1" t="s">
        <v>107</v>
      </c>
    </row>
    <row r="45" ht="63.75">
      <c r="A45" s="1" t="s">
        <v>109</v>
      </c>
      <c r="E45" s="27" t="s">
        <v>6836</v>
      </c>
    </row>
    <row r="46">
      <c r="A46" s="1" t="s">
        <v>101</v>
      </c>
      <c r="B46" s="1">
        <v>10</v>
      </c>
      <c r="C46" s="26" t="s">
        <v>6837</v>
      </c>
      <c r="D46" t="s">
        <v>103</v>
      </c>
      <c r="E46" s="27" t="s">
        <v>6838</v>
      </c>
      <c r="F46" s="28" t="s">
        <v>105</v>
      </c>
      <c r="G46" s="29">
        <v>1</v>
      </c>
      <c r="H46" s="28">
        <v>0</v>
      </c>
      <c r="I46" s="30">
        <f>ROUND(G46*H46,P4)</f>
        <v>0</v>
      </c>
      <c r="L46" s="30">
        <v>0</v>
      </c>
      <c r="M46" s="24">
        <f>ROUND(G46*L46,P4)</f>
        <v>0</v>
      </c>
      <c r="N46" s="25" t="s">
        <v>103</v>
      </c>
      <c r="O46" s="31">
        <f>M46*AA46</f>
        <v>0</v>
      </c>
      <c r="P46" s="1">
        <v>3</v>
      </c>
      <c r="AA46" s="1">
        <f>IF(P46=1,$O$3,IF(P46=2,$O$4,$O$5))</f>
        <v>0</v>
      </c>
    </row>
    <row r="47">
      <c r="A47" s="1" t="s">
        <v>106</v>
      </c>
      <c r="E47" s="27" t="s">
        <v>103</v>
      </c>
    </row>
    <row r="48">
      <c r="A48" s="1" t="s">
        <v>107</v>
      </c>
    </row>
    <row r="49" ht="63.75">
      <c r="A49" s="1" t="s">
        <v>109</v>
      </c>
      <c r="E49" s="27" t="s">
        <v>6839</v>
      </c>
    </row>
    <row r="50">
      <c r="A50" s="1" t="s">
        <v>101</v>
      </c>
      <c r="B50" s="1">
        <v>11</v>
      </c>
      <c r="C50" s="26" t="s">
        <v>6840</v>
      </c>
      <c r="D50" t="s">
        <v>103</v>
      </c>
      <c r="E50" s="27" t="s">
        <v>6841</v>
      </c>
      <c r="F50" s="28" t="s">
        <v>105</v>
      </c>
      <c r="G50" s="29">
        <v>2</v>
      </c>
      <c r="H50" s="28">
        <v>0</v>
      </c>
      <c r="I50" s="30">
        <f>ROUND(G50*H50,P4)</f>
        <v>0</v>
      </c>
      <c r="L50" s="30">
        <v>0</v>
      </c>
      <c r="M50" s="24">
        <f>ROUND(G50*L50,P4)</f>
        <v>0</v>
      </c>
      <c r="N50" s="25" t="s">
        <v>103</v>
      </c>
      <c r="O50" s="31">
        <f>M50*AA50</f>
        <v>0</v>
      </c>
      <c r="P50" s="1">
        <v>3</v>
      </c>
      <c r="AA50" s="1">
        <f>IF(P50=1,$O$3,IF(P50=2,$O$4,$O$5))</f>
        <v>0</v>
      </c>
    </row>
    <row r="51">
      <c r="A51" s="1" t="s">
        <v>106</v>
      </c>
      <c r="E51" s="27" t="s">
        <v>103</v>
      </c>
    </row>
    <row r="52">
      <c r="A52" s="1" t="s">
        <v>107</v>
      </c>
    </row>
    <row r="53" ht="63.75">
      <c r="A53" s="1" t="s">
        <v>109</v>
      </c>
      <c r="E53" s="27" t="s">
        <v>6842</v>
      </c>
    </row>
    <row r="54">
      <c r="A54" s="1" t="s">
        <v>101</v>
      </c>
      <c r="B54" s="1">
        <v>12</v>
      </c>
      <c r="C54" s="26" t="s">
        <v>6843</v>
      </c>
      <c r="D54" t="s">
        <v>103</v>
      </c>
      <c r="E54" s="27" t="s">
        <v>6844</v>
      </c>
      <c r="F54" s="28" t="s">
        <v>105</v>
      </c>
      <c r="G54" s="29">
        <v>1</v>
      </c>
      <c r="H54" s="28">
        <v>0</v>
      </c>
      <c r="I54" s="30">
        <f>ROUND(G54*H54,P4)</f>
        <v>0</v>
      </c>
      <c r="L54" s="30">
        <v>0</v>
      </c>
      <c r="M54" s="24">
        <f>ROUND(G54*L54,P4)</f>
        <v>0</v>
      </c>
      <c r="N54" s="25" t="s">
        <v>103</v>
      </c>
      <c r="O54" s="31">
        <f>M54*AA54</f>
        <v>0</v>
      </c>
      <c r="P54" s="1">
        <v>3</v>
      </c>
      <c r="AA54" s="1">
        <f>IF(P54=1,$O$3,IF(P54=2,$O$4,$O$5))</f>
        <v>0</v>
      </c>
    </row>
    <row r="55">
      <c r="A55" s="1" t="s">
        <v>106</v>
      </c>
      <c r="E55" s="27" t="s">
        <v>103</v>
      </c>
    </row>
    <row r="56">
      <c r="A56" s="1" t="s">
        <v>107</v>
      </c>
    </row>
    <row r="57" ht="63.75">
      <c r="A57" s="1" t="s">
        <v>109</v>
      </c>
      <c r="E57" s="27" t="s">
        <v>6845</v>
      </c>
    </row>
    <row r="58">
      <c r="A58" s="1" t="s">
        <v>101</v>
      </c>
      <c r="B58" s="1">
        <v>13</v>
      </c>
      <c r="C58" s="26" t="s">
        <v>6846</v>
      </c>
      <c r="D58" t="s">
        <v>103</v>
      </c>
      <c r="E58" s="27" t="s">
        <v>6847</v>
      </c>
      <c r="F58" s="28" t="s">
        <v>105</v>
      </c>
      <c r="G58" s="29">
        <v>2</v>
      </c>
      <c r="H58" s="28">
        <v>0</v>
      </c>
      <c r="I58" s="30">
        <f>ROUND(G58*H58,P4)</f>
        <v>0</v>
      </c>
      <c r="L58" s="30">
        <v>0</v>
      </c>
      <c r="M58" s="24">
        <f>ROUND(G58*L58,P4)</f>
        <v>0</v>
      </c>
      <c r="N58" s="25" t="s">
        <v>103</v>
      </c>
      <c r="O58" s="31">
        <f>M58*AA58</f>
        <v>0</v>
      </c>
      <c r="P58" s="1">
        <v>3</v>
      </c>
      <c r="AA58" s="1">
        <f>IF(P58=1,$O$3,IF(P58=2,$O$4,$O$5))</f>
        <v>0</v>
      </c>
    </row>
    <row r="59">
      <c r="A59" s="1" t="s">
        <v>106</v>
      </c>
      <c r="E59" s="27" t="s">
        <v>103</v>
      </c>
    </row>
    <row r="60">
      <c r="A60" s="1" t="s">
        <v>107</v>
      </c>
    </row>
    <row r="61" ht="63.75">
      <c r="A61" s="1" t="s">
        <v>109</v>
      </c>
      <c r="E61" s="27" t="s">
        <v>6848</v>
      </c>
    </row>
    <row r="62">
      <c r="A62" s="1" t="s">
        <v>101</v>
      </c>
      <c r="B62" s="1">
        <v>14</v>
      </c>
      <c r="C62" s="26" t="s">
        <v>6849</v>
      </c>
      <c r="D62" t="s">
        <v>103</v>
      </c>
      <c r="E62" s="27" t="s">
        <v>6850</v>
      </c>
      <c r="F62" s="28" t="s">
        <v>105</v>
      </c>
      <c r="G62" s="29">
        <v>5</v>
      </c>
      <c r="H62" s="28">
        <v>0</v>
      </c>
      <c r="I62" s="30">
        <f>ROUND(G62*H62,P4)</f>
        <v>0</v>
      </c>
      <c r="L62" s="30">
        <v>0</v>
      </c>
      <c r="M62" s="24">
        <f>ROUND(G62*L62,P4)</f>
        <v>0</v>
      </c>
      <c r="N62" s="25" t="s">
        <v>103</v>
      </c>
      <c r="O62" s="31">
        <f>M62*AA62</f>
        <v>0</v>
      </c>
      <c r="P62" s="1">
        <v>3</v>
      </c>
      <c r="AA62" s="1">
        <f>IF(P62=1,$O$3,IF(P62=2,$O$4,$O$5))</f>
        <v>0</v>
      </c>
    </row>
    <row r="63">
      <c r="A63" s="1" t="s">
        <v>106</v>
      </c>
      <c r="E63" s="27" t="s">
        <v>103</v>
      </c>
    </row>
    <row r="64">
      <c r="A64" s="1" t="s">
        <v>107</v>
      </c>
    </row>
    <row r="65" ht="63.75">
      <c r="A65" s="1" t="s">
        <v>109</v>
      </c>
      <c r="E65" s="27" t="s">
        <v>6851</v>
      </c>
    </row>
    <row r="66">
      <c r="A66" s="1" t="s">
        <v>101</v>
      </c>
      <c r="B66" s="1">
        <v>15</v>
      </c>
      <c r="C66" s="26" t="s">
        <v>6852</v>
      </c>
      <c r="D66" t="s">
        <v>103</v>
      </c>
      <c r="E66" s="27" t="s">
        <v>1575</v>
      </c>
      <c r="F66" s="28" t="s">
        <v>292</v>
      </c>
      <c r="G66" s="29">
        <v>0.94999999999999996</v>
      </c>
      <c r="H66" s="28">
        <v>0</v>
      </c>
      <c r="I66" s="30">
        <f>ROUND(G66*H66,P4)</f>
        <v>0</v>
      </c>
      <c r="L66" s="30">
        <v>0</v>
      </c>
      <c r="M66" s="24">
        <f>ROUND(G66*L66,P4)</f>
        <v>0</v>
      </c>
      <c r="N66" s="25" t="s">
        <v>103</v>
      </c>
      <c r="O66" s="31">
        <f>M66*AA66</f>
        <v>0</v>
      </c>
      <c r="P66" s="1">
        <v>3</v>
      </c>
      <c r="AA66" s="1">
        <f>IF(P66=1,$O$3,IF(P66=2,$O$4,$O$5))</f>
        <v>0</v>
      </c>
    </row>
    <row r="67">
      <c r="A67" s="1" t="s">
        <v>106</v>
      </c>
      <c r="E67" s="27" t="s">
        <v>103</v>
      </c>
    </row>
    <row r="68">
      <c r="A68" s="1" t="s">
        <v>107</v>
      </c>
    </row>
    <row r="69">
      <c r="A69" s="1" t="s">
        <v>109</v>
      </c>
      <c r="E69"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COUNTIFS(L8:L161,"=0",A8:A161,"P")+COUNTIFS(L8:L161,"",A8:A161,"P")+SUM(Q8:Q161)</f>
        <v>0</v>
      </c>
    </row>
    <row r="8">
      <c r="A8" s="1" t="s">
        <v>96</v>
      </c>
      <c r="C8" s="22" t="s">
        <v>287</v>
      </c>
      <c r="E8" s="23" t="s">
        <v>17</v>
      </c>
      <c r="L8" s="24">
        <f>L9+L30+L139+L144</f>
        <v>0</v>
      </c>
      <c r="M8" s="24">
        <f>M9+M30+M139+M144</f>
        <v>0</v>
      </c>
      <c r="N8" s="25"/>
    </row>
    <row r="9">
      <c r="A9" s="1" t="s">
        <v>98</v>
      </c>
      <c r="C9" s="22" t="s">
        <v>288</v>
      </c>
      <c r="E9" s="23" t="s">
        <v>289</v>
      </c>
      <c r="L9" s="24">
        <f>SUMIFS(L10:L29,A10:A29,"P")</f>
        <v>0</v>
      </c>
      <c r="M9" s="24">
        <f>SUMIFS(M10:M29,A10:A29,"P")</f>
        <v>0</v>
      </c>
      <c r="N9" s="25"/>
    </row>
    <row r="10" ht="25.5">
      <c r="A10" s="1" t="s">
        <v>101</v>
      </c>
      <c r="B10" s="1">
        <v>1</v>
      </c>
      <c r="C10" s="26" t="s">
        <v>290</v>
      </c>
      <c r="D10" t="s">
        <v>103</v>
      </c>
      <c r="E10" s="27" t="s">
        <v>291</v>
      </c>
      <c r="F10" s="28" t="s">
        <v>292</v>
      </c>
      <c r="G10" s="29">
        <v>0.56999999999999995</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0.050000000000000003</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101</v>
      </c>
      <c r="B18" s="1">
        <v>3</v>
      </c>
      <c r="C18" s="26" t="s">
        <v>296</v>
      </c>
      <c r="D18" t="s">
        <v>103</v>
      </c>
      <c r="E18" s="27" t="s">
        <v>297</v>
      </c>
      <c r="F18" s="28" t="s">
        <v>292</v>
      </c>
      <c r="G18" s="29">
        <v>0.17999999999999999</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ht="25.5">
      <c r="A22" s="1" t="s">
        <v>101</v>
      </c>
      <c r="B22" s="1">
        <v>4</v>
      </c>
      <c r="C22" s="26" t="s">
        <v>298</v>
      </c>
      <c r="D22" t="s">
        <v>103</v>
      </c>
      <c r="E22" s="27" t="s">
        <v>299</v>
      </c>
      <c r="F22" s="28" t="s">
        <v>292</v>
      </c>
      <c r="G22" s="29">
        <v>0.29999999999999999</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140.25">
      <c r="A25" s="1" t="s">
        <v>109</v>
      </c>
      <c r="E25" s="27" t="s">
        <v>295</v>
      </c>
    </row>
    <row r="26" ht="25.5">
      <c r="A26" s="1" t="s">
        <v>101</v>
      </c>
      <c r="B26" s="1">
        <v>5</v>
      </c>
      <c r="C26" s="26" t="s">
        <v>300</v>
      </c>
      <c r="D26" t="s">
        <v>103</v>
      </c>
      <c r="E26" s="27" t="s">
        <v>301</v>
      </c>
      <c r="F26" s="28" t="s">
        <v>292</v>
      </c>
      <c r="G26" s="29">
        <v>0.040000000000000001</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ht="140.25">
      <c r="A29" s="1" t="s">
        <v>109</v>
      </c>
      <c r="E29" s="27" t="s">
        <v>295</v>
      </c>
    </row>
    <row r="30">
      <c r="A30" s="1" t="s">
        <v>98</v>
      </c>
      <c r="C30" s="22" t="s">
        <v>302</v>
      </c>
      <c r="E30" s="23" t="s">
        <v>303</v>
      </c>
      <c r="L30" s="24">
        <f>SUMIFS(L31:L138,A31:A138,"P")</f>
        <v>0</v>
      </c>
      <c r="M30" s="24">
        <f>SUMIFS(M31:M138,A31:A138,"P")</f>
        <v>0</v>
      </c>
      <c r="N30" s="25"/>
    </row>
    <row r="31">
      <c r="A31" s="1" t="s">
        <v>101</v>
      </c>
      <c r="B31" s="1">
        <v>6</v>
      </c>
      <c r="C31" s="26" t="s">
        <v>304</v>
      </c>
      <c r="D31" t="s">
        <v>103</v>
      </c>
      <c r="E31" s="27" t="s">
        <v>305</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c r="A35" s="1" t="s">
        <v>101</v>
      </c>
      <c r="B35" s="1">
        <v>7</v>
      </c>
      <c r="C35" s="26" t="s">
        <v>306</v>
      </c>
      <c r="D35" t="s">
        <v>103</v>
      </c>
      <c r="E35" s="27" t="s">
        <v>307</v>
      </c>
      <c r="F35" s="28" t="s">
        <v>105</v>
      </c>
      <c r="G35" s="29">
        <v>1</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c r="A39" s="1" t="s">
        <v>101</v>
      </c>
      <c r="B39" s="1">
        <v>8</v>
      </c>
      <c r="C39" s="26" t="s">
        <v>308</v>
      </c>
      <c r="D39" t="s">
        <v>103</v>
      </c>
      <c r="E39" s="27" t="s">
        <v>309</v>
      </c>
      <c r="F39" s="28" t="s">
        <v>105</v>
      </c>
      <c r="G39" s="29">
        <v>1</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c r="A43" s="1" t="s">
        <v>101</v>
      </c>
      <c r="B43" s="1">
        <v>9</v>
      </c>
      <c r="C43" s="26" t="s">
        <v>310</v>
      </c>
      <c r="D43" t="s">
        <v>103</v>
      </c>
      <c r="E43" s="27" t="s">
        <v>311</v>
      </c>
      <c r="F43" s="28" t="s">
        <v>105</v>
      </c>
      <c r="G43" s="29">
        <v>2</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c r="A47" s="1" t="s">
        <v>101</v>
      </c>
      <c r="B47" s="1">
        <v>10</v>
      </c>
      <c r="C47" s="26" t="s">
        <v>312</v>
      </c>
      <c r="D47" t="s">
        <v>103</v>
      </c>
      <c r="E47" s="27" t="s">
        <v>313</v>
      </c>
      <c r="F47" s="28" t="s">
        <v>105</v>
      </c>
      <c r="G47" s="29">
        <v>10</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314</v>
      </c>
      <c r="D51" t="s">
        <v>103</v>
      </c>
      <c r="E51" s="27" t="s">
        <v>315</v>
      </c>
      <c r="F51" s="28" t="s">
        <v>105</v>
      </c>
      <c r="G51" s="29">
        <v>10</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ht="63.75">
      <c r="A54" s="1" t="s">
        <v>109</v>
      </c>
      <c r="E54" s="27" t="s">
        <v>316</v>
      </c>
    </row>
    <row r="55">
      <c r="A55" s="1" t="s">
        <v>101</v>
      </c>
      <c r="B55" s="1">
        <v>12</v>
      </c>
      <c r="C55" s="26" t="s">
        <v>317</v>
      </c>
      <c r="D55" t="s">
        <v>103</v>
      </c>
      <c r="E55" s="27" t="s">
        <v>318</v>
      </c>
      <c r="F55" s="28" t="s">
        <v>105</v>
      </c>
      <c r="G55" s="29">
        <v>4</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ht="25.5">
      <c r="A59" s="1" t="s">
        <v>101</v>
      </c>
      <c r="B59" s="1">
        <v>13</v>
      </c>
      <c r="C59" s="26" t="s">
        <v>319</v>
      </c>
      <c r="D59" t="s">
        <v>103</v>
      </c>
      <c r="E59" s="27" t="s">
        <v>320</v>
      </c>
      <c r="F59" s="28" t="s">
        <v>105</v>
      </c>
      <c r="G59" s="29">
        <v>4</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c r="A63" s="1" t="s">
        <v>101</v>
      </c>
      <c r="B63" s="1">
        <v>14</v>
      </c>
      <c r="C63" s="26" t="s">
        <v>321</v>
      </c>
      <c r="D63" t="s">
        <v>103</v>
      </c>
      <c r="E63" s="27" t="s">
        <v>322</v>
      </c>
      <c r="F63" s="28" t="s">
        <v>105</v>
      </c>
      <c r="G63" s="29">
        <v>9</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ht="25.5">
      <c r="A67" s="1" t="s">
        <v>101</v>
      </c>
      <c r="B67" s="1">
        <v>15</v>
      </c>
      <c r="C67" s="26" t="s">
        <v>323</v>
      </c>
      <c r="D67" t="s">
        <v>103</v>
      </c>
      <c r="E67" s="27" t="s">
        <v>324</v>
      </c>
      <c r="F67" s="28" t="s">
        <v>105</v>
      </c>
      <c r="G67" s="29">
        <v>9</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ht="25.5">
      <c r="A71" s="1" t="s">
        <v>101</v>
      </c>
      <c r="B71" s="1">
        <v>16</v>
      </c>
      <c r="C71" s="26" t="s">
        <v>325</v>
      </c>
      <c r="D71" t="s">
        <v>103</v>
      </c>
      <c r="E71" s="27" t="s">
        <v>326</v>
      </c>
      <c r="F71" s="28" t="s">
        <v>121</v>
      </c>
      <c r="G71" s="29">
        <v>500</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327</v>
      </c>
      <c r="D75" t="s">
        <v>103</v>
      </c>
      <c r="E75" s="27" t="s">
        <v>328</v>
      </c>
      <c r="F75" s="28" t="s">
        <v>121</v>
      </c>
      <c r="G75" s="29">
        <v>575</v>
      </c>
      <c r="H75" s="28">
        <v>0</v>
      </c>
      <c r="I75" s="30">
        <f>ROUND(G75*H75,P4)</f>
        <v>0</v>
      </c>
      <c r="L75" s="30">
        <v>0</v>
      </c>
      <c r="M75" s="24">
        <f>ROUND(G75*L75,P4)</f>
        <v>0</v>
      </c>
      <c r="N75" s="25" t="s">
        <v>103</v>
      </c>
      <c r="O75" s="31">
        <f>M75*AA75</f>
        <v>0</v>
      </c>
      <c r="P75" s="1">
        <v>3</v>
      </c>
      <c r="AA75" s="1">
        <f>IF(P75=1,$O$3,IF(P75=2,$O$4,$O$5))</f>
        <v>0</v>
      </c>
    </row>
    <row r="76">
      <c r="A76" s="1" t="s">
        <v>106</v>
      </c>
      <c r="E76" s="27" t="s">
        <v>103</v>
      </c>
    </row>
    <row r="77" ht="25.5">
      <c r="A77" s="1" t="s">
        <v>107</v>
      </c>
      <c r="E77" s="32" t="s">
        <v>329</v>
      </c>
    </row>
    <row r="78">
      <c r="A78" s="1" t="s">
        <v>109</v>
      </c>
      <c r="E78" s="27" t="s">
        <v>103</v>
      </c>
    </row>
    <row r="79">
      <c r="A79" s="1" t="s">
        <v>101</v>
      </c>
      <c r="B79" s="1">
        <v>18</v>
      </c>
      <c r="C79" s="26" t="s">
        <v>330</v>
      </c>
      <c r="D79" t="s">
        <v>103</v>
      </c>
      <c r="E79" s="27" t="s">
        <v>331</v>
      </c>
      <c r="F79" s="28" t="s">
        <v>105</v>
      </c>
      <c r="G79" s="29">
        <v>640</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332</v>
      </c>
      <c r="D83" t="s">
        <v>103</v>
      </c>
      <c r="E83" s="27" t="s">
        <v>333</v>
      </c>
      <c r="F83" s="28" t="s">
        <v>105</v>
      </c>
      <c r="G83" s="29">
        <v>640</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ht="25.5">
      <c r="A87" s="1" t="s">
        <v>101</v>
      </c>
      <c r="B87" s="1">
        <v>20</v>
      </c>
      <c r="C87" s="26" t="s">
        <v>334</v>
      </c>
      <c r="D87" t="s">
        <v>103</v>
      </c>
      <c r="E87" s="27" t="s">
        <v>335</v>
      </c>
      <c r="F87" s="28" t="s">
        <v>121</v>
      </c>
      <c r="G87" s="29">
        <v>12</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ht="25.5">
      <c r="A91" s="1" t="s">
        <v>101</v>
      </c>
      <c r="B91" s="1">
        <v>21</v>
      </c>
      <c r="C91" s="26" t="s">
        <v>336</v>
      </c>
      <c r="D91" t="s">
        <v>103</v>
      </c>
      <c r="E91" s="27" t="s">
        <v>337</v>
      </c>
      <c r="F91" s="28" t="s">
        <v>121</v>
      </c>
      <c r="G91" s="29">
        <v>12.6</v>
      </c>
      <c r="H91" s="28">
        <v>0</v>
      </c>
      <c r="I91" s="30">
        <f>ROUND(G91*H91,P4)</f>
        <v>0</v>
      </c>
      <c r="L91" s="30">
        <v>0</v>
      </c>
      <c r="M91" s="24">
        <f>ROUND(G91*L91,P4)</f>
        <v>0</v>
      </c>
      <c r="N91" s="25" t="s">
        <v>103</v>
      </c>
      <c r="O91" s="31">
        <f>M91*AA91</f>
        <v>0</v>
      </c>
      <c r="P91" s="1">
        <v>3</v>
      </c>
      <c r="AA91" s="1">
        <f>IF(P91=1,$O$3,IF(P91=2,$O$4,$O$5))</f>
        <v>0</v>
      </c>
    </row>
    <row r="92">
      <c r="A92" s="1" t="s">
        <v>106</v>
      </c>
      <c r="E92" s="27" t="s">
        <v>103</v>
      </c>
    </row>
    <row r="93" ht="25.5">
      <c r="A93" s="1" t="s">
        <v>107</v>
      </c>
      <c r="E93" s="32" t="s">
        <v>338</v>
      </c>
    </row>
    <row r="94">
      <c r="A94" s="1" t="s">
        <v>109</v>
      </c>
      <c r="E94" s="27" t="s">
        <v>103</v>
      </c>
    </row>
    <row r="95">
      <c r="A95" s="1" t="s">
        <v>101</v>
      </c>
      <c r="B95" s="1">
        <v>22</v>
      </c>
      <c r="C95" s="26" t="s">
        <v>339</v>
      </c>
      <c r="D95" t="s">
        <v>103</v>
      </c>
      <c r="E95" s="27" t="s">
        <v>340</v>
      </c>
      <c r="F95" s="28" t="s">
        <v>105</v>
      </c>
      <c r="G95" s="29">
        <v>1</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341</v>
      </c>
      <c r="D99" t="s">
        <v>103</v>
      </c>
      <c r="E99" s="27" t="s">
        <v>342</v>
      </c>
      <c r="F99" s="28" t="s">
        <v>105</v>
      </c>
      <c r="G99" s="29">
        <v>4</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343</v>
      </c>
      <c r="D103" t="s">
        <v>103</v>
      </c>
      <c r="E103" s="27" t="s">
        <v>344</v>
      </c>
      <c r="F103" s="28" t="s">
        <v>105</v>
      </c>
      <c r="G103" s="29">
        <v>4</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c r="A107" s="1" t="s">
        <v>101</v>
      </c>
      <c r="B107" s="1">
        <v>25</v>
      </c>
      <c r="C107" s="26" t="s">
        <v>345</v>
      </c>
      <c r="D107" t="s">
        <v>103</v>
      </c>
      <c r="E107" s="27" t="s">
        <v>346</v>
      </c>
      <c r="F107" s="28" t="s">
        <v>105</v>
      </c>
      <c r="G107" s="29">
        <v>1</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347</v>
      </c>
      <c r="D111" t="s">
        <v>103</v>
      </c>
      <c r="E111" s="27" t="s">
        <v>348</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c r="A114" s="1" t="s">
        <v>109</v>
      </c>
      <c r="E114" s="27" t="s">
        <v>103</v>
      </c>
    </row>
    <row r="115">
      <c r="A115" s="1" t="s">
        <v>101</v>
      </c>
      <c r="B115" s="1">
        <v>27</v>
      </c>
      <c r="C115" s="26" t="s">
        <v>349</v>
      </c>
      <c r="D115" t="s">
        <v>103</v>
      </c>
      <c r="E115" s="27" t="s">
        <v>350</v>
      </c>
      <c r="F115" s="28" t="s">
        <v>105</v>
      </c>
      <c r="G115" s="29">
        <v>3</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c r="A119" s="1" t="s">
        <v>101</v>
      </c>
      <c r="B119" s="1">
        <v>28</v>
      </c>
      <c r="C119" s="26" t="s">
        <v>351</v>
      </c>
      <c r="D119" t="s">
        <v>103</v>
      </c>
      <c r="E119" s="27" t="s">
        <v>352</v>
      </c>
      <c r="F119" s="28" t="s">
        <v>105</v>
      </c>
      <c r="G119" s="29">
        <v>3</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ht="38.25">
      <c r="A122" s="1" t="s">
        <v>109</v>
      </c>
      <c r="E122" s="27" t="s">
        <v>353</v>
      </c>
    </row>
    <row r="123">
      <c r="A123" s="1" t="s">
        <v>101</v>
      </c>
      <c r="B123" s="1">
        <v>29</v>
      </c>
      <c r="C123" s="26" t="s">
        <v>354</v>
      </c>
      <c r="D123" t="s">
        <v>103</v>
      </c>
      <c r="E123" s="27" t="s">
        <v>355</v>
      </c>
      <c r="F123" s="28" t="s">
        <v>105</v>
      </c>
      <c r="G123" s="29">
        <v>1</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ht="51">
      <c r="A126" s="1" t="s">
        <v>109</v>
      </c>
      <c r="E126" s="27" t="s">
        <v>356</v>
      </c>
    </row>
    <row r="127" ht="38.25">
      <c r="A127" s="1" t="s">
        <v>101</v>
      </c>
      <c r="B127" s="1">
        <v>30</v>
      </c>
      <c r="C127" s="26" t="s">
        <v>357</v>
      </c>
      <c r="D127" t="s">
        <v>103</v>
      </c>
      <c r="E127" s="27" t="s">
        <v>358</v>
      </c>
      <c r="F127" s="28" t="s">
        <v>105</v>
      </c>
      <c r="G127" s="29">
        <v>1</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c r="A131" s="1" t="s">
        <v>101</v>
      </c>
      <c r="B131" s="1">
        <v>31</v>
      </c>
      <c r="C131" s="26" t="s">
        <v>359</v>
      </c>
      <c r="D131" t="s">
        <v>103</v>
      </c>
      <c r="E131" s="27" t="s">
        <v>360</v>
      </c>
      <c r="F131" s="28" t="s">
        <v>156</v>
      </c>
      <c r="G131" s="29">
        <v>48</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c r="A134" s="1" t="s">
        <v>109</v>
      </c>
      <c r="E134" s="27" t="s">
        <v>103</v>
      </c>
    </row>
    <row r="135" ht="25.5">
      <c r="A135" s="1" t="s">
        <v>101</v>
      </c>
      <c r="B135" s="1">
        <v>32</v>
      </c>
      <c r="C135" s="26" t="s">
        <v>361</v>
      </c>
      <c r="D135" t="s">
        <v>103</v>
      </c>
      <c r="E135" s="27" t="s">
        <v>362</v>
      </c>
      <c r="F135" s="28" t="s">
        <v>292</v>
      </c>
      <c r="G135" s="29">
        <v>0.25</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c r="A139" s="1" t="s">
        <v>98</v>
      </c>
      <c r="C139" s="22" t="s">
        <v>363</v>
      </c>
      <c r="E139" s="23" t="s">
        <v>364</v>
      </c>
      <c r="L139" s="24">
        <f>SUMIFS(L140:L143,A140:A143,"P")</f>
        <v>0</v>
      </c>
      <c r="M139" s="24">
        <f>SUMIFS(M140:M143,A140:A143,"P")</f>
        <v>0</v>
      </c>
      <c r="N139" s="25"/>
    </row>
    <row r="140">
      <c r="A140" s="1" t="s">
        <v>101</v>
      </c>
      <c r="B140" s="1">
        <v>33</v>
      </c>
      <c r="C140" s="26" t="s">
        <v>365</v>
      </c>
      <c r="D140" t="s">
        <v>103</v>
      </c>
      <c r="E140" s="27" t="s">
        <v>366</v>
      </c>
      <c r="F140" s="28" t="s">
        <v>367</v>
      </c>
      <c r="G140" s="29">
        <v>1</v>
      </c>
      <c r="H140" s="28">
        <v>0</v>
      </c>
      <c r="I140" s="30">
        <f>ROUND(G140*H140,P4)</f>
        <v>0</v>
      </c>
      <c r="L140" s="30">
        <v>0</v>
      </c>
      <c r="M140" s="24">
        <f>ROUND(G140*L140,P4)</f>
        <v>0</v>
      </c>
      <c r="N140" s="25" t="s">
        <v>103</v>
      </c>
      <c r="O140" s="31">
        <f>M140*AA140</f>
        <v>0</v>
      </c>
      <c r="P140" s="1">
        <v>3</v>
      </c>
      <c r="AA140" s="1">
        <f>IF(P140=1,$O$3,IF(P140=2,$O$4,$O$5))</f>
        <v>0</v>
      </c>
    </row>
    <row r="141">
      <c r="A141" s="1" t="s">
        <v>106</v>
      </c>
      <c r="E141" s="27" t="s">
        <v>103</v>
      </c>
    </row>
    <row r="142">
      <c r="A142" s="1" t="s">
        <v>107</v>
      </c>
    </row>
    <row r="143">
      <c r="A143" s="1" t="s">
        <v>109</v>
      </c>
      <c r="E143" s="27" t="s">
        <v>368</v>
      </c>
    </row>
    <row r="144">
      <c r="A144" s="1" t="s">
        <v>98</v>
      </c>
      <c r="C144" s="22" t="s">
        <v>281</v>
      </c>
      <c r="E144" s="23" t="s">
        <v>282</v>
      </c>
      <c r="L144" s="24">
        <f>SUMIFS(L145:L160,A145:A160,"P")</f>
        <v>0</v>
      </c>
      <c r="M144" s="24">
        <f>SUMIFS(M145:M160,A145:A160,"P")</f>
        <v>0</v>
      </c>
      <c r="N144" s="25"/>
    </row>
    <row r="145">
      <c r="A145" s="1" t="s">
        <v>101</v>
      </c>
      <c r="B145" s="1">
        <v>34</v>
      </c>
      <c r="C145" s="26" t="s">
        <v>369</v>
      </c>
      <c r="D145" t="s">
        <v>103</v>
      </c>
      <c r="E145" s="27" t="s">
        <v>370</v>
      </c>
      <c r="F145" s="28" t="s">
        <v>105</v>
      </c>
      <c r="G145" s="29">
        <v>1</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103</v>
      </c>
    </row>
    <row r="149">
      <c r="A149" s="1" t="s">
        <v>101</v>
      </c>
      <c r="B149" s="1">
        <v>35</v>
      </c>
      <c r="C149" s="26" t="s">
        <v>371</v>
      </c>
      <c r="D149" t="s">
        <v>103</v>
      </c>
      <c r="E149" s="27" t="s">
        <v>284</v>
      </c>
      <c r="F149" s="28" t="s">
        <v>105</v>
      </c>
      <c r="G149" s="29">
        <v>1</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c r="A151" s="1" t="s">
        <v>107</v>
      </c>
    </row>
    <row r="152">
      <c r="A152" s="1" t="s">
        <v>109</v>
      </c>
      <c r="E152" s="27" t="s">
        <v>103</v>
      </c>
    </row>
    <row r="153">
      <c r="A153" s="1" t="s">
        <v>101</v>
      </c>
      <c r="B153" s="1">
        <v>36</v>
      </c>
      <c r="C153" s="26" t="s">
        <v>372</v>
      </c>
      <c r="D153" t="s">
        <v>103</v>
      </c>
      <c r="E153" s="27" t="s">
        <v>286</v>
      </c>
      <c r="F153" s="28" t="s">
        <v>105</v>
      </c>
      <c r="G153" s="29">
        <v>1</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c r="A155" s="1" t="s">
        <v>107</v>
      </c>
    </row>
    <row r="156">
      <c r="A156" s="1" t="s">
        <v>109</v>
      </c>
      <c r="E156" s="27" t="s">
        <v>103</v>
      </c>
    </row>
    <row r="157">
      <c r="A157" s="1" t="s">
        <v>101</v>
      </c>
      <c r="B157" s="1">
        <v>37</v>
      </c>
      <c r="C157" s="26" t="s">
        <v>373</v>
      </c>
      <c r="D157" t="s">
        <v>103</v>
      </c>
      <c r="E157" s="27" t="s">
        <v>374</v>
      </c>
      <c r="F157" s="28" t="s">
        <v>105</v>
      </c>
      <c r="G157" s="29">
        <v>1</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c r="A159" s="1" t="s">
        <v>107</v>
      </c>
    </row>
    <row r="160">
      <c r="A160" s="1" t="s">
        <v>109</v>
      </c>
      <c r="E160"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COUNTIFS(L8:L715,"=0",A8:A715,"P")+COUNTIFS(L8:L715,"",A8:A715,"P")+SUM(Q8:Q715)</f>
        <v>0</v>
      </c>
    </row>
    <row r="8">
      <c r="A8" s="1" t="s">
        <v>96</v>
      </c>
      <c r="C8" s="22" t="s">
        <v>375</v>
      </c>
      <c r="E8" s="23" t="s">
        <v>19</v>
      </c>
      <c r="L8" s="24">
        <f>L9+L26+L431+L624+L693+L698</f>
        <v>0</v>
      </c>
      <c r="M8" s="24">
        <f>M9+M26+M431+M624+M693+M698</f>
        <v>0</v>
      </c>
      <c r="N8" s="25"/>
    </row>
    <row r="9">
      <c r="A9" s="1" t="s">
        <v>98</v>
      </c>
      <c r="C9" s="22" t="s">
        <v>288</v>
      </c>
      <c r="E9" s="23" t="s">
        <v>289</v>
      </c>
      <c r="L9" s="24">
        <f>SUMIFS(L10:L25,A10:A25,"P")</f>
        <v>0</v>
      </c>
      <c r="M9" s="24">
        <f>SUMIFS(M10:M25,A10:A25,"P")</f>
        <v>0</v>
      </c>
      <c r="N9" s="25"/>
    </row>
    <row r="10" ht="25.5">
      <c r="A10" s="1" t="s">
        <v>101</v>
      </c>
      <c r="B10" s="1">
        <v>1</v>
      </c>
      <c r="C10" s="26" t="s">
        <v>290</v>
      </c>
      <c r="D10" t="s">
        <v>103</v>
      </c>
      <c r="E10" s="27" t="s">
        <v>291</v>
      </c>
      <c r="F10" s="28" t="s">
        <v>292</v>
      </c>
      <c r="G10" s="29">
        <v>0.84999999999999998</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0.62</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101</v>
      </c>
      <c r="B18" s="1">
        <v>3</v>
      </c>
      <c r="C18" s="26" t="s">
        <v>296</v>
      </c>
      <c r="D18" t="s">
        <v>103</v>
      </c>
      <c r="E18" s="27" t="s">
        <v>297</v>
      </c>
      <c r="F18" s="28" t="s">
        <v>292</v>
      </c>
      <c r="G18" s="29">
        <v>0.10000000000000001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ht="25.5">
      <c r="A22" s="1" t="s">
        <v>101</v>
      </c>
      <c r="B22" s="1">
        <v>4</v>
      </c>
      <c r="C22" s="26" t="s">
        <v>300</v>
      </c>
      <c r="D22" t="s">
        <v>103</v>
      </c>
      <c r="E22" s="27" t="s">
        <v>301</v>
      </c>
      <c r="F22" s="28" t="s">
        <v>292</v>
      </c>
      <c r="G22" s="29">
        <v>0.13</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140.25">
      <c r="A25" s="1" t="s">
        <v>109</v>
      </c>
      <c r="E25" s="27" t="s">
        <v>295</v>
      </c>
    </row>
    <row r="26">
      <c r="A26" s="1" t="s">
        <v>98</v>
      </c>
      <c r="C26" s="22" t="s">
        <v>376</v>
      </c>
      <c r="E26" s="23" t="s">
        <v>377</v>
      </c>
      <c r="L26" s="24">
        <f>SUMIFS(L27:L430,A27:A430,"P")</f>
        <v>0</v>
      </c>
      <c r="M26" s="24">
        <f>SUMIFS(M27:M430,A27:A430,"P")</f>
        <v>0</v>
      </c>
      <c r="N26" s="25"/>
    </row>
    <row r="27">
      <c r="A27" s="1" t="s">
        <v>101</v>
      </c>
      <c r="B27" s="1">
        <v>5</v>
      </c>
      <c r="C27" s="26" t="s">
        <v>378</v>
      </c>
      <c r="D27" t="s">
        <v>103</v>
      </c>
      <c r="E27" s="27" t="s">
        <v>379</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c r="A30" s="1" t="s">
        <v>109</v>
      </c>
      <c r="E30" s="27" t="s">
        <v>103</v>
      </c>
    </row>
    <row r="31">
      <c r="A31" s="1" t="s">
        <v>101</v>
      </c>
      <c r="B31" s="1">
        <v>6</v>
      </c>
      <c r="C31" s="26" t="s">
        <v>380</v>
      </c>
      <c r="D31" t="s">
        <v>103</v>
      </c>
      <c r="E31" s="27" t="s">
        <v>381</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ht="89.25">
      <c r="A34" s="1" t="s">
        <v>109</v>
      </c>
      <c r="E34" s="27" t="s">
        <v>382</v>
      </c>
    </row>
    <row r="35">
      <c r="A35" s="1" t="s">
        <v>101</v>
      </c>
      <c r="B35" s="1">
        <v>7</v>
      </c>
      <c r="C35" s="26" t="s">
        <v>383</v>
      </c>
      <c r="D35" t="s">
        <v>103</v>
      </c>
      <c r="E35" s="27" t="s">
        <v>384</v>
      </c>
      <c r="F35" s="28" t="s">
        <v>105</v>
      </c>
      <c r="G35" s="29">
        <v>1</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ht="25.5">
      <c r="A39" s="1" t="s">
        <v>101</v>
      </c>
      <c r="B39" s="1">
        <v>8</v>
      </c>
      <c r="C39" s="26" t="s">
        <v>385</v>
      </c>
      <c r="D39" t="s">
        <v>103</v>
      </c>
      <c r="E39" s="27" t="s">
        <v>386</v>
      </c>
      <c r="F39" s="28" t="s">
        <v>105</v>
      </c>
      <c r="G39" s="29">
        <v>1</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ht="25.5">
      <c r="A43" s="1" t="s">
        <v>101</v>
      </c>
      <c r="B43" s="1">
        <v>9</v>
      </c>
      <c r="C43" s="26" t="s">
        <v>387</v>
      </c>
      <c r="D43" t="s">
        <v>103</v>
      </c>
      <c r="E43" s="27" t="s">
        <v>388</v>
      </c>
      <c r="F43" s="28" t="s">
        <v>105</v>
      </c>
      <c r="G43" s="29">
        <v>1</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c r="A47" s="1" t="s">
        <v>101</v>
      </c>
      <c r="B47" s="1">
        <v>10</v>
      </c>
      <c r="C47" s="26" t="s">
        <v>389</v>
      </c>
      <c r="D47" t="s">
        <v>103</v>
      </c>
      <c r="E47" s="27" t="s">
        <v>390</v>
      </c>
      <c r="F47" s="28" t="s">
        <v>105</v>
      </c>
      <c r="G47" s="29">
        <v>1</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391</v>
      </c>
      <c r="D51" t="s">
        <v>103</v>
      </c>
      <c r="E51" s="27" t="s">
        <v>392</v>
      </c>
      <c r="F51" s="28" t="s">
        <v>105</v>
      </c>
      <c r="G51" s="29">
        <v>1</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c r="A55" s="1" t="s">
        <v>101</v>
      </c>
      <c r="B55" s="1">
        <v>12</v>
      </c>
      <c r="C55" s="26" t="s">
        <v>393</v>
      </c>
      <c r="D55" t="s">
        <v>103</v>
      </c>
      <c r="E55" s="27" t="s">
        <v>394</v>
      </c>
      <c r="F55" s="28" t="s">
        <v>105</v>
      </c>
      <c r="G55" s="29">
        <v>1</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395</v>
      </c>
      <c r="D59" t="s">
        <v>103</v>
      </c>
      <c r="E59" s="27" t="s">
        <v>311</v>
      </c>
      <c r="F59" s="28" t="s">
        <v>105</v>
      </c>
      <c r="G59" s="29">
        <v>2</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c r="A63" s="1" t="s">
        <v>101</v>
      </c>
      <c r="B63" s="1">
        <v>14</v>
      </c>
      <c r="C63" s="26" t="s">
        <v>396</v>
      </c>
      <c r="D63" t="s">
        <v>103</v>
      </c>
      <c r="E63" s="27" t="s">
        <v>397</v>
      </c>
      <c r="F63" s="28" t="s">
        <v>105</v>
      </c>
      <c r="G63" s="29">
        <v>1</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ht="38.25">
      <c r="A67" s="1" t="s">
        <v>101</v>
      </c>
      <c r="B67" s="1">
        <v>15</v>
      </c>
      <c r="C67" s="26" t="s">
        <v>398</v>
      </c>
      <c r="D67" t="s">
        <v>103</v>
      </c>
      <c r="E67" s="27" t="s">
        <v>399</v>
      </c>
      <c r="F67" s="28" t="s">
        <v>105</v>
      </c>
      <c r="G67" s="29">
        <v>1</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101</v>
      </c>
      <c r="B71" s="1">
        <v>16</v>
      </c>
      <c r="C71" s="26" t="s">
        <v>400</v>
      </c>
      <c r="D71" t="s">
        <v>103</v>
      </c>
      <c r="E71" s="27" t="s">
        <v>401</v>
      </c>
      <c r="F71" s="28" t="s">
        <v>105</v>
      </c>
      <c r="G71" s="29">
        <v>2</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ht="38.25">
      <c r="A75" s="1" t="s">
        <v>101</v>
      </c>
      <c r="B75" s="1">
        <v>17</v>
      </c>
      <c r="C75" s="26" t="s">
        <v>402</v>
      </c>
      <c r="D75" t="s">
        <v>103</v>
      </c>
      <c r="E75" s="27" t="s">
        <v>403</v>
      </c>
      <c r="F75" s="28" t="s">
        <v>105</v>
      </c>
      <c r="G75" s="29">
        <v>1</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404</v>
      </c>
      <c r="D79" t="s">
        <v>103</v>
      </c>
      <c r="E79" s="27" t="s">
        <v>405</v>
      </c>
      <c r="F79" s="28" t="s">
        <v>105</v>
      </c>
      <c r="G79" s="29">
        <v>1</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406</v>
      </c>
      <c r="D83" t="s">
        <v>103</v>
      </c>
      <c r="E83" s="27" t="s">
        <v>407</v>
      </c>
      <c r="F83" s="28" t="s">
        <v>105</v>
      </c>
      <c r="G83" s="29">
        <v>1</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c r="A87" s="1" t="s">
        <v>101</v>
      </c>
      <c r="B87" s="1">
        <v>20</v>
      </c>
      <c r="C87" s="26" t="s">
        <v>408</v>
      </c>
      <c r="D87" t="s">
        <v>103</v>
      </c>
      <c r="E87" s="27" t="s">
        <v>409</v>
      </c>
      <c r="F87" s="28" t="s">
        <v>105</v>
      </c>
      <c r="G87" s="29">
        <v>15</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ht="25.5">
      <c r="A91" s="1" t="s">
        <v>101</v>
      </c>
      <c r="B91" s="1">
        <v>21</v>
      </c>
      <c r="C91" s="26" t="s">
        <v>410</v>
      </c>
      <c r="D91" t="s">
        <v>103</v>
      </c>
      <c r="E91" s="27" t="s">
        <v>411</v>
      </c>
      <c r="F91" s="28" t="s">
        <v>105</v>
      </c>
      <c r="G91" s="29">
        <v>15</v>
      </c>
      <c r="H91" s="28">
        <v>0</v>
      </c>
      <c r="I91" s="30">
        <f>ROUND(G91*H91,P4)</f>
        <v>0</v>
      </c>
      <c r="L91" s="30">
        <v>0</v>
      </c>
      <c r="M91" s="24">
        <f>ROUND(G91*L91,P4)</f>
        <v>0</v>
      </c>
      <c r="N91" s="25" t="s">
        <v>103</v>
      </c>
      <c r="O91" s="31">
        <f>M91*AA91</f>
        <v>0</v>
      </c>
      <c r="P91" s="1">
        <v>3</v>
      </c>
      <c r="AA91" s="1">
        <f>IF(P91=1,$O$3,IF(P91=2,$O$4,$O$5))</f>
        <v>0</v>
      </c>
    </row>
    <row r="92">
      <c r="A92" s="1" t="s">
        <v>106</v>
      </c>
      <c r="E92" s="27" t="s">
        <v>103</v>
      </c>
    </row>
    <row r="93">
      <c r="A93" s="1" t="s">
        <v>107</v>
      </c>
    </row>
    <row r="94">
      <c r="A94" s="1" t="s">
        <v>109</v>
      </c>
      <c r="E94" s="27" t="s">
        <v>103</v>
      </c>
    </row>
    <row r="95">
      <c r="A95" s="1" t="s">
        <v>101</v>
      </c>
      <c r="B95" s="1">
        <v>22</v>
      </c>
      <c r="C95" s="26" t="s">
        <v>412</v>
      </c>
      <c r="D95" t="s">
        <v>413</v>
      </c>
      <c r="E95" s="27" t="s">
        <v>414</v>
      </c>
      <c r="F95" s="28" t="s">
        <v>105</v>
      </c>
      <c r="G95" s="29">
        <v>14</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415</v>
      </c>
      <c r="D99" t="s">
        <v>413</v>
      </c>
      <c r="E99" s="27" t="s">
        <v>416</v>
      </c>
      <c r="F99" s="28" t="s">
        <v>105</v>
      </c>
      <c r="G99" s="29">
        <v>14</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417</v>
      </c>
      <c r="D103" t="s">
        <v>103</v>
      </c>
      <c r="E103" s="27" t="s">
        <v>418</v>
      </c>
      <c r="F103" s="28" t="s">
        <v>105</v>
      </c>
      <c r="G103" s="29">
        <v>14</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c r="A107" s="1" t="s">
        <v>101</v>
      </c>
      <c r="B107" s="1">
        <v>25</v>
      </c>
      <c r="C107" s="26" t="s">
        <v>419</v>
      </c>
      <c r="D107" t="s">
        <v>103</v>
      </c>
      <c r="E107" s="27" t="s">
        <v>420</v>
      </c>
      <c r="F107" s="28" t="s">
        <v>105</v>
      </c>
      <c r="G107" s="29">
        <v>11</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421</v>
      </c>
      <c r="D111" t="s">
        <v>103</v>
      </c>
      <c r="E111" s="27" t="s">
        <v>422</v>
      </c>
      <c r="F111" s="28" t="s">
        <v>105</v>
      </c>
      <c r="G111" s="29">
        <v>11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ht="51">
      <c r="A114" s="1" t="s">
        <v>109</v>
      </c>
      <c r="E114" s="27" t="s">
        <v>423</v>
      </c>
    </row>
    <row r="115">
      <c r="A115" s="1" t="s">
        <v>101</v>
      </c>
      <c r="B115" s="1">
        <v>27</v>
      </c>
      <c r="C115" s="26" t="s">
        <v>424</v>
      </c>
      <c r="D115" t="s">
        <v>103</v>
      </c>
      <c r="E115" s="27" t="s">
        <v>425</v>
      </c>
      <c r="F115" s="28" t="s">
        <v>105</v>
      </c>
      <c r="G115" s="29">
        <v>15</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c r="A119" s="1" t="s">
        <v>101</v>
      </c>
      <c r="B119" s="1">
        <v>28</v>
      </c>
      <c r="C119" s="26" t="s">
        <v>426</v>
      </c>
      <c r="D119" t="s">
        <v>103</v>
      </c>
      <c r="E119" s="27" t="s">
        <v>427</v>
      </c>
      <c r="F119" s="28" t="s">
        <v>105</v>
      </c>
      <c r="G119" s="29">
        <v>15</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ht="63.75">
      <c r="A122" s="1" t="s">
        <v>109</v>
      </c>
      <c r="E122" s="27" t="s">
        <v>428</v>
      </c>
    </row>
    <row r="123" ht="25.5">
      <c r="A123" s="1" t="s">
        <v>101</v>
      </c>
      <c r="B123" s="1">
        <v>29</v>
      </c>
      <c r="C123" s="26" t="s">
        <v>429</v>
      </c>
      <c r="D123" t="s">
        <v>103</v>
      </c>
      <c r="E123" s="27" t="s">
        <v>430</v>
      </c>
      <c r="F123" s="28" t="s">
        <v>105</v>
      </c>
      <c r="G123" s="29">
        <v>13</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c r="A126" s="1" t="s">
        <v>109</v>
      </c>
      <c r="E126" s="27" t="s">
        <v>103</v>
      </c>
    </row>
    <row r="127">
      <c r="A127" s="1" t="s">
        <v>101</v>
      </c>
      <c r="B127" s="1">
        <v>30</v>
      </c>
      <c r="C127" s="26" t="s">
        <v>431</v>
      </c>
      <c r="D127" t="s">
        <v>103</v>
      </c>
      <c r="E127" s="27" t="s">
        <v>432</v>
      </c>
      <c r="F127" s="28" t="s">
        <v>105</v>
      </c>
      <c r="G127" s="29">
        <v>13</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c r="A131" s="1" t="s">
        <v>101</v>
      </c>
      <c r="B131" s="1">
        <v>31</v>
      </c>
      <c r="C131" s="26" t="s">
        <v>433</v>
      </c>
      <c r="D131" t="s">
        <v>103</v>
      </c>
      <c r="E131" s="27" t="s">
        <v>434</v>
      </c>
      <c r="F131" s="28" t="s">
        <v>105</v>
      </c>
      <c r="G131" s="29">
        <v>13</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c r="A134" s="1" t="s">
        <v>109</v>
      </c>
      <c r="E134" s="27" t="s">
        <v>103</v>
      </c>
    </row>
    <row r="135">
      <c r="A135" s="1" t="s">
        <v>101</v>
      </c>
      <c r="B135" s="1">
        <v>32</v>
      </c>
      <c r="C135" s="26" t="s">
        <v>435</v>
      </c>
      <c r="D135" t="s">
        <v>103</v>
      </c>
      <c r="E135" s="27" t="s">
        <v>436</v>
      </c>
      <c r="F135" s="28" t="s">
        <v>105</v>
      </c>
      <c r="G135" s="29">
        <v>13</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c r="A139" s="1" t="s">
        <v>101</v>
      </c>
      <c r="B139" s="1">
        <v>33</v>
      </c>
      <c r="C139" s="26" t="s">
        <v>437</v>
      </c>
      <c r="D139" t="s">
        <v>103</v>
      </c>
      <c r="E139" s="27" t="s">
        <v>438</v>
      </c>
      <c r="F139" s="28" t="s">
        <v>105</v>
      </c>
      <c r="G139" s="29">
        <v>13</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c r="A141" s="1" t="s">
        <v>107</v>
      </c>
    </row>
    <row r="142">
      <c r="A142" s="1" t="s">
        <v>109</v>
      </c>
      <c r="E142" s="27" t="s">
        <v>103</v>
      </c>
    </row>
    <row r="143">
      <c r="A143" s="1" t="s">
        <v>101</v>
      </c>
      <c r="B143" s="1">
        <v>34</v>
      </c>
      <c r="C143" s="26" t="s">
        <v>439</v>
      </c>
      <c r="D143" t="s">
        <v>103</v>
      </c>
      <c r="E143" s="27" t="s">
        <v>440</v>
      </c>
      <c r="F143" s="28" t="s">
        <v>105</v>
      </c>
      <c r="G143" s="29">
        <v>13</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c r="A145" s="1" t="s">
        <v>107</v>
      </c>
    </row>
    <row r="146">
      <c r="A146" s="1" t="s">
        <v>109</v>
      </c>
      <c r="E146" s="27" t="s">
        <v>103</v>
      </c>
    </row>
    <row r="147">
      <c r="A147" s="1" t="s">
        <v>101</v>
      </c>
      <c r="B147" s="1">
        <v>35</v>
      </c>
      <c r="C147" s="26" t="s">
        <v>349</v>
      </c>
      <c r="D147" t="s">
        <v>103</v>
      </c>
      <c r="E147" s="27" t="s">
        <v>350</v>
      </c>
      <c r="F147" s="28" t="s">
        <v>105</v>
      </c>
      <c r="G147" s="29">
        <v>2</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c r="A149" s="1" t="s">
        <v>107</v>
      </c>
    </row>
    <row r="150">
      <c r="A150" s="1" t="s">
        <v>109</v>
      </c>
      <c r="E150" s="27" t="s">
        <v>103</v>
      </c>
    </row>
    <row r="151" ht="25.5">
      <c r="A151" s="1" t="s">
        <v>101</v>
      </c>
      <c r="B151" s="1">
        <v>36</v>
      </c>
      <c r="C151" s="26" t="s">
        <v>441</v>
      </c>
      <c r="D151" t="s">
        <v>103</v>
      </c>
      <c r="E151" s="27" t="s">
        <v>442</v>
      </c>
      <c r="F151" s="28" t="s">
        <v>105</v>
      </c>
      <c r="G151" s="29">
        <v>2</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c r="A153" s="1" t="s">
        <v>107</v>
      </c>
    </row>
    <row r="154">
      <c r="A154" s="1" t="s">
        <v>109</v>
      </c>
      <c r="E154" s="27" t="s">
        <v>103</v>
      </c>
    </row>
    <row r="155">
      <c r="A155" s="1" t="s">
        <v>101</v>
      </c>
      <c r="B155" s="1">
        <v>37</v>
      </c>
      <c r="C155" s="26" t="s">
        <v>443</v>
      </c>
      <c r="D155" t="s">
        <v>103</v>
      </c>
      <c r="E155" s="27" t="s">
        <v>444</v>
      </c>
      <c r="F155" s="28" t="s">
        <v>105</v>
      </c>
      <c r="G155" s="29">
        <v>5</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c r="A157" s="1" t="s">
        <v>107</v>
      </c>
    </row>
    <row r="158">
      <c r="A158" s="1" t="s">
        <v>109</v>
      </c>
      <c r="E158" s="27" t="s">
        <v>103</v>
      </c>
    </row>
    <row r="159" ht="38.25">
      <c r="A159" s="1" t="s">
        <v>101</v>
      </c>
      <c r="B159" s="1">
        <v>38</v>
      </c>
      <c r="C159" s="26" t="s">
        <v>445</v>
      </c>
      <c r="D159" t="s">
        <v>103</v>
      </c>
      <c r="E159" s="27" t="s">
        <v>446</v>
      </c>
      <c r="F159" s="28" t="s">
        <v>105</v>
      </c>
      <c r="G159" s="29">
        <v>5</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c r="A161" s="1" t="s">
        <v>107</v>
      </c>
    </row>
    <row r="162">
      <c r="A162" s="1" t="s">
        <v>109</v>
      </c>
      <c r="E162" s="27" t="s">
        <v>103</v>
      </c>
    </row>
    <row r="163">
      <c r="A163" s="1" t="s">
        <v>101</v>
      </c>
      <c r="B163" s="1">
        <v>39</v>
      </c>
      <c r="C163" s="26" t="s">
        <v>447</v>
      </c>
      <c r="D163" t="s">
        <v>103</v>
      </c>
      <c r="E163" s="27" t="s">
        <v>448</v>
      </c>
      <c r="F163" s="28" t="s">
        <v>105</v>
      </c>
      <c r="G163" s="29">
        <v>6</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c r="A165" s="1" t="s">
        <v>107</v>
      </c>
    </row>
    <row r="166">
      <c r="A166" s="1" t="s">
        <v>109</v>
      </c>
      <c r="E166" s="27" t="s">
        <v>103</v>
      </c>
    </row>
    <row r="167">
      <c r="A167" s="1" t="s">
        <v>101</v>
      </c>
      <c r="B167" s="1">
        <v>40</v>
      </c>
      <c r="C167" s="26" t="s">
        <v>449</v>
      </c>
      <c r="D167" t="s">
        <v>103</v>
      </c>
      <c r="E167" s="27" t="s">
        <v>450</v>
      </c>
      <c r="F167" s="28" t="s">
        <v>105</v>
      </c>
      <c r="G167" s="29">
        <v>1</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c r="A169" s="1" t="s">
        <v>107</v>
      </c>
    </row>
    <row r="170">
      <c r="A170" s="1" t="s">
        <v>109</v>
      </c>
      <c r="E170" s="27" t="s">
        <v>103</v>
      </c>
    </row>
    <row r="171">
      <c r="A171" s="1" t="s">
        <v>101</v>
      </c>
      <c r="B171" s="1">
        <v>41</v>
      </c>
      <c r="C171" s="26" t="s">
        <v>451</v>
      </c>
      <c r="D171" t="s">
        <v>103</v>
      </c>
      <c r="E171" s="27" t="s">
        <v>452</v>
      </c>
      <c r="F171" s="28" t="s">
        <v>105</v>
      </c>
      <c r="G171" s="29">
        <v>1</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c r="A173" s="1" t="s">
        <v>107</v>
      </c>
    </row>
    <row r="174">
      <c r="A174" s="1" t="s">
        <v>109</v>
      </c>
      <c r="E174" s="27" t="s">
        <v>103</v>
      </c>
    </row>
    <row r="175">
      <c r="A175" s="1" t="s">
        <v>101</v>
      </c>
      <c r="B175" s="1">
        <v>42</v>
      </c>
      <c r="C175" s="26" t="s">
        <v>453</v>
      </c>
      <c r="D175" t="s">
        <v>103</v>
      </c>
      <c r="E175" s="27" t="s">
        <v>454</v>
      </c>
      <c r="F175" s="28" t="s">
        <v>105</v>
      </c>
      <c r="G175" s="29">
        <v>4</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c r="A177" s="1" t="s">
        <v>107</v>
      </c>
    </row>
    <row r="178">
      <c r="A178" s="1" t="s">
        <v>109</v>
      </c>
      <c r="E178" s="27" t="s">
        <v>103</v>
      </c>
    </row>
    <row r="179">
      <c r="A179" s="1" t="s">
        <v>101</v>
      </c>
      <c r="B179" s="1">
        <v>43</v>
      </c>
      <c r="C179" s="26" t="s">
        <v>455</v>
      </c>
      <c r="D179" t="s">
        <v>413</v>
      </c>
      <c r="E179" s="27" t="s">
        <v>456</v>
      </c>
      <c r="F179" s="28" t="s">
        <v>105</v>
      </c>
      <c r="G179" s="29">
        <v>9</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c r="A181" s="1" t="s">
        <v>107</v>
      </c>
    </row>
    <row r="182">
      <c r="A182" s="1" t="s">
        <v>109</v>
      </c>
      <c r="E182" s="27" t="s">
        <v>103</v>
      </c>
    </row>
    <row r="183" ht="25.5">
      <c r="A183" s="1" t="s">
        <v>101</v>
      </c>
      <c r="B183" s="1">
        <v>44</v>
      </c>
      <c r="C183" s="26" t="s">
        <v>457</v>
      </c>
      <c r="D183" t="s">
        <v>103</v>
      </c>
      <c r="E183" s="27" t="s">
        <v>458</v>
      </c>
      <c r="F183" s="28" t="s">
        <v>105</v>
      </c>
      <c r="G183" s="29">
        <v>9</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c r="A186" s="1" t="s">
        <v>109</v>
      </c>
      <c r="E186" s="27" t="s">
        <v>103</v>
      </c>
    </row>
    <row r="187">
      <c r="A187" s="1" t="s">
        <v>101</v>
      </c>
      <c r="B187" s="1">
        <v>45</v>
      </c>
      <c r="C187" s="26" t="s">
        <v>459</v>
      </c>
      <c r="D187" t="s">
        <v>460</v>
      </c>
      <c r="E187" s="27" t="s">
        <v>461</v>
      </c>
      <c r="F187" s="28" t="s">
        <v>105</v>
      </c>
      <c r="G187" s="29">
        <v>24</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row r="191" ht="25.5">
      <c r="A191" s="1" t="s">
        <v>101</v>
      </c>
      <c r="B191" s="1">
        <v>46</v>
      </c>
      <c r="C191" s="26" t="s">
        <v>462</v>
      </c>
      <c r="D191" t="s">
        <v>103</v>
      </c>
      <c r="E191" s="27" t="s">
        <v>463</v>
      </c>
      <c r="F191" s="28" t="s">
        <v>105</v>
      </c>
      <c r="G191" s="29">
        <v>14</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c r="A193" s="1" t="s">
        <v>107</v>
      </c>
    </row>
    <row r="194">
      <c r="A194" s="1" t="s">
        <v>109</v>
      </c>
      <c r="E194" s="27" t="s">
        <v>103</v>
      </c>
    </row>
    <row r="195" ht="25.5">
      <c r="A195" s="1" t="s">
        <v>101</v>
      </c>
      <c r="B195" s="1">
        <v>47</v>
      </c>
      <c r="C195" s="26" t="s">
        <v>464</v>
      </c>
      <c r="D195" t="s">
        <v>103</v>
      </c>
      <c r="E195" s="27" t="s">
        <v>465</v>
      </c>
      <c r="F195" s="28" t="s">
        <v>105</v>
      </c>
      <c r="G195" s="29">
        <v>10</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103</v>
      </c>
    </row>
    <row r="199">
      <c r="A199" s="1" t="s">
        <v>101</v>
      </c>
      <c r="B199" s="1">
        <v>48</v>
      </c>
      <c r="C199" s="26" t="s">
        <v>459</v>
      </c>
      <c r="D199" t="s">
        <v>466</v>
      </c>
      <c r="E199" s="27" t="s">
        <v>461</v>
      </c>
      <c r="F199" s="28" t="s">
        <v>105</v>
      </c>
      <c r="G199" s="29">
        <v>5</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c r="A201" s="1" t="s">
        <v>107</v>
      </c>
    </row>
    <row r="202">
      <c r="A202" s="1" t="s">
        <v>109</v>
      </c>
      <c r="E202" s="27" t="s">
        <v>103</v>
      </c>
    </row>
    <row r="203" ht="25.5">
      <c r="A203" s="1" t="s">
        <v>101</v>
      </c>
      <c r="B203" s="1">
        <v>49</v>
      </c>
      <c r="C203" s="26" t="s">
        <v>467</v>
      </c>
      <c r="D203" t="s">
        <v>103</v>
      </c>
      <c r="E203" s="27" t="s">
        <v>468</v>
      </c>
      <c r="F203" s="28" t="s">
        <v>105</v>
      </c>
      <c r="G203" s="29">
        <v>2</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c r="A205" s="1" t="s">
        <v>107</v>
      </c>
    </row>
    <row r="206">
      <c r="A206" s="1" t="s">
        <v>109</v>
      </c>
      <c r="E206" s="27" t="s">
        <v>103</v>
      </c>
    </row>
    <row r="207" ht="25.5">
      <c r="A207" s="1" t="s">
        <v>101</v>
      </c>
      <c r="B207" s="1">
        <v>50</v>
      </c>
      <c r="C207" s="26" t="s">
        <v>469</v>
      </c>
      <c r="D207" t="s">
        <v>103</v>
      </c>
      <c r="E207" s="27" t="s">
        <v>470</v>
      </c>
      <c r="F207" s="28" t="s">
        <v>105</v>
      </c>
      <c r="G207" s="29">
        <v>3</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c r="A209" s="1" t="s">
        <v>107</v>
      </c>
    </row>
    <row r="210">
      <c r="A210" s="1" t="s">
        <v>109</v>
      </c>
      <c r="E210" s="27" t="s">
        <v>103</v>
      </c>
    </row>
    <row r="211">
      <c r="A211" s="1" t="s">
        <v>101</v>
      </c>
      <c r="B211" s="1">
        <v>51</v>
      </c>
      <c r="C211" s="26" t="s">
        <v>459</v>
      </c>
      <c r="D211" t="s">
        <v>103</v>
      </c>
      <c r="E211" s="27" t="s">
        <v>461</v>
      </c>
      <c r="F211" s="28" t="s">
        <v>105</v>
      </c>
      <c r="G211" s="29">
        <v>20</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c r="A213" s="1" t="s">
        <v>107</v>
      </c>
    </row>
    <row r="214">
      <c r="A214" s="1" t="s">
        <v>109</v>
      </c>
      <c r="E214" s="27" t="s">
        <v>103</v>
      </c>
    </row>
    <row r="215" ht="38.25">
      <c r="A215" s="1" t="s">
        <v>101</v>
      </c>
      <c r="B215" s="1">
        <v>52</v>
      </c>
      <c r="C215" s="26" t="s">
        <v>471</v>
      </c>
      <c r="D215" t="s">
        <v>103</v>
      </c>
      <c r="E215" s="27" t="s">
        <v>472</v>
      </c>
      <c r="F215" s="28" t="s">
        <v>105</v>
      </c>
      <c r="G215" s="29">
        <v>20</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c r="A217" s="1" t="s">
        <v>107</v>
      </c>
    </row>
    <row r="218">
      <c r="A218" s="1" t="s">
        <v>109</v>
      </c>
      <c r="E218" s="27" t="s">
        <v>103</v>
      </c>
    </row>
    <row r="219">
      <c r="A219" s="1" t="s">
        <v>101</v>
      </c>
      <c r="B219" s="1">
        <v>53</v>
      </c>
      <c r="C219" s="26" t="s">
        <v>473</v>
      </c>
      <c r="D219" t="s">
        <v>103</v>
      </c>
      <c r="E219" s="27" t="s">
        <v>474</v>
      </c>
      <c r="F219" s="28" t="s">
        <v>105</v>
      </c>
      <c r="G219" s="29">
        <v>36</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c r="A221" s="1" t="s">
        <v>107</v>
      </c>
    </row>
    <row r="222">
      <c r="A222" s="1" t="s">
        <v>109</v>
      </c>
      <c r="E222" s="27" t="s">
        <v>103</v>
      </c>
    </row>
    <row r="223">
      <c r="A223" s="1" t="s">
        <v>101</v>
      </c>
      <c r="B223" s="1">
        <v>54</v>
      </c>
      <c r="C223" s="26" t="s">
        <v>475</v>
      </c>
      <c r="D223" t="s">
        <v>103</v>
      </c>
      <c r="E223" s="27" t="s">
        <v>476</v>
      </c>
      <c r="F223" s="28" t="s">
        <v>105</v>
      </c>
      <c r="G223" s="29">
        <v>36</v>
      </c>
      <c r="H223" s="28">
        <v>0</v>
      </c>
      <c r="I223" s="30">
        <f>ROUND(G223*H223,P4)</f>
        <v>0</v>
      </c>
      <c r="L223" s="30">
        <v>0</v>
      </c>
      <c r="M223" s="24">
        <f>ROUND(G223*L223,P4)</f>
        <v>0</v>
      </c>
      <c r="N223" s="25" t="s">
        <v>103</v>
      </c>
      <c r="O223" s="31">
        <f>M223*AA223</f>
        <v>0</v>
      </c>
      <c r="P223" s="1">
        <v>3</v>
      </c>
      <c r="AA223" s="1">
        <f>IF(P223=1,$O$3,IF(P223=2,$O$4,$O$5))</f>
        <v>0</v>
      </c>
    </row>
    <row r="224">
      <c r="A224" s="1" t="s">
        <v>106</v>
      </c>
      <c r="E224" s="27" t="s">
        <v>103</v>
      </c>
    </row>
    <row r="225">
      <c r="A225" s="1" t="s">
        <v>107</v>
      </c>
    </row>
    <row r="226">
      <c r="A226" s="1" t="s">
        <v>109</v>
      </c>
      <c r="E226" s="27" t="s">
        <v>103</v>
      </c>
    </row>
    <row r="227">
      <c r="A227" s="1" t="s">
        <v>101</v>
      </c>
      <c r="B227" s="1">
        <v>55</v>
      </c>
      <c r="C227" s="26" t="s">
        <v>477</v>
      </c>
      <c r="D227" t="s">
        <v>103</v>
      </c>
      <c r="E227" s="27" t="s">
        <v>478</v>
      </c>
      <c r="F227" s="28" t="s">
        <v>105</v>
      </c>
      <c r="G227" s="29">
        <v>87</v>
      </c>
      <c r="H227" s="28">
        <v>0</v>
      </c>
      <c r="I227" s="30">
        <f>ROUND(G227*H227,P4)</f>
        <v>0</v>
      </c>
      <c r="L227" s="30">
        <v>0</v>
      </c>
      <c r="M227" s="24">
        <f>ROUND(G227*L227,P4)</f>
        <v>0</v>
      </c>
      <c r="N227" s="25" t="s">
        <v>103</v>
      </c>
      <c r="O227" s="31">
        <f>M227*AA227</f>
        <v>0</v>
      </c>
      <c r="P227" s="1">
        <v>3</v>
      </c>
      <c r="AA227" s="1">
        <f>IF(P227=1,$O$3,IF(P227=2,$O$4,$O$5))</f>
        <v>0</v>
      </c>
    </row>
    <row r="228">
      <c r="A228" s="1" t="s">
        <v>106</v>
      </c>
      <c r="E228" s="27" t="s">
        <v>103</v>
      </c>
    </row>
    <row r="229">
      <c r="A229" s="1" t="s">
        <v>107</v>
      </c>
    </row>
    <row r="230">
      <c r="A230" s="1" t="s">
        <v>109</v>
      </c>
      <c r="E230" s="27" t="s">
        <v>103</v>
      </c>
    </row>
    <row r="231" ht="25.5">
      <c r="A231" s="1" t="s">
        <v>101</v>
      </c>
      <c r="B231" s="1">
        <v>56</v>
      </c>
      <c r="C231" s="26" t="s">
        <v>479</v>
      </c>
      <c r="D231" t="s">
        <v>103</v>
      </c>
      <c r="E231" s="27" t="s">
        <v>480</v>
      </c>
      <c r="F231" s="28" t="s">
        <v>105</v>
      </c>
      <c r="G231" s="29">
        <v>74</v>
      </c>
      <c r="H231" s="28">
        <v>0</v>
      </c>
      <c r="I231" s="30">
        <f>ROUND(G231*H231,P4)</f>
        <v>0</v>
      </c>
      <c r="L231" s="30">
        <v>0</v>
      </c>
      <c r="M231" s="24">
        <f>ROUND(G231*L231,P4)</f>
        <v>0</v>
      </c>
      <c r="N231" s="25" t="s">
        <v>103</v>
      </c>
      <c r="O231" s="31">
        <f>M231*AA231</f>
        <v>0</v>
      </c>
      <c r="P231" s="1">
        <v>3</v>
      </c>
      <c r="AA231" s="1">
        <f>IF(P231=1,$O$3,IF(P231=2,$O$4,$O$5))</f>
        <v>0</v>
      </c>
    </row>
    <row r="232">
      <c r="A232" s="1" t="s">
        <v>106</v>
      </c>
      <c r="E232" s="27" t="s">
        <v>103</v>
      </c>
    </row>
    <row r="233">
      <c r="A233" s="1" t="s">
        <v>107</v>
      </c>
    </row>
    <row r="234">
      <c r="A234" s="1" t="s">
        <v>109</v>
      </c>
      <c r="E234" s="27" t="s">
        <v>103</v>
      </c>
    </row>
    <row r="235" ht="25.5">
      <c r="A235" s="1" t="s">
        <v>101</v>
      </c>
      <c r="B235" s="1">
        <v>57</v>
      </c>
      <c r="C235" s="26" t="s">
        <v>481</v>
      </c>
      <c r="D235" t="s">
        <v>103</v>
      </c>
      <c r="E235" s="27" t="s">
        <v>482</v>
      </c>
      <c r="F235" s="28" t="s">
        <v>105</v>
      </c>
      <c r="G235" s="29">
        <v>13</v>
      </c>
      <c r="H235" s="28">
        <v>0</v>
      </c>
      <c r="I235" s="30">
        <f>ROUND(G235*H235,P4)</f>
        <v>0</v>
      </c>
      <c r="L235" s="30">
        <v>0</v>
      </c>
      <c r="M235" s="24">
        <f>ROUND(G235*L235,P4)</f>
        <v>0</v>
      </c>
      <c r="N235" s="25" t="s">
        <v>103</v>
      </c>
      <c r="O235" s="31">
        <f>M235*AA235</f>
        <v>0</v>
      </c>
      <c r="P235" s="1">
        <v>3</v>
      </c>
      <c r="AA235" s="1">
        <f>IF(P235=1,$O$3,IF(P235=2,$O$4,$O$5))</f>
        <v>0</v>
      </c>
    </row>
    <row r="236">
      <c r="A236" s="1" t="s">
        <v>106</v>
      </c>
      <c r="E236" s="27" t="s">
        <v>103</v>
      </c>
    </row>
    <row r="237">
      <c r="A237" s="1" t="s">
        <v>107</v>
      </c>
    </row>
    <row r="238">
      <c r="A238" s="1" t="s">
        <v>109</v>
      </c>
      <c r="E238" s="27" t="s">
        <v>103</v>
      </c>
    </row>
    <row r="239">
      <c r="A239" s="1" t="s">
        <v>101</v>
      </c>
      <c r="B239" s="1">
        <v>58</v>
      </c>
      <c r="C239" s="26" t="s">
        <v>483</v>
      </c>
      <c r="D239" t="s">
        <v>103</v>
      </c>
      <c r="E239" s="27" t="s">
        <v>484</v>
      </c>
      <c r="F239" s="28" t="s">
        <v>105</v>
      </c>
      <c r="G239" s="29">
        <v>2</v>
      </c>
      <c r="H239" s="28">
        <v>0</v>
      </c>
      <c r="I239" s="30">
        <f>ROUND(G239*H239,P4)</f>
        <v>0</v>
      </c>
      <c r="L239" s="30">
        <v>0</v>
      </c>
      <c r="M239" s="24">
        <f>ROUND(G239*L239,P4)</f>
        <v>0</v>
      </c>
      <c r="N239" s="25" t="s">
        <v>103</v>
      </c>
      <c r="O239" s="31">
        <f>M239*AA239</f>
        <v>0</v>
      </c>
      <c r="P239" s="1">
        <v>3</v>
      </c>
      <c r="AA239" s="1">
        <f>IF(P239=1,$O$3,IF(P239=2,$O$4,$O$5))</f>
        <v>0</v>
      </c>
    </row>
    <row r="240">
      <c r="A240" s="1" t="s">
        <v>106</v>
      </c>
      <c r="E240" s="27" t="s">
        <v>103</v>
      </c>
    </row>
    <row r="241">
      <c r="A241" s="1" t="s">
        <v>107</v>
      </c>
    </row>
    <row r="242">
      <c r="A242" s="1" t="s">
        <v>109</v>
      </c>
      <c r="E242" s="27" t="s">
        <v>103</v>
      </c>
    </row>
    <row r="243">
      <c r="A243" s="1" t="s">
        <v>101</v>
      </c>
      <c r="B243" s="1">
        <v>59</v>
      </c>
      <c r="C243" s="26" t="s">
        <v>485</v>
      </c>
      <c r="D243" t="s">
        <v>103</v>
      </c>
      <c r="E243" s="27" t="s">
        <v>486</v>
      </c>
      <c r="F243" s="28" t="s">
        <v>105</v>
      </c>
      <c r="G243" s="29">
        <v>2</v>
      </c>
      <c r="H243" s="28">
        <v>0</v>
      </c>
      <c r="I243" s="30">
        <f>ROUND(G243*H243,P4)</f>
        <v>0</v>
      </c>
      <c r="L243" s="30">
        <v>0</v>
      </c>
      <c r="M243" s="24">
        <f>ROUND(G243*L243,P4)</f>
        <v>0</v>
      </c>
      <c r="N243" s="25" t="s">
        <v>103</v>
      </c>
      <c r="O243" s="31">
        <f>M243*AA243</f>
        <v>0</v>
      </c>
      <c r="P243" s="1">
        <v>3</v>
      </c>
      <c r="AA243" s="1">
        <f>IF(P243=1,$O$3,IF(P243=2,$O$4,$O$5))</f>
        <v>0</v>
      </c>
    </row>
    <row r="244">
      <c r="A244" s="1" t="s">
        <v>106</v>
      </c>
      <c r="E244" s="27" t="s">
        <v>103</v>
      </c>
    </row>
    <row r="245">
      <c r="A245" s="1" t="s">
        <v>107</v>
      </c>
    </row>
    <row r="246">
      <c r="A246" s="1" t="s">
        <v>109</v>
      </c>
      <c r="E246" s="27" t="s">
        <v>103</v>
      </c>
    </row>
    <row r="247">
      <c r="A247" s="1" t="s">
        <v>101</v>
      </c>
      <c r="B247" s="1">
        <v>60</v>
      </c>
      <c r="C247" s="26" t="s">
        <v>487</v>
      </c>
      <c r="D247" t="s">
        <v>466</v>
      </c>
      <c r="E247" s="27" t="s">
        <v>488</v>
      </c>
      <c r="F247" s="28" t="s">
        <v>121</v>
      </c>
      <c r="G247" s="29">
        <v>750</v>
      </c>
      <c r="H247" s="28">
        <v>0</v>
      </c>
      <c r="I247" s="30">
        <f>ROUND(G247*H247,P4)</f>
        <v>0</v>
      </c>
      <c r="L247" s="30">
        <v>0</v>
      </c>
      <c r="M247" s="24">
        <f>ROUND(G247*L247,P4)</f>
        <v>0</v>
      </c>
      <c r="N247" s="25" t="s">
        <v>103</v>
      </c>
      <c r="O247" s="31">
        <f>M247*AA247</f>
        <v>0</v>
      </c>
      <c r="P247" s="1">
        <v>3</v>
      </c>
      <c r="AA247" s="1">
        <f>IF(P247=1,$O$3,IF(P247=2,$O$4,$O$5))</f>
        <v>0</v>
      </c>
    </row>
    <row r="248">
      <c r="A248" s="1" t="s">
        <v>106</v>
      </c>
      <c r="E248" s="27" t="s">
        <v>103</v>
      </c>
    </row>
    <row r="249">
      <c r="A249" s="1" t="s">
        <v>107</v>
      </c>
    </row>
    <row r="250">
      <c r="A250" s="1" t="s">
        <v>109</v>
      </c>
      <c r="E250" s="27" t="s">
        <v>103</v>
      </c>
    </row>
    <row r="251">
      <c r="A251" s="1" t="s">
        <v>101</v>
      </c>
      <c r="B251" s="1">
        <v>61</v>
      </c>
      <c r="C251" s="26" t="s">
        <v>489</v>
      </c>
      <c r="D251" t="s">
        <v>413</v>
      </c>
      <c r="E251" s="27" t="s">
        <v>490</v>
      </c>
      <c r="F251" s="28" t="s">
        <v>121</v>
      </c>
      <c r="G251" s="29">
        <v>900</v>
      </c>
      <c r="H251" s="28">
        <v>0</v>
      </c>
      <c r="I251" s="30">
        <f>ROUND(G251*H251,P4)</f>
        <v>0</v>
      </c>
      <c r="L251" s="30">
        <v>0</v>
      </c>
      <c r="M251" s="24">
        <f>ROUND(G251*L251,P4)</f>
        <v>0</v>
      </c>
      <c r="N251" s="25" t="s">
        <v>103</v>
      </c>
      <c r="O251" s="31">
        <f>M251*AA251</f>
        <v>0</v>
      </c>
      <c r="P251" s="1">
        <v>3</v>
      </c>
      <c r="AA251" s="1">
        <f>IF(P251=1,$O$3,IF(P251=2,$O$4,$O$5))</f>
        <v>0</v>
      </c>
    </row>
    <row r="252">
      <c r="A252" s="1" t="s">
        <v>106</v>
      </c>
      <c r="E252" s="27" t="s">
        <v>103</v>
      </c>
    </row>
    <row r="253" ht="25.5">
      <c r="A253" s="1" t="s">
        <v>107</v>
      </c>
      <c r="E253" s="32" t="s">
        <v>491</v>
      </c>
    </row>
    <row r="254">
      <c r="A254" s="1" t="s">
        <v>109</v>
      </c>
      <c r="E254" s="27" t="s">
        <v>103</v>
      </c>
    </row>
    <row r="255" ht="38.25">
      <c r="A255" s="1" t="s">
        <v>101</v>
      </c>
      <c r="B255" s="1">
        <v>62</v>
      </c>
      <c r="C255" s="26" t="s">
        <v>492</v>
      </c>
      <c r="D255" t="s">
        <v>103</v>
      </c>
      <c r="E255" s="27" t="s">
        <v>493</v>
      </c>
      <c r="F255" s="28" t="s">
        <v>121</v>
      </c>
      <c r="G255" s="29">
        <v>400</v>
      </c>
      <c r="H255" s="28">
        <v>0</v>
      </c>
      <c r="I255" s="30">
        <f>ROUND(G255*H255,P4)</f>
        <v>0</v>
      </c>
      <c r="L255" s="30">
        <v>0</v>
      </c>
      <c r="M255" s="24">
        <f>ROUND(G255*L255,P4)</f>
        <v>0</v>
      </c>
      <c r="N255" s="25" t="s">
        <v>103</v>
      </c>
      <c r="O255" s="31">
        <f>M255*AA255</f>
        <v>0</v>
      </c>
      <c r="P255" s="1">
        <v>3</v>
      </c>
      <c r="AA255" s="1">
        <f>IF(P255=1,$O$3,IF(P255=2,$O$4,$O$5))</f>
        <v>0</v>
      </c>
    </row>
    <row r="256">
      <c r="A256" s="1" t="s">
        <v>106</v>
      </c>
      <c r="E256" s="27" t="s">
        <v>103</v>
      </c>
    </row>
    <row r="257">
      <c r="A257" s="1" t="s">
        <v>107</v>
      </c>
    </row>
    <row r="258">
      <c r="A258" s="1" t="s">
        <v>109</v>
      </c>
      <c r="E258" s="27" t="s">
        <v>103</v>
      </c>
    </row>
    <row r="259" ht="25.5">
      <c r="A259" s="1" t="s">
        <v>101</v>
      </c>
      <c r="B259" s="1">
        <v>63</v>
      </c>
      <c r="C259" s="26" t="s">
        <v>494</v>
      </c>
      <c r="D259" t="s">
        <v>413</v>
      </c>
      <c r="E259" s="27" t="s">
        <v>495</v>
      </c>
      <c r="F259" s="28" t="s">
        <v>121</v>
      </c>
      <c r="G259" s="29">
        <v>460</v>
      </c>
      <c r="H259" s="28">
        <v>0</v>
      </c>
      <c r="I259" s="30">
        <f>ROUND(G259*H259,P4)</f>
        <v>0</v>
      </c>
      <c r="L259" s="30">
        <v>0</v>
      </c>
      <c r="M259" s="24">
        <f>ROUND(G259*L259,P4)</f>
        <v>0</v>
      </c>
      <c r="N259" s="25" t="s">
        <v>103</v>
      </c>
      <c r="O259" s="31">
        <f>M259*AA259</f>
        <v>0</v>
      </c>
      <c r="P259" s="1">
        <v>3</v>
      </c>
      <c r="AA259" s="1">
        <f>IF(P259=1,$O$3,IF(P259=2,$O$4,$O$5))</f>
        <v>0</v>
      </c>
    </row>
    <row r="260">
      <c r="A260" s="1" t="s">
        <v>106</v>
      </c>
      <c r="E260" s="27" t="s">
        <v>103</v>
      </c>
    </row>
    <row r="261" ht="25.5">
      <c r="A261" s="1" t="s">
        <v>107</v>
      </c>
      <c r="E261" s="32" t="s">
        <v>496</v>
      </c>
    </row>
    <row r="262">
      <c r="A262" s="1" t="s">
        <v>109</v>
      </c>
      <c r="E262" s="27" t="s">
        <v>103</v>
      </c>
    </row>
    <row r="263">
      <c r="A263" s="1" t="s">
        <v>101</v>
      </c>
      <c r="B263" s="1">
        <v>64</v>
      </c>
      <c r="C263" s="26" t="s">
        <v>487</v>
      </c>
      <c r="D263" t="s">
        <v>413</v>
      </c>
      <c r="E263" s="27" t="s">
        <v>488</v>
      </c>
      <c r="F263" s="28" t="s">
        <v>121</v>
      </c>
      <c r="G263" s="29">
        <v>570</v>
      </c>
      <c r="H263" s="28">
        <v>0</v>
      </c>
      <c r="I263" s="30">
        <f>ROUND(G263*H263,P4)</f>
        <v>0</v>
      </c>
      <c r="L263" s="30">
        <v>0</v>
      </c>
      <c r="M263" s="24">
        <f>ROUND(G263*L263,P4)</f>
        <v>0</v>
      </c>
      <c r="N263" s="25" t="s">
        <v>103</v>
      </c>
      <c r="O263" s="31">
        <f>M263*AA263</f>
        <v>0</v>
      </c>
      <c r="P263" s="1">
        <v>3</v>
      </c>
      <c r="AA263" s="1">
        <f>IF(P263=1,$O$3,IF(P263=2,$O$4,$O$5))</f>
        <v>0</v>
      </c>
    </row>
    <row r="264">
      <c r="A264" s="1" t="s">
        <v>106</v>
      </c>
      <c r="E264" s="27" t="s">
        <v>103</v>
      </c>
    </row>
    <row r="265">
      <c r="A265" s="1" t="s">
        <v>107</v>
      </c>
    </row>
    <row r="266">
      <c r="A266" s="1" t="s">
        <v>109</v>
      </c>
      <c r="E266" s="27" t="s">
        <v>103</v>
      </c>
    </row>
    <row r="267" ht="25.5">
      <c r="A267" s="1" t="s">
        <v>101</v>
      </c>
      <c r="B267" s="1">
        <v>65</v>
      </c>
      <c r="C267" s="26" t="s">
        <v>497</v>
      </c>
      <c r="D267" t="s">
        <v>413</v>
      </c>
      <c r="E267" s="27" t="s">
        <v>498</v>
      </c>
      <c r="F267" s="28" t="s">
        <v>121</v>
      </c>
      <c r="G267" s="29">
        <v>684</v>
      </c>
      <c r="H267" s="28">
        <v>0</v>
      </c>
      <c r="I267" s="30">
        <f>ROUND(G267*H267,P4)</f>
        <v>0</v>
      </c>
      <c r="L267" s="30">
        <v>0</v>
      </c>
      <c r="M267" s="24">
        <f>ROUND(G267*L267,P4)</f>
        <v>0</v>
      </c>
      <c r="N267" s="25" t="s">
        <v>103</v>
      </c>
      <c r="O267" s="31">
        <f>M267*AA267</f>
        <v>0</v>
      </c>
      <c r="P267" s="1">
        <v>3</v>
      </c>
      <c r="AA267" s="1">
        <f>IF(P267=1,$O$3,IF(P267=2,$O$4,$O$5))</f>
        <v>0</v>
      </c>
    </row>
    <row r="268">
      <c r="A268" s="1" t="s">
        <v>106</v>
      </c>
      <c r="E268" s="27" t="s">
        <v>103</v>
      </c>
    </row>
    <row r="269" ht="25.5">
      <c r="A269" s="1" t="s">
        <v>107</v>
      </c>
      <c r="E269" s="32" t="s">
        <v>499</v>
      </c>
    </row>
    <row r="270">
      <c r="A270" s="1" t="s">
        <v>109</v>
      </c>
      <c r="E270" s="27" t="s">
        <v>103</v>
      </c>
    </row>
    <row r="271">
      <c r="A271" s="1" t="s">
        <v>101</v>
      </c>
      <c r="B271" s="1">
        <v>66</v>
      </c>
      <c r="C271" s="26" t="s">
        <v>487</v>
      </c>
      <c r="D271" t="s">
        <v>460</v>
      </c>
      <c r="E271" s="27" t="s">
        <v>488</v>
      </c>
      <c r="F271" s="28" t="s">
        <v>121</v>
      </c>
      <c r="G271" s="29">
        <v>500</v>
      </c>
      <c r="H271" s="28">
        <v>0</v>
      </c>
      <c r="I271" s="30">
        <f>ROUND(G271*H271,P4)</f>
        <v>0</v>
      </c>
      <c r="L271" s="30">
        <v>0</v>
      </c>
      <c r="M271" s="24">
        <f>ROUND(G271*L271,P4)</f>
        <v>0</v>
      </c>
      <c r="N271" s="25" t="s">
        <v>103</v>
      </c>
      <c r="O271" s="31">
        <f>M271*AA271</f>
        <v>0</v>
      </c>
      <c r="P271" s="1">
        <v>3</v>
      </c>
      <c r="AA271" s="1">
        <f>IF(P271=1,$O$3,IF(P271=2,$O$4,$O$5))</f>
        <v>0</v>
      </c>
    </row>
    <row r="272">
      <c r="A272" s="1" t="s">
        <v>106</v>
      </c>
      <c r="E272" s="27" t="s">
        <v>103</v>
      </c>
    </row>
    <row r="273">
      <c r="A273" s="1" t="s">
        <v>107</v>
      </c>
    </row>
    <row r="274">
      <c r="A274" s="1" t="s">
        <v>109</v>
      </c>
      <c r="E274" s="27" t="s">
        <v>103</v>
      </c>
    </row>
    <row r="275" ht="25.5">
      <c r="A275" s="1" t="s">
        <v>101</v>
      </c>
      <c r="B275" s="1">
        <v>67</v>
      </c>
      <c r="C275" s="26" t="s">
        <v>500</v>
      </c>
      <c r="D275" t="s">
        <v>103</v>
      </c>
      <c r="E275" s="27" t="s">
        <v>501</v>
      </c>
      <c r="F275" s="28" t="s">
        <v>121</v>
      </c>
      <c r="G275" s="29">
        <v>600</v>
      </c>
      <c r="H275" s="28">
        <v>0</v>
      </c>
      <c r="I275" s="30">
        <f>ROUND(G275*H275,P4)</f>
        <v>0</v>
      </c>
      <c r="L275" s="30">
        <v>0</v>
      </c>
      <c r="M275" s="24">
        <f>ROUND(G275*L275,P4)</f>
        <v>0</v>
      </c>
      <c r="N275" s="25" t="s">
        <v>103</v>
      </c>
      <c r="O275" s="31">
        <f>M275*AA275</f>
        <v>0</v>
      </c>
      <c r="P275" s="1">
        <v>3</v>
      </c>
      <c r="AA275" s="1">
        <f>IF(P275=1,$O$3,IF(P275=2,$O$4,$O$5))</f>
        <v>0</v>
      </c>
    </row>
    <row r="276">
      <c r="A276" s="1" t="s">
        <v>106</v>
      </c>
      <c r="E276" s="27" t="s">
        <v>103</v>
      </c>
    </row>
    <row r="277" ht="25.5">
      <c r="A277" s="1" t="s">
        <v>107</v>
      </c>
      <c r="E277" s="32" t="s">
        <v>502</v>
      </c>
    </row>
    <row r="278">
      <c r="A278" s="1" t="s">
        <v>109</v>
      </c>
      <c r="E278" s="27" t="s">
        <v>103</v>
      </c>
    </row>
    <row r="279" ht="25.5">
      <c r="A279" s="1" t="s">
        <v>101</v>
      </c>
      <c r="B279" s="1">
        <v>68</v>
      </c>
      <c r="C279" s="26" t="s">
        <v>334</v>
      </c>
      <c r="D279" t="s">
        <v>103</v>
      </c>
      <c r="E279" s="27" t="s">
        <v>335</v>
      </c>
      <c r="F279" s="28" t="s">
        <v>121</v>
      </c>
      <c r="G279" s="29">
        <v>78</v>
      </c>
      <c r="H279" s="28">
        <v>0</v>
      </c>
      <c r="I279" s="30">
        <f>ROUND(G279*H279,P4)</f>
        <v>0</v>
      </c>
      <c r="L279" s="30">
        <v>0</v>
      </c>
      <c r="M279" s="24">
        <f>ROUND(G279*L279,P4)</f>
        <v>0</v>
      </c>
      <c r="N279" s="25" t="s">
        <v>103</v>
      </c>
      <c r="O279" s="31">
        <f>M279*AA279</f>
        <v>0</v>
      </c>
      <c r="P279" s="1">
        <v>3</v>
      </c>
      <c r="AA279" s="1">
        <f>IF(P279=1,$O$3,IF(P279=2,$O$4,$O$5))</f>
        <v>0</v>
      </c>
    </row>
    <row r="280">
      <c r="A280" s="1" t="s">
        <v>106</v>
      </c>
      <c r="E280" s="27" t="s">
        <v>103</v>
      </c>
    </row>
    <row r="281">
      <c r="A281" s="1" t="s">
        <v>107</v>
      </c>
    </row>
    <row r="282">
      <c r="A282" s="1" t="s">
        <v>109</v>
      </c>
      <c r="E282" s="27" t="s">
        <v>103</v>
      </c>
    </row>
    <row r="283" ht="25.5">
      <c r="A283" s="1" t="s">
        <v>101</v>
      </c>
      <c r="B283" s="1">
        <v>69</v>
      </c>
      <c r="C283" s="26" t="s">
        <v>503</v>
      </c>
      <c r="D283" t="s">
        <v>103</v>
      </c>
      <c r="E283" s="27" t="s">
        <v>504</v>
      </c>
      <c r="F283" s="28" t="s">
        <v>121</v>
      </c>
      <c r="G283" s="29">
        <v>50.399999999999999</v>
      </c>
      <c r="H283" s="28">
        <v>0</v>
      </c>
      <c r="I283" s="30">
        <f>ROUND(G283*H283,P4)</f>
        <v>0</v>
      </c>
      <c r="L283" s="30">
        <v>0</v>
      </c>
      <c r="M283" s="24">
        <f>ROUND(G283*L283,P4)</f>
        <v>0</v>
      </c>
      <c r="N283" s="25" t="s">
        <v>103</v>
      </c>
      <c r="O283" s="31">
        <f>M283*AA283</f>
        <v>0</v>
      </c>
      <c r="P283" s="1">
        <v>3</v>
      </c>
      <c r="AA283" s="1">
        <f>IF(P283=1,$O$3,IF(P283=2,$O$4,$O$5))</f>
        <v>0</v>
      </c>
    </row>
    <row r="284">
      <c r="A284" s="1" t="s">
        <v>106</v>
      </c>
      <c r="E284" s="27" t="s">
        <v>103</v>
      </c>
    </row>
    <row r="285" ht="25.5">
      <c r="A285" s="1" t="s">
        <v>107</v>
      </c>
      <c r="E285" s="32" t="s">
        <v>505</v>
      </c>
    </row>
    <row r="286">
      <c r="A286" s="1" t="s">
        <v>109</v>
      </c>
      <c r="E286" s="27" t="s">
        <v>103</v>
      </c>
    </row>
    <row r="287" ht="25.5">
      <c r="A287" s="1" t="s">
        <v>101</v>
      </c>
      <c r="B287" s="1">
        <v>70</v>
      </c>
      <c r="C287" s="26" t="s">
        <v>506</v>
      </c>
      <c r="D287" t="s">
        <v>103</v>
      </c>
      <c r="E287" s="27" t="s">
        <v>337</v>
      </c>
      <c r="F287" s="28" t="s">
        <v>121</v>
      </c>
      <c r="G287" s="29">
        <v>31.5</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ht="25.5">
      <c r="A289" s="1" t="s">
        <v>107</v>
      </c>
      <c r="E289" s="32" t="s">
        <v>507</v>
      </c>
    </row>
    <row r="290">
      <c r="A290" s="1" t="s">
        <v>109</v>
      </c>
      <c r="E290" s="27" t="s">
        <v>103</v>
      </c>
    </row>
    <row r="291">
      <c r="A291" s="1" t="s">
        <v>101</v>
      </c>
      <c r="B291" s="1">
        <v>71</v>
      </c>
      <c r="C291" s="26" t="s">
        <v>508</v>
      </c>
      <c r="D291" t="s">
        <v>466</v>
      </c>
      <c r="E291" s="27" t="s">
        <v>509</v>
      </c>
      <c r="F291" s="28" t="s">
        <v>121</v>
      </c>
      <c r="G291" s="29">
        <v>200</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c r="A293" s="1" t="s">
        <v>107</v>
      </c>
    </row>
    <row r="294">
      <c r="A294" s="1" t="s">
        <v>109</v>
      </c>
      <c r="E294" s="27" t="s">
        <v>103</v>
      </c>
    </row>
    <row r="295">
      <c r="A295" s="1" t="s">
        <v>101</v>
      </c>
      <c r="B295" s="1">
        <v>72</v>
      </c>
      <c r="C295" s="26" t="s">
        <v>510</v>
      </c>
      <c r="D295" t="s">
        <v>103</v>
      </c>
      <c r="E295" s="27" t="s">
        <v>511</v>
      </c>
      <c r="F295" s="28" t="s">
        <v>121</v>
      </c>
      <c r="G295" s="29">
        <v>210</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ht="25.5">
      <c r="A297" s="1" t="s">
        <v>107</v>
      </c>
      <c r="E297" s="32" t="s">
        <v>512</v>
      </c>
    </row>
    <row r="298">
      <c r="A298" s="1" t="s">
        <v>109</v>
      </c>
      <c r="E298" s="27" t="s">
        <v>103</v>
      </c>
    </row>
    <row r="299">
      <c r="A299" s="1" t="s">
        <v>101</v>
      </c>
      <c r="B299" s="1">
        <v>73</v>
      </c>
      <c r="C299" s="26" t="s">
        <v>508</v>
      </c>
      <c r="D299" t="s">
        <v>103</v>
      </c>
      <c r="E299" s="27" t="s">
        <v>509</v>
      </c>
      <c r="F299" s="28" t="s">
        <v>121</v>
      </c>
      <c r="G299" s="29">
        <v>300</v>
      </c>
      <c r="H299" s="28">
        <v>0</v>
      </c>
      <c r="I299" s="30">
        <f>ROUND(G299*H299,P4)</f>
        <v>0</v>
      </c>
      <c r="L299" s="30">
        <v>0</v>
      </c>
      <c r="M299" s="24">
        <f>ROUND(G299*L299,P4)</f>
        <v>0</v>
      </c>
      <c r="N299" s="25" t="s">
        <v>103</v>
      </c>
      <c r="O299" s="31">
        <f>M299*AA299</f>
        <v>0</v>
      </c>
      <c r="P299" s="1">
        <v>3</v>
      </c>
      <c r="AA299" s="1">
        <f>IF(P299=1,$O$3,IF(P299=2,$O$4,$O$5))</f>
        <v>0</v>
      </c>
    </row>
    <row r="300">
      <c r="A300" s="1" t="s">
        <v>106</v>
      </c>
      <c r="E300" s="27" t="s">
        <v>103</v>
      </c>
    </row>
    <row r="301">
      <c r="A301" s="1" t="s">
        <v>107</v>
      </c>
    </row>
    <row r="302">
      <c r="A302" s="1" t="s">
        <v>109</v>
      </c>
      <c r="E302" s="27" t="s">
        <v>103</v>
      </c>
    </row>
    <row r="303">
      <c r="A303" s="1" t="s">
        <v>101</v>
      </c>
      <c r="B303" s="1">
        <v>74</v>
      </c>
      <c r="C303" s="26" t="s">
        <v>513</v>
      </c>
      <c r="D303" t="s">
        <v>103</v>
      </c>
      <c r="E303" s="27" t="s">
        <v>514</v>
      </c>
      <c r="F303" s="28" t="s">
        <v>121</v>
      </c>
      <c r="G303" s="29">
        <v>315</v>
      </c>
      <c r="H303" s="28">
        <v>0</v>
      </c>
      <c r="I303" s="30">
        <f>ROUND(G303*H303,P4)</f>
        <v>0</v>
      </c>
      <c r="L303" s="30">
        <v>0</v>
      </c>
      <c r="M303" s="24">
        <f>ROUND(G303*L303,P4)</f>
        <v>0</v>
      </c>
      <c r="N303" s="25" t="s">
        <v>103</v>
      </c>
      <c r="O303" s="31">
        <f>M303*AA303</f>
        <v>0</v>
      </c>
      <c r="P303" s="1">
        <v>3</v>
      </c>
      <c r="AA303" s="1">
        <f>IF(P303=1,$O$3,IF(P303=2,$O$4,$O$5))</f>
        <v>0</v>
      </c>
    </row>
    <row r="304">
      <c r="A304" s="1" t="s">
        <v>106</v>
      </c>
      <c r="E304" s="27" t="s">
        <v>103</v>
      </c>
    </row>
    <row r="305" ht="25.5">
      <c r="A305" s="1" t="s">
        <v>107</v>
      </c>
      <c r="E305" s="32" t="s">
        <v>515</v>
      </c>
    </row>
    <row r="306">
      <c r="A306" s="1" t="s">
        <v>109</v>
      </c>
      <c r="E306" s="27" t="s">
        <v>103</v>
      </c>
    </row>
    <row r="307">
      <c r="A307" s="1" t="s">
        <v>101</v>
      </c>
      <c r="B307" s="1">
        <v>75</v>
      </c>
      <c r="C307" s="26" t="s">
        <v>508</v>
      </c>
      <c r="D307" t="s">
        <v>413</v>
      </c>
      <c r="E307" s="27" t="s">
        <v>509</v>
      </c>
      <c r="F307" s="28" t="s">
        <v>121</v>
      </c>
      <c r="G307" s="29">
        <v>100</v>
      </c>
      <c r="H307" s="28">
        <v>0</v>
      </c>
      <c r="I307" s="30">
        <f>ROUND(G307*H307,P4)</f>
        <v>0</v>
      </c>
      <c r="L307" s="30">
        <v>0</v>
      </c>
      <c r="M307" s="24">
        <f>ROUND(G307*L307,P4)</f>
        <v>0</v>
      </c>
      <c r="N307" s="25" t="s">
        <v>103</v>
      </c>
      <c r="O307" s="31">
        <f>M307*AA307</f>
        <v>0</v>
      </c>
      <c r="P307" s="1">
        <v>3</v>
      </c>
      <c r="AA307" s="1">
        <f>IF(P307=1,$O$3,IF(P307=2,$O$4,$O$5))</f>
        <v>0</v>
      </c>
    </row>
    <row r="308">
      <c r="A308" s="1" t="s">
        <v>106</v>
      </c>
      <c r="E308" s="27" t="s">
        <v>103</v>
      </c>
    </row>
    <row r="309">
      <c r="A309" s="1" t="s">
        <v>107</v>
      </c>
    </row>
    <row r="310">
      <c r="A310" s="1" t="s">
        <v>109</v>
      </c>
      <c r="E310" s="27" t="s">
        <v>103</v>
      </c>
    </row>
    <row r="311">
      <c r="A311" s="1" t="s">
        <v>101</v>
      </c>
      <c r="B311" s="1">
        <v>76</v>
      </c>
      <c r="C311" s="26" t="s">
        <v>516</v>
      </c>
      <c r="D311" t="s">
        <v>103</v>
      </c>
      <c r="E311" s="27" t="s">
        <v>517</v>
      </c>
      <c r="F311" s="28" t="s">
        <v>121</v>
      </c>
      <c r="G311" s="29">
        <v>105</v>
      </c>
      <c r="H311" s="28">
        <v>0</v>
      </c>
      <c r="I311" s="30">
        <f>ROUND(G311*H311,P4)</f>
        <v>0</v>
      </c>
      <c r="L311" s="30">
        <v>0</v>
      </c>
      <c r="M311" s="24">
        <f>ROUND(G311*L311,P4)</f>
        <v>0</v>
      </c>
      <c r="N311" s="25" t="s">
        <v>103</v>
      </c>
      <c r="O311" s="31">
        <f>M311*AA311</f>
        <v>0</v>
      </c>
      <c r="P311" s="1">
        <v>3</v>
      </c>
      <c r="AA311" s="1">
        <f>IF(P311=1,$O$3,IF(P311=2,$O$4,$O$5))</f>
        <v>0</v>
      </c>
    </row>
    <row r="312">
      <c r="A312" s="1" t="s">
        <v>106</v>
      </c>
      <c r="E312" s="27" t="s">
        <v>103</v>
      </c>
    </row>
    <row r="313" ht="25.5">
      <c r="A313" s="1" t="s">
        <v>107</v>
      </c>
      <c r="E313" s="32" t="s">
        <v>518</v>
      </c>
    </row>
    <row r="314">
      <c r="A314" s="1" t="s">
        <v>109</v>
      </c>
      <c r="E314" s="27" t="s">
        <v>103</v>
      </c>
    </row>
    <row r="315">
      <c r="A315" s="1" t="s">
        <v>101</v>
      </c>
      <c r="B315" s="1">
        <v>77</v>
      </c>
      <c r="C315" s="26" t="s">
        <v>519</v>
      </c>
      <c r="D315" t="s">
        <v>103</v>
      </c>
      <c r="E315" s="27" t="s">
        <v>520</v>
      </c>
      <c r="F315" s="28" t="s">
        <v>121</v>
      </c>
      <c r="G315" s="29">
        <v>600</v>
      </c>
      <c r="H315" s="28">
        <v>0</v>
      </c>
      <c r="I315" s="30">
        <f>ROUND(G315*H315,P4)</f>
        <v>0</v>
      </c>
      <c r="L315" s="30">
        <v>0</v>
      </c>
      <c r="M315" s="24">
        <f>ROUND(G315*L315,P4)</f>
        <v>0</v>
      </c>
      <c r="N315" s="25" t="s">
        <v>103</v>
      </c>
      <c r="O315" s="31">
        <f>M315*AA315</f>
        <v>0</v>
      </c>
      <c r="P315" s="1">
        <v>3</v>
      </c>
      <c r="AA315" s="1">
        <f>IF(P315=1,$O$3,IF(P315=2,$O$4,$O$5))</f>
        <v>0</v>
      </c>
    </row>
    <row r="316">
      <c r="A316" s="1" t="s">
        <v>106</v>
      </c>
      <c r="E316" s="27" t="s">
        <v>103</v>
      </c>
    </row>
    <row r="317">
      <c r="A317" s="1" t="s">
        <v>107</v>
      </c>
    </row>
    <row r="318">
      <c r="A318" s="1" t="s">
        <v>109</v>
      </c>
      <c r="E318" s="27" t="s">
        <v>103</v>
      </c>
    </row>
    <row r="319">
      <c r="A319" s="1" t="s">
        <v>101</v>
      </c>
      <c r="B319" s="1">
        <v>78</v>
      </c>
      <c r="C319" s="26" t="s">
        <v>521</v>
      </c>
      <c r="D319" t="s">
        <v>413</v>
      </c>
      <c r="E319" s="27" t="s">
        <v>522</v>
      </c>
      <c r="F319" s="28" t="s">
        <v>121</v>
      </c>
      <c r="G319" s="29">
        <v>690</v>
      </c>
      <c r="H319" s="28">
        <v>0</v>
      </c>
      <c r="I319" s="30">
        <f>ROUND(G319*H319,P4)</f>
        <v>0</v>
      </c>
      <c r="L319" s="30">
        <v>0</v>
      </c>
      <c r="M319" s="24">
        <f>ROUND(G319*L319,P4)</f>
        <v>0</v>
      </c>
      <c r="N319" s="25" t="s">
        <v>103</v>
      </c>
      <c r="O319" s="31">
        <f>M319*AA319</f>
        <v>0</v>
      </c>
      <c r="P319" s="1">
        <v>3</v>
      </c>
      <c r="AA319" s="1">
        <f>IF(P319=1,$O$3,IF(P319=2,$O$4,$O$5))</f>
        <v>0</v>
      </c>
    </row>
    <row r="320">
      <c r="A320" s="1" t="s">
        <v>106</v>
      </c>
      <c r="E320" s="27" t="s">
        <v>103</v>
      </c>
    </row>
    <row r="321" ht="25.5">
      <c r="A321" s="1" t="s">
        <v>107</v>
      </c>
      <c r="E321" s="32" t="s">
        <v>523</v>
      </c>
    </row>
    <row r="322">
      <c r="A322" s="1" t="s">
        <v>109</v>
      </c>
      <c r="E322" s="27" t="s">
        <v>103</v>
      </c>
    </row>
    <row r="323">
      <c r="A323" s="1" t="s">
        <v>101</v>
      </c>
      <c r="B323" s="1">
        <v>79</v>
      </c>
      <c r="C323" s="26" t="s">
        <v>524</v>
      </c>
      <c r="D323" t="s">
        <v>103</v>
      </c>
      <c r="E323" s="27" t="s">
        <v>331</v>
      </c>
      <c r="F323" s="28" t="s">
        <v>105</v>
      </c>
      <c r="G323" s="29">
        <v>2300</v>
      </c>
      <c r="H323" s="28">
        <v>0</v>
      </c>
      <c r="I323" s="30">
        <f>ROUND(G323*H323,P4)</f>
        <v>0</v>
      </c>
      <c r="L323" s="30">
        <v>0</v>
      </c>
      <c r="M323" s="24">
        <f>ROUND(G323*L323,P4)</f>
        <v>0</v>
      </c>
      <c r="N323" s="25" t="s">
        <v>103</v>
      </c>
      <c r="O323" s="31">
        <f>M323*AA323</f>
        <v>0</v>
      </c>
      <c r="P323" s="1">
        <v>3</v>
      </c>
      <c r="AA323" s="1">
        <f>IF(P323=1,$O$3,IF(P323=2,$O$4,$O$5))</f>
        <v>0</v>
      </c>
    </row>
    <row r="324">
      <c r="A324" s="1" t="s">
        <v>106</v>
      </c>
      <c r="E324" s="27" t="s">
        <v>103</v>
      </c>
    </row>
    <row r="325">
      <c r="A325" s="1" t="s">
        <v>107</v>
      </c>
    </row>
    <row r="326">
      <c r="A326" s="1" t="s">
        <v>109</v>
      </c>
      <c r="E326" s="27" t="s">
        <v>103</v>
      </c>
    </row>
    <row r="327">
      <c r="A327" s="1" t="s">
        <v>101</v>
      </c>
      <c r="B327" s="1">
        <v>80</v>
      </c>
      <c r="C327" s="26" t="s">
        <v>525</v>
      </c>
      <c r="D327" t="s">
        <v>103</v>
      </c>
      <c r="E327" s="27" t="s">
        <v>333</v>
      </c>
      <c r="F327" s="28" t="s">
        <v>105</v>
      </c>
      <c r="G327" s="29">
        <v>2300</v>
      </c>
      <c r="H327" s="28">
        <v>0</v>
      </c>
      <c r="I327" s="30">
        <f>ROUND(G327*H327,P4)</f>
        <v>0</v>
      </c>
      <c r="L327" s="30">
        <v>0</v>
      </c>
      <c r="M327" s="24">
        <f>ROUND(G327*L327,P4)</f>
        <v>0</v>
      </c>
      <c r="N327" s="25" t="s">
        <v>103</v>
      </c>
      <c r="O327" s="31">
        <f>M327*AA327</f>
        <v>0</v>
      </c>
      <c r="P327" s="1">
        <v>3</v>
      </c>
      <c r="AA327" s="1">
        <f>IF(P327=1,$O$3,IF(P327=2,$O$4,$O$5))</f>
        <v>0</v>
      </c>
    </row>
    <row r="328">
      <c r="A328" s="1" t="s">
        <v>106</v>
      </c>
      <c r="E328" s="27" t="s">
        <v>103</v>
      </c>
    </row>
    <row r="329">
      <c r="A329" s="1" t="s">
        <v>107</v>
      </c>
    </row>
    <row r="330">
      <c r="A330" s="1" t="s">
        <v>109</v>
      </c>
      <c r="E330" s="27" t="s">
        <v>103</v>
      </c>
    </row>
    <row r="331" ht="25.5">
      <c r="A331" s="1" t="s">
        <v>101</v>
      </c>
      <c r="B331" s="1">
        <v>81</v>
      </c>
      <c r="C331" s="26" t="s">
        <v>526</v>
      </c>
      <c r="D331" t="s">
        <v>413</v>
      </c>
      <c r="E331" s="27" t="s">
        <v>527</v>
      </c>
      <c r="F331" s="28" t="s">
        <v>105</v>
      </c>
      <c r="G331" s="29">
        <v>280</v>
      </c>
      <c r="H331" s="28">
        <v>0</v>
      </c>
      <c r="I331" s="30">
        <f>ROUND(G331*H331,P4)</f>
        <v>0</v>
      </c>
      <c r="L331" s="30">
        <v>0</v>
      </c>
      <c r="M331" s="24">
        <f>ROUND(G331*L331,P4)</f>
        <v>0</v>
      </c>
      <c r="N331" s="25" t="s">
        <v>103</v>
      </c>
      <c r="O331" s="31">
        <f>M331*AA331</f>
        <v>0</v>
      </c>
      <c r="P331" s="1">
        <v>3</v>
      </c>
      <c r="AA331" s="1">
        <f>IF(P331=1,$O$3,IF(P331=2,$O$4,$O$5))</f>
        <v>0</v>
      </c>
    </row>
    <row r="332">
      <c r="A332" s="1" t="s">
        <v>106</v>
      </c>
      <c r="E332" s="27" t="s">
        <v>103</v>
      </c>
    </row>
    <row r="333">
      <c r="A333" s="1" t="s">
        <v>107</v>
      </c>
    </row>
    <row r="334">
      <c r="A334" s="1" t="s">
        <v>109</v>
      </c>
      <c r="E334" s="27" t="s">
        <v>103</v>
      </c>
    </row>
    <row r="335">
      <c r="A335" s="1" t="s">
        <v>101</v>
      </c>
      <c r="B335" s="1">
        <v>82</v>
      </c>
      <c r="C335" s="26" t="s">
        <v>528</v>
      </c>
      <c r="D335" t="s">
        <v>103</v>
      </c>
      <c r="E335" s="27" t="s">
        <v>529</v>
      </c>
      <c r="F335" s="28" t="s">
        <v>105</v>
      </c>
      <c r="G335" s="29">
        <v>280</v>
      </c>
      <c r="H335" s="28">
        <v>0</v>
      </c>
      <c r="I335" s="30">
        <f>ROUND(G335*H335,P4)</f>
        <v>0</v>
      </c>
      <c r="L335" s="30">
        <v>0</v>
      </c>
      <c r="M335" s="24">
        <f>ROUND(G335*L335,P4)</f>
        <v>0</v>
      </c>
      <c r="N335" s="25" t="s">
        <v>103</v>
      </c>
      <c r="O335" s="31">
        <f>M335*AA335</f>
        <v>0</v>
      </c>
      <c r="P335" s="1">
        <v>3</v>
      </c>
      <c r="AA335" s="1">
        <f>IF(P335=1,$O$3,IF(P335=2,$O$4,$O$5))</f>
        <v>0</v>
      </c>
    </row>
    <row r="336">
      <c r="A336" s="1" t="s">
        <v>106</v>
      </c>
      <c r="E336" s="27" t="s">
        <v>103</v>
      </c>
    </row>
    <row r="337">
      <c r="A337" s="1" t="s">
        <v>107</v>
      </c>
    </row>
    <row r="338">
      <c r="A338" s="1" t="s">
        <v>109</v>
      </c>
      <c r="E338" s="27" t="s">
        <v>103</v>
      </c>
    </row>
    <row r="339" ht="25.5">
      <c r="A339" s="1" t="s">
        <v>101</v>
      </c>
      <c r="B339" s="1">
        <v>83</v>
      </c>
      <c r="C339" s="26" t="s">
        <v>530</v>
      </c>
      <c r="D339" t="s">
        <v>103</v>
      </c>
      <c r="E339" s="27" t="s">
        <v>531</v>
      </c>
      <c r="F339" s="28" t="s">
        <v>105</v>
      </c>
      <c r="G339" s="29">
        <v>190</v>
      </c>
      <c r="H339" s="28">
        <v>0</v>
      </c>
      <c r="I339" s="30">
        <f>ROUND(G339*H339,P4)</f>
        <v>0</v>
      </c>
      <c r="L339" s="30">
        <v>0</v>
      </c>
      <c r="M339" s="24">
        <f>ROUND(G339*L339,P4)</f>
        <v>0</v>
      </c>
      <c r="N339" s="25" t="s">
        <v>103</v>
      </c>
      <c r="O339" s="31">
        <f>M339*AA339</f>
        <v>0</v>
      </c>
      <c r="P339" s="1">
        <v>3</v>
      </c>
      <c r="AA339" s="1">
        <f>IF(P339=1,$O$3,IF(P339=2,$O$4,$O$5))</f>
        <v>0</v>
      </c>
    </row>
    <row r="340">
      <c r="A340" s="1" t="s">
        <v>106</v>
      </c>
      <c r="E340" s="27" t="s">
        <v>103</v>
      </c>
    </row>
    <row r="341">
      <c r="A341" s="1" t="s">
        <v>107</v>
      </c>
    </row>
    <row r="342">
      <c r="A342" s="1" t="s">
        <v>109</v>
      </c>
      <c r="E342" s="27" t="s">
        <v>103</v>
      </c>
    </row>
    <row r="343">
      <c r="A343" s="1" t="s">
        <v>101</v>
      </c>
      <c r="B343" s="1">
        <v>84</v>
      </c>
      <c r="C343" s="26" t="s">
        <v>532</v>
      </c>
      <c r="D343" t="s">
        <v>103</v>
      </c>
      <c r="E343" s="27" t="s">
        <v>533</v>
      </c>
      <c r="F343" s="28" t="s">
        <v>105</v>
      </c>
      <c r="G343" s="29">
        <v>190</v>
      </c>
      <c r="H343" s="28">
        <v>0</v>
      </c>
      <c r="I343" s="30">
        <f>ROUND(G343*H343,P4)</f>
        <v>0</v>
      </c>
      <c r="L343" s="30">
        <v>0</v>
      </c>
      <c r="M343" s="24">
        <f>ROUND(G343*L343,P4)</f>
        <v>0</v>
      </c>
      <c r="N343" s="25" t="s">
        <v>103</v>
      </c>
      <c r="O343" s="31">
        <f>M343*AA343</f>
        <v>0</v>
      </c>
      <c r="P343" s="1">
        <v>3</v>
      </c>
      <c r="AA343" s="1">
        <f>IF(P343=1,$O$3,IF(P343=2,$O$4,$O$5))</f>
        <v>0</v>
      </c>
    </row>
    <row r="344">
      <c r="A344" s="1" t="s">
        <v>106</v>
      </c>
      <c r="E344" s="27" t="s">
        <v>103</v>
      </c>
    </row>
    <row r="345">
      <c r="A345" s="1" t="s">
        <v>107</v>
      </c>
    </row>
    <row r="346">
      <c r="A346" s="1" t="s">
        <v>109</v>
      </c>
      <c r="E346" s="27" t="s">
        <v>103</v>
      </c>
    </row>
    <row r="347">
      <c r="A347" s="1" t="s">
        <v>101</v>
      </c>
      <c r="B347" s="1">
        <v>85</v>
      </c>
      <c r="C347" s="26" t="s">
        <v>534</v>
      </c>
      <c r="D347" t="s">
        <v>103</v>
      </c>
      <c r="E347" s="27" t="s">
        <v>342</v>
      </c>
      <c r="F347" s="28" t="s">
        <v>105</v>
      </c>
      <c r="G347" s="29">
        <v>25</v>
      </c>
      <c r="H347" s="28">
        <v>0</v>
      </c>
      <c r="I347" s="30">
        <f>ROUND(G347*H347,P4)</f>
        <v>0</v>
      </c>
      <c r="L347" s="30">
        <v>0</v>
      </c>
      <c r="M347" s="24">
        <f>ROUND(G347*L347,P4)</f>
        <v>0</v>
      </c>
      <c r="N347" s="25" t="s">
        <v>103</v>
      </c>
      <c r="O347" s="31">
        <f>M347*AA347</f>
        <v>0</v>
      </c>
      <c r="P347" s="1">
        <v>3</v>
      </c>
      <c r="AA347" s="1">
        <f>IF(P347=1,$O$3,IF(P347=2,$O$4,$O$5))</f>
        <v>0</v>
      </c>
    </row>
    <row r="348">
      <c r="A348" s="1" t="s">
        <v>106</v>
      </c>
      <c r="E348" s="27" t="s">
        <v>103</v>
      </c>
    </row>
    <row r="349">
      <c r="A349" s="1" t="s">
        <v>107</v>
      </c>
    </row>
    <row r="350">
      <c r="A350" s="1" t="s">
        <v>109</v>
      </c>
      <c r="E350" s="27" t="s">
        <v>103</v>
      </c>
    </row>
    <row r="351">
      <c r="A351" s="1" t="s">
        <v>101</v>
      </c>
      <c r="B351" s="1">
        <v>86</v>
      </c>
      <c r="C351" s="26" t="s">
        <v>535</v>
      </c>
      <c r="D351" t="s">
        <v>103</v>
      </c>
      <c r="E351" s="27" t="s">
        <v>344</v>
      </c>
      <c r="F351" s="28" t="s">
        <v>105</v>
      </c>
      <c r="G351" s="29">
        <v>25</v>
      </c>
      <c r="H351" s="28">
        <v>0</v>
      </c>
      <c r="I351" s="30">
        <f>ROUND(G351*H351,P4)</f>
        <v>0</v>
      </c>
      <c r="L351" s="30">
        <v>0</v>
      </c>
      <c r="M351" s="24">
        <f>ROUND(G351*L351,P4)</f>
        <v>0</v>
      </c>
      <c r="N351" s="25" t="s">
        <v>103</v>
      </c>
      <c r="O351" s="31">
        <f>M351*AA351</f>
        <v>0</v>
      </c>
      <c r="P351" s="1">
        <v>3</v>
      </c>
      <c r="AA351" s="1">
        <f>IF(P351=1,$O$3,IF(P351=2,$O$4,$O$5))</f>
        <v>0</v>
      </c>
    </row>
    <row r="352">
      <c r="A352" s="1" t="s">
        <v>106</v>
      </c>
      <c r="E352" s="27" t="s">
        <v>103</v>
      </c>
    </row>
    <row r="353">
      <c r="A353" s="1" t="s">
        <v>107</v>
      </c>
    </row>
    <row r="354">
      <c r="A354" s="1" t="s">
        <v>109</v>
      </c>
      <c r="E354" s="27" t="s">
        <v>103</v>
      </c>
    </row>
    <row r="355">
      <c r="A355" s="1" t="s">
        <v>101</v>
      </c>
      <c r="B355" s="1">
        <v>87</v>
      </c>
      <c r="C355" s="26" t="s">
        <v>536</v>
      </c>
      <c r="D355" t="s">
        <v>103</v>
      </c>
      <c r="E355" s="27" t="s">
        <v>340</v>
      </c>
      <c r="F355" s="28" t="s">
        <v>105</v>
      </c>
      <c r="G355" s="29">
        <v>1</v>
      </c>
      <c r="H355" s="28">
        <v>0</v>
      </c>
      <c r="I355" s="30">
        <f>ROUND(G355*H355,P4)</f>
        <v>0</v>
      </c>
      <c r="L355" s="30">
        <v>0</v>
      </c>
      <c r="M355" s="24">
        <f>ROUND(G355*L355,P4)</f>
        <v>0</v>
      </c>
      <c r="N355" s="25" t="s">
        <v>103</v>
      </c>
      <c r="O355" s="31">
        <f>M355*AA355</f>
        <v>0</v>
      </c>
      <c r="P355" s="1">
        <v>3</v>
      </c>
      <c r="AA355" s="1">
        <f>IF(P355=1,$O$3,IF(P355=2,$O$4,$O$5))</f>
        <v>0</v>
      </c>
    </row>
    <row r="356">
      <c r="A356" s="1" t="s">
        <v>106</v>
      </c>
      <c r="E356" s="27" t="s">
        <v>103</v>
      </c>
    </row>
    <row r="357">
      <c r="A357" s="1" t="s">
        <v>107</v>
      </c>
    </row>
    <row r="358">
      <c r="A358" s="1" t="s">
        <v>109</v>
      </c>
      <c r="E358" s="27" t="s">
        <v>103</v>
      </c>
    </row>
    <row r="359">
      <c r="A359" s="1" t="s">
        <v>101</v>
      </c>
      <c r="B359" s="1">
        <v>88</v>
      </c>
      <c r="C359" s="26" t="s">
        <v>537</v>
      </c>
      <c r="D359" t="s">
        <v>103</v>
      </c>
      <c r="E359" s="27" t="s">
        <v>538</v>
      </c>
      <c r="F359" s="28" t="s">
        <v>105</v>
      </c>
      <c r="G359" s="29">
        <v>1</v>
      </c>
      <c r="H359" s="28">
        <v>0</v>
      </c>
      <c r="I359" s="30">
        <f>ROUND(G359*H359,P4)</f>
        <v>0</v>
      </c>
      <c r="L359" s="30">
        <v>0</v>
      </c>
      <c r="M359" s="24">
        <f>ROUND(G359*L359,P4)</f>
        <v>0</v>
      </c>
      <c r="N359" s="25" t="s">
        <v>103</v>
      </c>
      <c r="O359" s="31">
        <f>M359*AA359</f>
        <v>0</v>
      </c>
      <c r="P359" s="1">
        <v>3</v>
      </c>
      <c r="AA359" s="1">
        <f>IF(P359=1,$O$3,IF(P359=2,$O$4,$O$5))</f>
        <v>0</v>
      </c>
    </row>
    <row r="360">
      <c r="A360" s="1" t="s">
        <v>106</v>
      </c>
      <c r="E360" s="27" t="s">
        <v>103</v>
      </c>
    </row>
    <row r="361">
      <c r="A361" s="1" t="s">
        <v>107</v>
      </c>
    </row>
    <row r="362">
      <c r="A362" s="1" t="s">
        <v>109</v>
      </c>
      <c r="E362" s="27" t="s">
        <v>103</v>
      </c>
    </row>
    <row r="363">
      <c r="A363" s="1" t="s">
        <v>101</v>
      </c>
      <c r="B363" s="1">
        <v>89</v>
      </c>
      <c r="C363" s="26" t="s">
        <v>539</v>
      </c>
      <c r="D363" t="s">
        <v>103</v>
      </c>
      <c r="E363" s="27" t="s">
        <v>540</v>
      </c>
      <c r="F363" s="28" t="s">
        <v>105</v>
      </c>
      <c r="G363" s="29">
        <v>1</v>
      </c>
      <c r="H363" s="28">
        <v>0</v>
      </c>
      <c r="I363" s="30">
        <f>ROUND(G363*H363,P4)</f>
        <v>0</v>
      </c>
      <c r="L363" s="30">
        <v>0</v>
      </c>
      <c r="M363" s="24">
        <f>ROUND(G363*L363,P4)</f>
        <v>0</v>
      </c>
      <c r="N363" s="25" t="s">
        <v>103</v>
      </c>
      <c r="O363" s="31">
        <f>M363*AA363</f>
        <v>0</v>
      </c>
      <c r="P363" s="1">
        <v>3</v>
      </c>
      <c r="AA363" s="1">
        <f>IF(P363=1,$O$3,IF(P363=2,$O$4,$O$5))</f>
        <v>0</v>
      </c>
    </row>
    <row r="364">
      <c r="A364" s="1" t="s">
        <v>106</v>
      </c>
      <c r="E364" s="27" t="s">
        <v>103</v>
      </c>
    </row>
    <row r="365">
      <c r="A365" s="1" t="s">
        <v>107</v>
      </c>
    </row>
    <row r="366">
      <c r="A366" s="1" t="s">
        <v>109</v>
      </c>
      <c r="E366" s="27" t="s">
        <v>103</v>
      </c>
    </row>
    <row r="367">
      <c r="A367" s="1" t="s">
        <v>101</v>
      </c>
      <c r="B367" s="1">
        <v>90</v>
      </c>
      <c r="C367" s="26" t="s">
        <v>541</v>
      </c>
      <c r="D367" t="s">
        <v>413</v>
      </c>
      <c r="E367" s="27" t="s">
        <v>542</v>
      </c>
      <c r="F367" s="28" t="s">
        <v>105</v>
      </c>
      <c r="G367" s="29">
        <v>88</v>
      </c>
      <c r="H367" s="28">
        <v>0</v>
      </c>
      <c r="I367" s="30">
        <f>ROUND(G367*H367,P4)</f>
        <v>0</v>
      </c>
      <c r="L367" s="30">
        <v>0</v>
      </c>
      <c r="M367" s="24">
        <f>ROUND(G367*L367,P4)</f>
        <v>0</v>
      </c>
      <c r="N367" s="25" t="s">
        <v>103</v>
      </c>
      <c r="O367" s="31">
        <f>M367*AA367</f>
        <v>0</v>
      </c>
      <c r="P367" s="1">
        <v>3</v>
      </c>
      <c r="AA367" s="1">
        <f>IF(P367=1,$O$3,IF(P367=2,$O$4,$O$5))</f>
        <v>0</v>
      </c>
    </row>
    <row r="368">
      <c r="A368" s="1" t="s">
        <v>106</v>
      </c>
      <c r="E368" s="27" t="s">
        <v>103</v>
      </c>
    </row>
    <row r="369">
      <c r="A369" s="1" t="s">
        <v>107</v>
      </c>
    </row>
    <row r="370">
      <c r="A370" s="1" t="s">
        <v>109</v>
      </c>
      <c r="E370" s="27" t="s">
        <v>103</v>
      </c>
    </row>
    <row r="371">
      <c r="A371" s="1" t="s">
        <v>101</v>
      </c>
      <c r="B371" s="1">
        <v>91</v>
      </c>
      <c r="C371" s="26" t="s">
        <v>543</v>
      </c>
      <c r="D371" t="s">
        <v>103</v>
      </c>
      <c r="E371" s="27" t="s">
        <v>544</v>
      </c>
      <c r="F371" s="28" t="s">
        <v>105</v>
      </c>
      <c r="G371" s="29">
        <v>88</v>
      </c>
      <c r="H371" s="28">
        <v>0</v>
      </c>
      <c r="I371" s="30">
        <f>ROUND(G371*H371,P4)</f>
        <v>0</v>
      </c>
      <c r="L371" s="30">
        <v>0</v>
      </c>
      <c r="M371" s="24">
        <f>ROUND(G371*L371,P4)</f>
        <v>0</v>
      </c>
      <c r="N371" s="25" t="s">
        <v>103</v>
      </c>
      <c r="O371" s="31">
        <f>M371*AA371</f>
        <v>0</v>
      </c>
      <c r="P371" s="1">
        <v>3</v>
      </c>
      <c r="AA371" s="1">
        <f>IF(P371=1,$O$3,IF(P371=2,$O$4,$O$5))</f>
        <v>0</v>
      </c>
    </row>
    <row r="372">
      <c r="A372" s="1" t="s">
        <v>106</v>
      </c>
      <c r="E372" s="27" t="s">
        <v>103</v>
      </c>
    </row>
    <row r="373">
      <c r="A373" s="1" t="s">
        <v>107</v>
      </c>
    </row>
    <row r="374">
      <c r="A374" s="1" t="s">
        <v>109</v>
      </c>
      <c r="E374" s="27" t="s">
        <v>103</v>
      </c>
    </row>
    <row r="375">
      <c r="A375" s="1" t="s">
        <v>101</v>
      </c>
      <c r="B375" s="1">
        <v>92</v>
      </c>
      <c r="C375" s="26" t="s">
        <v>545</v>
      </c>
      <c r="D375" t="s">
        <v>103</v>
      </c>
      <c r="E375" s="27" t="s">
        <v>546</v>
      </c>
      <c r="F375" s="28" t="s">
        <v>105</v>
      </c>
      <c r="G375" s="29">
        <v>1</v>
      </c>
      <c r="H375" s="28">
        <v>0</v>
      </c>
      <c r="I375" s="30">
        <f>ROUND(G375*H375,P4)</f>
        <v>0</v>
      </c>
      <c r="L375" s="30">
        <v>0</v>
      </c>
      <c r="M375" s="24">
        <f>ROUND(G375*L375,P4)</f>
        <v>0</v>
      </c>
      <c r="N375" s="25" t="s">
        <v>103</v>
      </c>
      <c r="O375" s="31">
        <f>M375*AA375</f>
        <v>0</v>
      </c>
      <c r="P375" s="1">
        <v>3</v>
      </c>
      <c r="AA375" s="1">
        <f>IF(P375=1,$O$3,IF(P375=2,$O$4,$O$5))</f>
        <v>0</v>
      </c>
    </row>
    <row r="376">
      <c r="A376" s="1" t="s">
        <v>106</v>
      </c>
      <c r="E376" s="27" t="s">
        <v>103</v>
      </c>
    </row>
    <row r="377">
      <c r="A377" s="1" t="s">
        <v>107</v>
      </c>
    </row>
    <row r="378">
      <c r="A378" s="1" t="s">
        <v>109</v>
      </c>
      <c r="E378" s="27" t="s">
        <v>103</v>
      </c>
    </row>
    <row r="379">
      <c r="A379" s="1" t="s">
        <v>101</v>
      </c>
      <c r="B379" s="1">
        <v>93</v>
      </c>
      <c r="C379" s="26" t="s">
        <v>547</v>
      </c>
      <c r="D379" t="s">
        <v>103</v>
      </c>
      <c r="E379" s="27" t="s">
        <v>548</v>
      </c>
      <c r="F379" s="28" t="s">
        <v>105</v>
      </c>
      <c r="G379" s="29">
        <v>1</v>
      </c>
      <c r="H379" s="28">
        <v>0</v>
      </c>
      <c r="I379" s="30">
        <f>ROUND(G379*H379,P4)</f>
        <v>0</v>
      </c>
      <c r="L379" s="30">
        <v>0</v>
      </c>
      <c r="M379" s="24">
        <f>ROUND(G379*L379,P4)</f>
        <v>0</v>
      </c>
      <c r="N379" s="25" t="s">
        <v>103</v>
      </c>
      <c r="O379" s="31">
        <f>M379*AA379</f>
        <v>0</v>
      </c>
      <c r="P379" s="1">
        <v>3</v>
      </c>
      <c r="AA379" s="1">
        <f>IF(P379=1,$O$3,IF(P379=2,$O$4,$O$5))</f>
        <v>0</v>
      </c>
    </row>
    <row r="380">
      <c r="A380" s="1" t="s">
        <v>106</v>
      </c>
      <c r="E380" s="27" t="s">
        <v>103</v>
      </c>
    </row>
    <row r="381">
      <c r="A381" s="1" t="s">
        <v>107</v>
      </c>
    </row>
    <row r="382">
      <c r="A382" s="1" t="s">
        <v>109</v>
      </c>
      <c r="E382" s="27" t="s">
        <v>103</v>
      </c>
    </row>
    <row r="383" ht="25.5">
      <c r="A383" s="1" t="s">
        <v>101</v>
      </c>
      <c r="B383" s="1">
        <v>94</v>
      </c>
      <c r="C383" s="26" t="s">
        <v>549</v>
      </c>
      <c r="D383" t="s">
        <v>103</v>
      </c>
      <c r="E383" s="27" t="s">
        <v>550</v>
      </c>
      <c r="F383" s="28" t="s">
        <v>105</v>
      </c>
      <c r="G383" s="29">
        <v>1</v>
      </c>
      <c r="H383" s="28">
        <v>0</v>
      </c>
      <c r="I383" s="30">
        <f>ROUND(G383*H383,P4)</f>
        <v>0</v>
      </c>
      <c r="L383" s="30">
        <v>0</v>
      </c>
      <c r="M383" s="24">
        <f>ROUND(G383*L383,P4)</f>
        <v>0</v>
      </c>
      <c r="N383" s="25" t="s">
        <v>103</v>
      </c>
      <c r="O383" s="31">
        <f>M383*AA383</f>
        <v>0</v>
      </c>
      <c r="P383" s="1">
        <v>3</v>
      </c>
      <c r="AA383" s="1">
        <f>IF(P383=1,$O$3,IF(P383=2,$O$4,$O$5))</f>
        <v>0</v>
      </c>
    </row>
    <row r="384">
      <c r="A384" s="1" t="s">
        <v>106</v>
      </c>
      <c r="E384" s="27" t="s">
        <v>103</v>
      </c>
    </row>
    <row r="385">
      <c r="A385" s="1" t="s">
        <v>107</v>
      </c>
    </row>
    <row r="386">
      <c r="A386" s="1" t="s">
        <v>109</v>
      </c>
      <c r="E386" s="27" t="s">
        <v>103</v>
      </c>
    </row>
    <row r="387" ht="38.25">
      <c r="A387" s="1" t="s">
        <v>101</v>
      </c>
      <c r="B387" s="1">
        <v>95</v>
      </c>
      <c r="C387" s="26" t="s">
        <v>551</v>
      </c>
      <c r="D387" t="s">
        <v>103</v>
      </c>
      <c r="E387" s="27" t="s">
        <v>552</v>
      </c>
      <c r="F387" s="28" t="s">
        <v>105</v>
      </c>
      <c r="G387" s="29">
        <v>1</v>
      </c>
      <c r="H387" s="28">
        <v>0</v>
      </c>
      <c r="I387" s="30">
        <f>ROUND(G387*H387,P4)</f>
        <v>0</v>
      </c>
      <c r="L387" s="30">
        <v>0</v>
      </c>
      <c r="M387" s="24">
        <f>ROUND(G387*L387,P4)</f>
        <v>0</v>
      </c>
      <c r="N387" s="25" t="s">
        <v>103</v>
      </c>
      <c r="O387" s="31">
        <f>M387*AA387</f>
        <v>0</v>
      </c>
      <c r="P387" s="1">
        <v>3</v>
      </c>
      <c r="AA387" s="1">
        <f>IF(P387=1,$O$3,IF(P387=2,$O$4,$O$5))</f>
        <v>0</v>
      </c>
    </row>
    <row r="388">
      <c r="A388" s="1" t="s">
        <v>106</v>
      </c>
      <c r="E388" s="27" t="s">
        <v>103</v>
      </c>
    </row>
    <row r="389">
      <c r="A389" s="1" t="s">
        <v>107</v>
      </c>
    </row>
    <row r="390">
      <c r="A390" s="1" t="s">
        <v>109</v>
      </c>
      <c r="E390" s="27" t="s">
        <v>103</v>
      </c>
    </row>
    <row r="391">
      <c r="A391" s="1" t="s">
        <v>101</v>
      </c>
      <c r="B391" s="1">
        <v>96</v>
      </c>
      <c r="C391" s="26" t="s">
        <v>553</v>
      </c>
      <c r="D391" t="s">
        <v>103</v>
      </c>
      <c r="E391" s="27" t="s">
        <v>554</v>
      </c>
      <c r="F391" s="28" t="s">
        <v>105</v>
      </c>
      <c r="G391" s="29">
        <v>1</v>
      </c>
      <c r="H391" s="28">
        <v>0</v>
      </c>
      <c r="I391" s="30">
        <f>ROUND(G391*H391,P4)</f>
        <v>0</v>
      </c>
      <c r="L391" s="30">
        <v>0</v>
      </c>
      <c r="M391" s="24">
        <f>ROUND(G391*L391,P4)</f>
        <v>0</v>
      </c>
      <c r="N391" s="25" t="s">
        <v>103</v>
      </c>
      <c r="O391" s="31">
        <f>M391*AA391</f>
        <v>0</v>
      </c>
      <c r="P391" s="1">
        <v>3</v>
      </c>
      <c r="AA391" s="1">
        <f>IF(P391=1,$O$3,IF(P391=2,$O$4,$O$5))</f>
        <v>0</v>
      </c>
    </row>
    <row r="392">
      <c r="A392" s="1" t="s">
        <v>106</v>
      </c>
      <c r="E392" s="27" t="s">
        <v>103</v>
      </c>
    </row>
    <row r="393">
      <c r="A393" s="1" t="s">
        <v>107</v>
      </c>
    </row>
    <row r="394">
      <c r="A394" s="1" t="s">
        <v>109</v>
      </c>
      <c r="E394" s="27" t="s">
        <v>103</v>
      </c>
    </row>
    <row r="395">
      <c r="A395" s="1" t="s">
        <v>101</v>
      </c>
      <c r="B395" s="1">
        <v>97</v>
      </c>
      <c r="C395" s="26" t="s">
        <v>555</v>
      </c>
      <c r="D395" t="s">
        <v>103</v>
      </c>
      <c r="E395" s="27" t="s">
        <v>556</v>
      </c>
      <c r="F395" s="28" t="s">
        <v>105</v>
      </c>
      <c r="G395" s="29">
        <v>15</v>
      </c>
      <c r="H395" s="28">
        <v>0</v>
      </c>
      <c r="I395" s="30">
        <f>ROUND(G395*H395,P4)</f>
        <v>0</v>
      </c>
      <c r="L395" s="30">
        <v>0</v>
      </c>
      <c r="M395" s="24">
        <f>ROUND(G395*L395,P4)</f>
        <v>0</v>
      </c>
      <c r="N395" s="25" t="s">
        <v>103</v>
      </c>
      <c r="O395" s="31">
        <f>M395*AA395</f>
        <v>0</v>
      </c>
      <c r="P395" s="1">
        <v>3</v>
      </c>
      <c r="AA395" s="1">
        <f>IF(P395=1,$O$3,IF(P395=2,$O$4,$O$5))</f>
        <v>0</v>
      </c>
    </row>
    <row r="396">
      <c r="A396" s="1" t="s">
        <v>106</v>
      </c>
      <c r="E396" s="27" t="s">
        <v>103</v>
      </c>
    </row>
    <row r="397">
      <c r="A397" s="1" t="s">
        <v>107</v>
      </c>
    </row>
    <row r="398">
      <c r="A398" s="1" t="s">
        <v>109</v>
      </c>
      <c r="E398" s="27" t="s">
        <v>103</v>
      </c>
    </row>
    <row r="399">
      <c r="A399" s="1" t="s">
        <v>101</v>
      </c>
      <c r="B399" s="1">
        <v>98</v>
      </c>
      <c r="C399" s="26" t="s">
        <v>557</v>
      </c>
      <c r="D399" t="s">
        <v>103</v>
      </c>
      <c r="E399" s="27" t="s">
        <v>558</v>
      </c>
      <c r="F399" s="28" t="s">
        <v>105</v>
      </c>
      <c r="G399" s="29">
        <v>1</v>
      </c>
      <c r="H399" s="28">
        <v>0</v>
      </c>
      <c r="I399" s="30">
        <f>ROUND(G399*H399,P4)</f>
        <v>0</v>
      </c>
      <c r="L399" s="30">
        <v>0</v>
      </c>
      <c r="M399" s="24">
        <f>ROUND(G399*L399,P4)</f>
        <v>0</v>
      </c>
      <c r="N399" s="25" t="s">
        <v>103</v>
      </c>
      <c r="O399" s="31">
        <f>M399*AA399</f>
        <v>0</v>
      </c>
      <c r="P399" s="1">
        <v>3</v>
      </c>
      <c r="AA399" s="1">
        <f>IF(P399=1,$O$3,IF(P399=2,$O$4,$O$5))</f>
        <v>0</v>
      </c>
    </row>
    <row r="400">
      <c r="A400" s="1" t="s">
        <v>106</v>
      </c>
      <c r="E400" s="27" t="s">
        <v>103</v>
      </c>
    </row>
    <row r="401">
      <c r="A401" s="1" t="s">
        <v>107</v>
      </c>
    </row>
    <row r="402">
      <c r="A402" s="1" t="s">
        <v>109</v>
      </c>
      <c r="E402" s="27" t="s">
        <v>103</v>
      </c>
    </row>
    <row r="403">
      <c r="A403" s="1" t="s">
        <v>101</v>
      </c>
      <c r="B403" s="1">
        <v>99</v>
      </c>
      <c r="C403" s="26" t="s">
        <v>559</v>
      </c>
      <c r="D403" t="s">
        <v>103</v>
      </c>
      <c r="E403" s="27" t="s">
        <v>560</v>
      </c>
      <c r="F403" s="28" t="s">
        <v>105</v>
      </c>
      <c r="G403" s="29">
        <v>1</v>
      </c>
      <c r="H403" s="28">
        <v>0</v>
      </c>
      <c r="I403" s="30">
        <f>ROUND(G403*H403,P4)</f>
        <v>0</v>
      </c>
      <c r="L403" s="30">
        <v>0</v>
      </c>
      <c r="M403" s="24">
        <f>ROUND(G403*L403,P4)</f>
        <v>0</v>
      </c>
      <c r="N403" s="25" t="s">
        <v>103</v>
      </c>
      <c r="O403" s="31">
        <f>M403*AA403</f>
        <v>0</v>
      </c>
      <c r="P403" s="1">
        <v>3</v>
      </c>
      <c r="AA403" s="1">
        <f>IF(P403=1,$O$3,IF(P403=2,$O$4,$O$5))</f>
        <v>0</v>
      </c>
    </row>
    <row r="404">
      <c r="A404" s="1" t="s">
        <v>106</v>
      </c>
      <c r="E404" s="27" t="s">
        <v>103</v>
      </c>
    </row>
    <row r="405">
      <c r="A405" s="1" t="s">
        <v>107</v>
      </c>
    </row>
    <row r="406">
      <c r="A406" s="1" t="s">
        <v>109</v>
      </c>
      <c r="E406" s="27" t="s">
        <v>103</v>
      </c>
    </row>
    <row r="407">
      <c r="A407" s="1" t="s">
        <v>101</v>
      </c>
      <c r="B407" s="1">
        <v>100</v>
      </c>
      <c r="C407" s="26" t="s">
        <v>561</v>
      </c>
      <c r="D407" t="s">
        <v>103</v>
      </c>
      <c r="E407" s="27" t="s">
        <v>562</v>
      </c>
      <c r="F407" s="28" t="s">
        <v>105</v>
      </c>
      <c r="G407" s="29">
        <v>1</v>
      </c>
      <c r="H407" s="28">
        <v>0</v>
      </c>
      <c r="I407" s="30">
        <f>ROUND(G407*H407,P4)</f>
        <v>0</v>
      </c>
      <c r="L407" s="30">
        <v>0</v>
      </c>
      <c r="M407" s="24">
        <f>ROUND(G407*L407,P4)</f>
        <v>0</v>
      </c>
      <c r="N407" s="25" t="s">
        <v>103</v>
      </c>
      <c r="O407" s="31">
        <f>M407*AA407</f>
        <v>0</v>
      </c>
      <c r="P407" s="1">
        <v>3</v>
      </c>
      <c r="AA407" s="1">
        <f>IF(P407=1,$O$3,IF(P407=2,$O$4,$O$5))</f>
        <v>0</v>
      </c>
    </row>
    <row r="408">
      <c r="A408" s="1" t="s">
        <v>106</v>
      </c>
      <c r="E408" s="27" t="s">
        <v>103</v>
      </c>
    </row>
    <row r="409">
      <c r="A409" s="1" t="s">
        <v>107</v>
      </c>
    </row>
    <row r="410">
      <c r="A410" s="1" t="s">
        <v>109</v>
      </c>
      <c r="E410" s="27" t="s">
        <v>103</v>
      </c>
    </row>
    <row r="411">
      <c r="A411" s="1" t="s">
        <v>101</v>
      </c>
      <c r="B411" s="1">
        <v>101</v>
      </c>
      <c r="C411" s="26" t="s">
        <v>563</v>
      </c>
      <c r="D411" t="s">
        <v>103</v>
      </c>
      <c r="E411" s="27" t="s">
        <v>564</v>
      </c>
      <c r="F411" s="28" t="s">
        <v>105</v>
      </c>
      <c r="G411" s="29">
        <v>1</v>
      </c>
      <c r="H411" s="28">
        <v>0</v>
      </c>
      <c r="I411" s="30">
        <f>ROUND(G411*H411,P4)</f>
        <v>0</v>
      </c>
      <c r="L411" s="30">
        <v>0</v>
      </c>
      <c r="M411" s="24">
        <f>ROUND(G411*L411,P4)</f>
        <v>0</v>
      </c>
      <c r="N411" s="25" t="s">
        <v>103</v>
      </c>
      <c r="O411" s="31">
        <f>M411*AA411</f>
        <v>0</v>
      </c>
      <c r="P411" s="1">
        <v>3</v>
      </c>
      <c r="AA411" s="1">
        <f>IF(P411=1,$O$3,IF(P411=2,$O$4,$O$5))</f>
        <v>0</v>
      </c>
    </row>
    <row r="412">
      <c r="A412" s="1" t="s">
        <v>106</v>
      </c>
      <c r="E412" s="27" t="s">
        <v>103</v>
      </c>
    </row>
    <row r="413">
      <c r="A413" s="1" t="s">
        <v>107</v>
      </c>
    </row>
    <row r="414">
      <c r="A414" s="1" t="s">
        <v>109</v>
      </c>
      <c r="E414" s="27" t="s">
        <v>103</v>
      </c>
    </row>
    <row r="415">
      <c r="A415" s="1" t="s">
        <v>101</v>
      </c>
      <c r="B415" s="1">
        <v>102</v>
      </c>
      <c r="C415" s="26" t="s">
        <v>565</v>
      </c>
      <c r="D415" t="s">
        <v>103</v>
      </c>
      <c r="E415" s="27" t="s">
        <v>566</v>
      </c>
      <c r="F415" s="28" t="s">
        <v>105</v>
      </c>
      <c r="G415" s="29">
        <v>1</v>
      </c>
      <c r="H415" s="28">
        <v>0</v>
      </c>
      <c r="I415" s="30">
        <f>ROUND(G415*H415,P4)</f>
        <v>0</v>
      </c>
      <c r="L415" s="30">
        <v>0</v>
      </c>
      <c r="M415" s="24">
        <f>ROUND(G415*L415,P4)</f>
        <v>0</v>
      </c>
      <c r="N415" s="25" t="s">
        <v>103</v>
      </c>
      <c r="O415" s="31">
        <f>M415*AA415</f>
        <v>0</v>
      </c>
      <c r="P415" s="1">
        <v>3</v>
      </c>
      <c r="AA415" s="1">
        <f>IF(P415=1,$O$3,IF(P415=2,$O$4,$O$5))</f>
        <v>0</v>
      </c>
    </row>
    <row r="416">
      <c r="A416" s="1" t="s">
        <v>106</v>
      </c>
      <c r="E416" s="27" t="s">
        <v>103</v>
      </c>
    </row>
    <row r="417">
      <c r="A417" s="1" t="s">
        <v>107</v>
      </c>
    </row>
    <row r="418">
      <c r="A418" s="1" t="s">
        <v>109</v>
      </c>
      <c r="E418" s="27" t="s">
        <v>103</v>
      </c>
    </row>
    <row r="419">
      <c r="A419" s="1" t="s">
        <v>101</v>
      </c>
      <c r="B419" s="1">
        <v>103</v>
      </c>
      <c r="C419" s="26" t="s">
        <v>567</v>
      </c>
      <c r="D419" t="s">
        <v>103</v>
      </c>
      <c r="E419" s="27" t="s">
        <v>355</v>
      </c>
      <c r="F419" s="28" t="s">
        <v>105</v>
      </c>
      <c r="G419" s="29">
        <v>1</v>
      </c>
      <c r="H419" s="28">
        <v>0</v>
      </c>
      <c r="I419" s="30">
        <f>ROUND(G419*H419,P4)</f>
        <v>0</v>
      </c>
      <c r="L419" s="30">
        <v>0</v>
      </c>
      <c r="M419" s="24">
        <f>ROUND(G419*L419,P4)</f>
        <v>0</v>
      </c>
      <c r="N419" s="25" t="s">
        <v>103</v>
      </c>
      <c r="O419" s="31">
        <f>M419*AA419</f>
        <v>0</v>
      </c>
      <c r="P419" s="1">
        <v>3</v>
      </c>
      <c r="AA419" s="1">
        <f>IF(P419=1,$O$3,IF(P419=2,$O$4,$O$5))</f>
        <v>0</v>
      </c>
    </row>
    <row r="420">
      <c r="A420" s="1" t="s">
        <v>106</v>
      </c>
      <c r="E420" s="27" t="s">
        <v>103</v>
      </c>
    </row>
    <row r="421">
      <c r="A421" s="1" t="s">
        <v>107</v>
      </c>
    </row>
    <row r="422" ht="51">
      <c r="A422" s="1" t="s">
        <v>109</v>
      </c>
      <c r="E422" s="27" t="s">
        <v>568</v>
      </c>
    </row>
    <row r="423" ht="38.25">
      <c r="A423" s="1" t="s">
        <v>101</v>
      </c>
      <c r="B423" s="1">
        <v>104</v>
      </c>
      <c r="C423" s="26" t="s">
        <v>569</v>
      </c>
      <c r="D423" t="s">
        <v>103</v>
      </c>
      <c r="E423" s="27" t="s">
        <v>358</v>
      </c>
      <c r="F423" s="28" t="s">
        <v>105</v>
      </c>
      <c r="G423" s="29">
        <v>1</v>
      </c>
      <c r="H423" s="28">
        <v>0</v>
      </c>
      <c r="I423" s="30">
        <f>ROUND(G423*H423,P4)</f>
        <v>0</v>
      </c>
      <c r="L423" s="30">
        <v>0</v>
      </c>
      <c r="M423" s="24">
        <f>ROUND(G423*L423,P4)</f>
        <v>0</v>
      </c>
      <c r="N423" s="25" t="s">
        <v>103</v>
      </c>
      <c r="O423" s="31">
        <f>M423*AA423</f>
        <v>0</v>
      </c>
      <c r="P423" s="1">
        <v>3</v>
      </c>
      <c r="AA423" s="1">
        <f>IF(P423=1,$O$3,IF(P423=2,$O$4,$O$5))</f>
        <v>0</v>
      </c>
    </row>
    <row r="424">
      <c r="A424" s="1" t="s">
        <v>106</v>
      </c>
      <c r="E424" s="27" t="s">
        <v>103</v>
      </c>
    </row>
    <row r="425">
      <c r="A425" s="1" t="s">
        <v>107</v>
      </c>
    </row>
    <row r="426">
      <c r="A426" s="1" t="s">
        <v>109</v>
      </c>
      <c r="E426" s="27" t="s">
        <v>103</v>
      </c>
    </row>
    <row r="427" ht="25.5">
      <c r="A427" s="1" t="s">
        <v>101</v>
      </c>
      <c r="B427" s="1">
        <v>105</v>
      </c>
      <c r="C427" s="26" t="s">
        <v>361</v>
      </c>
      <c r="D427" t="s">
        <v>413</v>
      </c>
      <c r="E427" s="27" t="s">
        <v>362</v>
      </c>
      <c r="F427" s="28" t="s">
        <v>292</v>
      </c>
      <c r="G427" s="29">
        <v>1.8400000000000001</v>
      </c>
      <c r="H427" s="28">
        <v>0</v>
      </c>
      <c r="I427" s="30">
        <f>ROUND(G427*H427,P4)</f>
        <v>0</v>
      </c>
      <c r="L427" s="30">
        <v>0</v>
      </c>
      <c r="M427" s="24">
        <f>ROUND(G427*L427,P4)</f>
        <v>0</v>
      </c>
      <c r="N427" s="25" t="s">
        <v>103</v>
      </c>
      <c r="O427" s="31">
        <f>M427*AA427</f>
        <v>0</v>
      </c>
      <c r="P427" s="1">
        <v>3</v>
      </c>
      <c r="AA427" s="1">
        <f>IF(P427=1,$O$3,IF(P427=2,$O$4,$O$5))</f>
        <v>0</v>
      </c>
    </row>
    <row r="428">
      <c r="A428" s="1" t="s">
        <v>106</v>
      </c>
      <c r="E428" s="27" t="s">
        <v>103</v>
      </c>
    </row>
    <row r="429">
      <c r="A429" s="1" t="s">
        <v>107</v>
      </c>
    </row>
    <row r="430">
      <c r="A430" s="1" t="s">
        <v>109</v>
      </c>
      <c r="E430" s="27" t="s">
        <v>103</v>
      </c>
    </row>
    <row r="431">
      <c r="A431" s="1" t="s">
        <v>98</v>
      </c>
      <c r="C431" s="22" t="s">
        <v>570</v>
      </c>
      <c r="E431" s="23" t="s">
        <v>571</v>
      </c>
      <c r="L431" s="24">
        <f>SUMIFS(L432:L623,A432:A623,"P")</f>
        <v>0</v>
      </c>
      <c r="M431" s="24">
        <f>SUMIFS(M432:M623,A432:A623,"P")</f>
        <v>0</v>
      </c>
      <c r="N431" s="25"/>
    </row>
    <row r="432">
      <c r="A432" s="1" t="s">
        <v>101</v>
      </c>
      <c r="B432" s="1">
        <v>106</v>
      </c>
      <c r="C432" s="26" t="s">
        <v>572</v>
      </c>
      <c r="D432" t="s">
        <v>103</v>
      </c>
      <c r="E432" s="27" t="s">
        <v>311</v>
      </c>
      <c r="F432" s="28" t="s">
        <v>105</v>
      </c>
      <c r="G432" s="29">
        <v>1</v>
      </c>
      <c r="H432" s="28">
        <v>0</v>
      </c>
      <c r="I432" s="30">
        <f>ROUND(G432*H432,P4)</f>
        <v>0</v>
      </c>
      <c r="L432" s="30">
        <v>0</v>
      </c>
      <c r="M432" s="24">
        <f>ROUND(G432*L432,P4)</f>
        <v>0</v>
      </c>
      <c r="N432" s="25" t="s">
        <v>103</v>
      </c>
      <c r="O432" s="31">
        <f>M432*AA432</f>
        <v>0</v>
      </c>
      <c r="P432" s="1">
        <v>3</v>
      </c>
      <c r="AA432" s="1">
        <f>IF(P432=1,$O$3,IF(P432=2,$O$4,$O$5))</f>
        <v>0</v>
      </c>
    </row>
    <row r="433">
      <c r="A433" s="1" t="s">
        <v>106</v>
      </c>
      <c r="E433" s="27" t="s">
        <v>103</v>
      </c>
    </row>
    <row r="434">
      <c r="A434" s="1" t="s">
        <v>107</v>
      </c>
    </row>
    <row r="435">
      <c r="A435" s="1" t="s">
        <v>109</v>
      </c>
      <c r="E435" s="27" t="s">
        <v>103</v>
      </c>
    </row>
    <row r="436">
      <c r="A436" s="1" t="s">
        <v>101</v>
      </c>
      <c r="B436" s="1">
        <v>107</v>
      </c>
      <c r="C436" s="26" t="s">
        <v>573</v>
      </c>
      <c r="D436" t="s">
        <v>103</v>
      </c>
      <c r="E436" s="27" t="s">
        <v>574</v>
      </c>
      <c r="F436" s="28" t="s">
        <v>105</v>
      </c>
      <c r="G436" s="29">
        <v>1</v>
      </c>
      <c r="H436" s="28">
        <v>0</v>
      </c>
      <c r="I436" s="30">
        <f>ROUND(G436*H436,P4)</f>
        <v>0</v>
      </c>
      <c r="L436" s="30">
        <v>0</v>
      </c>
      <c r="M436" s="24">
        <f>ROUND(G436*L436,P4)</f>
        <v>0</v>
      </c>
      <c r="N436" s="25" t="s">
        <v>103</v>
      </c>
      <c r="O436" s="31">
        <f>M436*AA436</f>
        <v>0</v>
      </c>
      <c r="P436" s="1">
        <v>3</v>
      </c>
      <c r="AA436" s="1">
        <f>IF(P436=1,$O$3,IF(P436=2,$O$4,$O$5))</f>
        <v>0</v>
      </c>
    </row>
    <row r="437">
      <c r="A437" s="1" t="s">
        <v>106</v>
      </c>
      <c r="E437" s="27" t="s">
        <v>103</v>
      </c>
    </row>
    <row r="438">
      <c r="A438" s="1" t="s">
        <v>107</v>
      </c>
    </row>
    <row r="439">
      <c r="A439" s="1" t="s">
        <v>109</v>
      </c>
      <c r="E439" s="27" t="s">
        <v>103</v>
      </c>
    </row>
    <row r="440" ht="25.5">
      <c r="A440" s="1" t="s">
        <v>101</v>
      </c>
      <c r="B440" s="1">
        <v>108</v>
      </c>
      <c r="C440" s="26" t="s">
        <v>575</v>
      </c>
      <c r="D440" t="s">
        <v>103</v>
      </c>
      <c r="E440" s="27" t="s">
        <v>576</v>
      </c>
      <c r="F440" s="28" t="s">
        <v>105</v>
      </c>
      <c r="G440" s="29">
        <v>1</v>
      </c>
      <c r="H440" s="28">
        <v>0</v>
      </c>
      <c r="I440" s="30">
        <f>ROUND(G440*H440,P4)</f>
        <v>0</v>
      </c>
      <c r="L440" s="30">
        <v>0</v>
      </c>
      <c r="M440" s="24">
        <f>ROUND(G440*L440,P4)</f>
        <v>0</v>
      </c>
      <c r="N440" s="25" t="s">
        <v>103</v>
      </c>
      <c r="O440" s="31">
        <f>M440*AA440</f>
        <v>0</v>
      </c>
      <c r="P440" s="1">
        <v>3</v>
      </c>
      <c r="AA440" s="1">
        <f>IF(P440=1,$O$3,IF(P440=2,$O$4,$O$5))</f>
        <v>0</v>
      </c>
    </row>
    <row r="441">
      <c r="A441" s="1" t="s">
        <v>106</v>
      </c>
      <c r="E441" s="27" t="s">
        <v>103</v>
      </c>
    </row>
    <row r="442">
      <c r="A442" s="1" t="s">
        <v>107</v>
      </c>
    </row>
    <row r="443">
      <c r="A443" s="1" t="s">
        <v>109</v>
      </c>
      <c r="E443" s="27" t="s">
        <v>103</v>
      </c>
    </row>
    <row r="444">
      <c r="A444" s="1" t="s">
        <v>101</v>
      </c>
      <c r="B444" s="1">
        <v>109</v>
      </c>
      <c r="C444" s="26" t="s">
        <v>408</v>
      </c>
      <c r="D444" t="s">
        <v>413</v>
      </c>
      <c r="E444" s="27" t="s">
        <v>409</v>
      </c>
      <c r="F444" s="28" t="s">
        <v>105</v>
      </c>
      <c r="G444" s="29">
        <v>1</v>
      </c>
      <c r="H444" s="28">
        <v>0</v>
      </c>
      <c r="I444" s="30">
        <f>ROUND(G444*H444,P4)</f>
        <v>0</v>
      </c>
      <c r="L444" s="30">
        <v>0</v>
      </c>
      <c r="M444" s="24">
        <f>ROUND(G444*L444,P4)</f>
        <v>0</v>
      </c>
      <c r="N444" s="25" t="s">
        <v>103</v>
      </c>
      <c r="O444" s="31">
        <f>M444*AA444</f>
        <v>0</v>
      </c>
      <c r="P444" s="1">
        <v>3</v>
      </c>
      <c r="AA444" s="1">
        <f>IF(P444=1,$O$3,IF(P444=2,$O$4,$O$5))</f>
        <v>0</v>
      </c>
    </row>
    <row r="445">
      <c r="A445" s="1" t="s">
        <v>106</v>
      </c>
      <c r="E445" s="27" t="s">
        <v>103</v>
      </c>
    </row>
    <row r="446">
      <c r="A446" s="1" t="s">
        <v>107</v>
      </c>
    </row>
    <row r="447">
      <c r="A447" s="1" t="s">
        <v>109</v>
      </c>
      <c r="E447" s="27" t="s">
        <v>103</v>
      </c>
    </row>
    <row r="448" ht="25.5">
      <c r="A448" s="1" t="s">
        <v>101</v>
      </c>
      <c r="B448" s="1">
        <v>110</v>
      </c>
      <c r="C448" s="26" t="s">
        <v>577</v>
      </c>
      <c r="D448" t="s">
        <v>103</v>
      </c>
      <c r="E448" s="27" t="s">
        <v>578</v>
      </c>
      <c r="F448" s="28" t="s">
        <v>105</v>
      </c>
      <c r="G448" s="29">
        <v>1</v>
      </c>
      <c r="H448" s="28">
        <v>0</v>
      </c>
      <c r="I448" s="30">
        <f>ROUND(G448*H448,P4)</f>
        <v>0</v>
      </c>
      <c r="L448" s="30">
        <v>0</v>
      </c>
      <c r="M448" s="24">
        <f>ROUND(G448*L448,P4)</f>
        <v>0</v>
      </c>
      <c r="N448" s="25" t="s">
        <v>103</v>
      </c>
      <c r="O448" s="31">
        <f>M448*AA448</f>
        <v>0</v>
      </c>
      <c r="P448" s="1">
        <v>3</v>
      </c>
      <c r="AA448" s="1">
        <f>IF(P448=1,$O$3,IF(P448=2,$O$4,$O$5))</f>
        <v>0</v>
      </c>
    </row>
    <row r="449">
      <c r="A449" s="1" t="s">
        <v>106</v>
      </c>
      <c r="E449" s="27" t="s">
        <v>103</v>
      </c>
    </row>
    <row r="450">
      <c r="A450" s="1" t="s">
        <v>107</v>
      </c>
    </row>
    <row r="451">
      <c r="A451" s="1" t="s">
        <v>109</v>
      </c>
      <c r="E451" s="27" t="s">
        <v>103</v>
      </c>
    </row>
    <row r="452">
      <c r="A452" s="1" t="s">
        <v>101</v>
      </c>
      <c r="B452" s="1">
        <v>111</v>
      </c>
      <c r="C452" s="26" t="s">
        <v>349</v>
      </c>
      <c r="D452" t="s">
        <v>413</v>
      </c>
      <c r="E452" s="27" t="s">
        <v>350</v>
      </c>
      <c r="F452" s="28" t="s">
        <v>105</v>
      </c>
      <c r="G452" s="29">
        <v>1</v>
      </c>
      <c r="H452" s="28">
        <v>0</v>
      </c>
      <c r="I452" s="30">
        <f>ROUND(G452*H452,P4)</f>
        <v>0</v>
      </c>
      <c r="L452" s="30">
        <v>0</v>
      </c>
      <c r="M452" s="24">
        <f>ROUND(G452*L452,P4)</f>
        <v>0</v>
      </c>
      <c r="N452" s="25" t="s">
        <v>103</v>
      </c>
      <c r="O452" s="31">
        <f>M452*AA452</f>
        <v>0</v>
      </c>
      <c r="P452" s="1">
        <v>3</v>
      </c>
      <c r="AA452" s="1">
        <f>IF(P452=1,$O$3,IF(P452=2,$O$4,$O$5))</f>
        <v>0</v>
      </c>
    </row>
    <row r="453">
      <c r="A453" s="1" t="s">
        <v>106</v>
      </c>
      <c r="E453" s="27" t="s">
        <v>103</v>
      </c>
    </row>
    <row r="454">
      <c r="A454" s="1" t="s">
        <v>107</v>
      </c>
    </row>
    <row r="455">
      <c r="A455" s="1" t="s">
        <v>109</v>
      </c>
      <c r="E455" s="27" t="s">
        <v>103</v>
      </c>
    </row>
    <row r="456" ht="25.5">
      <c r="A456" s="1" t="s">
        <v>101</v>
      </c>
      <c r="B456" s="1">
        <v>112</v>
      </c>
      <c r="C456" s="26" t="s">
        <v>441</v>
      </c>
      <c r="D456" t="s">
        <v>413</v>
      </c>
      <c r="E456" s="27" t="s">
        <v>442</v>
      </c>
      <c r="F456" s="28" t="s">
        <v>105</v>
      </c>
      <c r="G456" s="29">
        <v>1</v>
      </c>
      <c r="H456" s="28">
        <v>0</v>
      </c>
      <c r="I456" s="30">
        <f>ROUND(G456*H456,P4)</f>
        <v>0</v>
      </c>
      <c r="L456" s="30">
        <v>0</v>
      </c>
      <c r="M456" s="24">
        <f>ROUND(G456*L456,P4)</f>
        <v>0</v>
      </c>
      <c r="N456" s="25" t="s">
        <v>103</v>
      </c>
      <c r="O456" s="31">
        <f>M456*AA456</f>
        <v>0</v>
      </c>
      <c r="P456" s="1">
        <v>3</v>
      </c>
      <c r="AA456" s="1">
        <f>IF(P456=1,$O$3,IF(P456=2,$O$4,$O$5))</f>
        <v>0</v>
      </c>
    </row>
    <row r="457">
      <c r="A457" s="1" t="s">
        <v>106</v>
      </c>
      <c r="E457" s="27" t="s">
        <v>103</v>
      </c>
    </row>
    <row r="458">
      <c r="A458" s="1" t="s">
        <v>107</v>
      </c>
    </row>
    <row r="459">
      <c r="A459" s="1" t="s">
        <v>109</v>
      </c>
      <c r="E459" s="27" t="s">
        <v>103</v>
      </c>
    </row>
    <row r="460">
      <c r="A460" s="1" t="s">
        <v>101</v>
      </c>
      <c r="B460" s="1">
        <v>113</v>
      </c>
      <c r="C460" s="26" t="s">
        <v>447</v>
      </c>
      <c r="D460" t="s">
        <v>413</v>
      </c>
      <c r="E460" s="27" t="s">
        <v>448</v>
      </c>
      <c r="F460" s="28" t="s">
        <v>105</v>
      </c>
      <c r="G460" s="29">
        <v>1</v>
      </c>
      <c r="H460" s="28">
        <v>0</v>
      </c>
      <c r="I460" s="30">
        <f>ROUND(G460*H460,P4)</f>
        <v>0</v>
      </c>
      <c r="L460" s="30">
        <v>0</v>
      </c>
      <c r="M460" s="24">
        <f>ROUND(G460*L460,P4)</f>
        <v>0</v>
      </c>
      <c r="N460" s="25" t="s">
        <v>103</v>
      </c>
      <c r="O460" s="31">
        <f>M460*AA460</f>
        <v>0</v>
      </c>
      <c r="P460" s="1">
        <v>3</v>
      </c>
      <c r="AA460" s="1">
        <f>IF(P460=1,$O$3,IF(P460=2,$O$4,$O$5))</f>
        <v>0</v>
      </c>
    </row>
    <row r="461">
      <c r="A461" s="1" t="s">
        <v>106</v>
      </c>
      <c r="E461" s="27" t="s">
        <v>103</v>
      </c>
    </row>
    <row r="462">
      <c r="A462" s="1" t="s">
        <v>107</v>
      </c>
    </row>
    <row r="463">
      <c r="A463" s="1" t="s">
        <v>109</v>
      </c>
      <c r="E463" s="27" t="s">
        <v>103</v>
      </c>
    </row>
    <row r="464">
      <c r="A464" s="1" t="s">
        <v>101</v>
      </c>
      <c r="B464" s="1">
        <v>114</v>
      </c>
      <c r="C464" s="26" t="s">
        <v>579</v>
      </c>
      <c r="D464" t="s">
        <v>103</v>
      </c>
      <c r="E464" s="27" t="s">
        <v>450</v>
      </c>
      <c r="F464" s="28" t="s">
        <v>105</v>
      </c>
      <c r="G464" s="29">
        <v>1</v>
      </c>
      <c r="H464" s="28">
        <v>0</v>
      </c>
      <c r="I464" s="30">
        <f>ROUND(G464*H464,P4)</f>
        <v>0</v>
      </c>
      <c r="L464" s="30">
        <v>0</v>
      </c>
      <c r="M464" s="24">
        <f>ROUND(G464*L464,P4)</f>
        <v>0</v>
      </c>
      <c r="N464" s="25" t="s">
        <v>103</v>
      </c>
      <c r="O464" s="31">
        <f>M464*AA464</f>
        <v>0</v>
      </c>
      <c r="P464" s="1">
        <v>3</v>
      </c>
      <c r="AA464" s="1">
        <f>IF(P464=1,$O$3,IF(P464=2,$O$4,$O$5))</f>
        <v>0</v>
      </c>
    </row>
    <row r="465">
      <c r="A465" s="1" t="s">
        <v>106</v>
      </c>
      <c r="E465" s="27" t="s">
        <v>103</v>
      </c>
    </row>
    <row r="466">
      <c r="A466" s="1" t="s">
        <v>107</v>
      </c>
    </row>
    <row r="467">
      <c r="A467" s="1" t="s">
        <v>109</v>
      </c>
      <c r="E467" s="27" t="s">
        <v>103</v>
      </c>
    </row>
    <row r="468">
      <c r="A468" s="1" t="s">
        <v>101</v>
      </c>
      <c r="B468" s="1">
        <v>115</v>
      </c>
      <c r="C468" s="26" t="s">
        <v>455</v>
      </c>
      <c r="D468" t="s">
        <v>103</v>
      </c>
      <c r="E468" s="27" t="s">
        <v>456</v>
      </c>
      <c r="F468" s="28" t="s">
        <v>105</v>
      </c>
      <c r="G468" s="29">
        <v>1</v>
      </c>
      <c r="H468" s="28">
        <v>0</v>
      </c>
      <c r="I468" s="30">
        <f>ROUND(G468*H468,P4)</f>
        <v>0</v>
      </c>
      <c r="L468" s="30">
        <v>0</v>
      </c>
      <c r="M468" s="24">
        <f>ROUND(G468*L468,P4)</f>
        <v>0</v>
      </c>
      <c r="N468" s="25" t="s">
        <v>103</v>
      </c>
      <c r="O468" s="31">
        <f>M468*AA468</f>
        <v>0</v>
      </c>
      <c r="P468" s="1">
        <v>3</v>
      </c>
      <c r="AA468" s="1">
        <f>IF(P468=1,$O$3,IF(P468=2,$O$4,$O$5))</f>
        <v>0</v>
      </c>
    </row>
    <row r="469">
      <c r="A469" s="1" t="s">
        <v>106</v>
      </c>
      <c r="E469" s="27" t="s">
        <v>103</v>
      </c>
    </row>
    <row r="470">
      <c r="A470" s="1" t="s">
        <v>107</v>
      </c>
    </row>
    <row r="471">
      <c r="A471" s="1" t="s">
        <v>109</v>
      </c>
      <c r="E471" s="27" t="s">
        <v>103</v>
      </c>
    </row>
    <row r="472" ht="25.5">
      <c r="A472" s="1" t="s">
        <v>101</v>
      </c>
      <c r="B472" s="1">
        <v>116</v>
      </c>
      <c r="C472" s="26" t="s">
        <v>580</v>
      </c>
      <c r="D472" t="s">
        <v>103</v>
      </c>
      <c r="E472" s="27" t="s">
        <v>458</v>
      </c>
      <c r="F472" s="28" t="s">
        <v>105</v>
      </c>
      <c r="G472" s="29">
        <v>1</v>
      </c>
      <c r="H472" s="28">
        <v>0</v>
      </c>
      <c r="I472" s="30">
        <f>ROUND(G472*H472,P4)</f>
        <v>0</v>
      </c>
      <c r="L472" s="30">
        <v>0</v>
      </c>
      <c r="M472" s="24">
        <f>ROUND(G472*L472,P4)</f>
        <v>0</v>
      </c>
      <c r="N472" s="25" t="s">
        <v>103</v>
      </c>
      <c r="O472" s="31">
        <f>M472*AA472</f>
        <v>0</v>
      </c>
      <c r="P472" s="1">
        <v>3</v>
      </c>
      <c r="AA472" s="1">
        <f>IF(P472=1,$O$3,IF(P472=2,$O$4,$O$5))</f>
        <v>0</v>
      </c>
    </row>
    <row r="473">
      <c r="A473" s="1" t="s">
        <v>106</v>
      </c>
      <c r="E473" s="27" t="s">
        <v>103</v>
      </c>
    </row>
    <row r="474">
      <c r="A474" s="1" t="s">
        <v>107</v>
      </c>
    </row>
    <row r="475">
      <c r="A475" s="1" t="s">
        <v>109</v>
      </c>
      <c r="E475" s="27" t="s">
        <v>103</v>
      </c>
    </row>
    <row r="476">
      <c r="A476" s="1" t="s">
        <v>101</v>
      </c>
      <c r="B476" s="1">
        <v>117</v>
      </c>
      <c r="C476" s="26" t="s">
        <v>459</v>
      </c>
      <c r="D476" t="s">
        <v>413</v>
      </c>
      <c r="E476" s="27" t="s">
        <v>461</v>
      </c>
      <c r="F476" s="28" t="s">
        <v>105</v>
      </c>
      <c r="G476" s="29">
        <v>6</v>
      </c>
      <c r="H476" s="28">
        <v>0</v>
      </c>
      <c r="I476" s="30">
        <f>ROUND(G476*H476,P4)</f>
        <v>0</v>
      </c>
      <c r="L476" s="30">
        <v>0</v>
      </c>
      <c r="M476" s="24">
        <f>ROUND(G476*L476,P4)</f>
        <v>0</v>
      </c>
      <c r="N476" s="25" t="s">
        <v>103</v>
      </c>
      <c r="O476" s="31">
        <f>M476*AA476</f>
        <v>0</v>
      </c>
      <c r="P476" s="1">
        <v>3</v>
      </c>
      <c r="AA476" s="1">
        <f>IF(P476=1,$O$3,IF(P476=2,$O$4,$O$5))</f>
        <v>0</v>
      </c>
    </row>
    <row r="477">
      <c r="A477" s="1" t="s">
        <v>106</v>
      </c>
      <c r="E477" s="27" t="s">
        <v>103</v>
      </c>
    </row>
    <row r="478">
      <c r="A478" s="1" t="s">
        <v>107</v>
      </c>
    </row>
    <row r="479">
      <c r="A479" s="1" t="s">
        <v>109</v>
      </c>
      <c r="E479" s="27" t="s">
        <v>103</v>
      </c>
    </row>
    <row r="480" ht="25.5">
      <c r="A480" s="1" t="s">
        <v>101</v>
      </c>
      <c r="B480" s="1">
        <v>118</v>
      </c>
      <c r="C480" s="26" t="s">
        <v>581</v>
      </c>
      <c r="D480" t="s">
        <v>103</v>
      </c>
      <c r="E480" s="27" t="s">
        <v>582</v>
      </c>
      <c r="F480" s="28" t="s">
        <v>105</v>
      </c>
      <c r="G480" s="29">
        <v>6</v>
      </c>
      <c r="H480" s="28">
        <v>0</v>
      </c>
      <c r="I480" s="30">
        <f>ROUND(G480*H480,P4)</f>
        <v>0</v>
      </c>
      <c r="L480" s="30">
        <v>0</v>
      </c>
      <c r="M480" s="24">
        <f>ROUND(G480*L480,P4)</f>
        <v>0</v>
      </c>
      <c r="N480" s="25" t="s">
        <v>103</v>
      </c>
      <c r="O480" s="31">
        <f>M480*AA480</f>
        <v>0</v>
      </c>
      <c r="P480" s="1">
        <v>3</v>
      </c>
      <c r="AA480" s="1">
        <f>IF(P480=1,$O$3,IF(P480=2,$O$4,$O$5))</f>
        <v>0</v>
      </c>
    </row>
    <row r="481">
      <c r="A481" s="1" t="s">
        <v>106</v>
      </c>
      <c r="E481" s="27" t="s">
        <v>103</v>
      </c>
    </row>
    <row r="482">
      <c r="A482" s="1" t="s">
        <v>107</v>
      </c>
    </row>
    <row r="483">
      <c r="A483" s="1" t="s">
        <v>109</v>
      </c>
      <c r="E483" s="27" t="s">
        <v>103</v>
      </c>
    </row>
    <row r="484">
      <c r="A484" s="1" t="s">
        <v>101</v>
      </c>
      <c r="B484" s="1">
        <v>119</v>
      </c>
      <c r="C484" s="26" t="s">
        <v>412</v>
      </c>
      <c r="D484" t="s">
        <v>103</v>
      </c>
      <c r="E484" s="27" t="s">
        <v>414</v>
      </c>
      <c r="F484" s="28" t="s">
        <v>105</v>
      </c>
      <c r="G484" s="29">
        <v>2</v>
      </c>
      <c r="H484" s="28">
        <v>0</v>
      </c>
      <c r="I484" s="30">
        <f>ROUND(G484*H484,P4)</f>
        <v>0</v>
      </c>
      <c r="L484" s="30">
        <v>0</v>
      </c>
      <c r="M484" s="24">
        <f>ROUND(G484*L484,P4)</f>
        <v>0</v>
      </c>
      <c r="N484" s="25" t="s">
        <v>103</v>
      </c>
      <c r="O484" s="31">
        <f>M484*AA484</f>
        <v>0</v>
      </c>
      <c r="P484" s="1">
        <v>3</v>
      </c>
      <c r="AA484" s="1">
        <f>IF(P484=1,$O$3,IF(P484=2,$O$4,$O$5))</f>
        <v>0</v>
      </c>
    </row>
    <row r="485">
      <c r="A485" s="1" t="s">
        <v>106</v>
      </c>
      <c r="E485" s="27" t="s">
        <v>103</v>
      </c>
    </row>
    <row r="486">
      <c r="A486" s="1" t="s">
        <v>107</v>
      </c>
    </row>
    <row r="487">
      <c r="A487" s="1" t="s">
        <v>109</v>
      </c>
      <c r="E487" s="27" t="s">
        <v>103</v>
      </c>
    </row>
    <row r="488">
      <c r="A488" s="1" t="s">
        <v>101</v>
      </c>
      <c r="B488" s="1">
        <v>120</v>
      </c>
      <c r="C488" s="26" t="s">
        <v>415</v>
      </c>
      <c r="D488" t="s">
        <v>103</v>
      </c>
      <c r="E488" s="27" t="s">
        <v>416</v>
      </c>
      <c r="F488" s="28" t="s">
        <v>105</v>
      </c>
      <c r="G488" s="29">
        <v>2</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c r="A490" s="1" t="s">
        <v>107</v>
      </c>
    </row>
    <row r="491">
      <c r="A491" s="1" t="s">
        <v>109</v>
      </c>
      <c r="E491" s="27" t="s">
        <v>103</v>
      </c>
    </row>
    <row r="492">
      <c r="A492" s="1" t="s">
        <v>101</v>
      </c>
      <c r="B492" s="1">
        <v>121</v>
      </c>
      <c r="C492" s="26" t="s">
        <v>583</v>
      </c>
      <c r="D492" t="s">
        <v>103</v>
      </c>
      <c r="E492" s="27" t="s">
        <v>584</v>
      </c>
      <c r="F492" s="28" t="s">
        <v>105</v>
      </c>
      <c r="G492" s="29">
        <v>2</v>
      </c>
      <c r="H492" s="28">
        <v>0</v>
      </c>
      <c r="I492" s="30">
        <f>ROUND(G492*H492,P4)</f>
        <v>0</v>
      </c>
      <c r="L492" s="30">
        <v>0</v>
      </c>
      <c r="M492" s="24">
        <f>ROUND(G492*L492,P4)</f>
        <v>0</v>
      </c>
      <c r="N492" s="25" t="s">
        <v>103</v>
      </c>
      <c r="O492" s="31">
        <f>M492*AA492</f>
        <v>0</v>
      </c>
      <c r="P492" s="1">
        <v>3</v>
      </c>
      <c r="AA492" s="1">
        <f>IF(P492=1,$O$3,IF(P492=2,$O$4,$O$5))</f>
        <v>0</v>
      </c>
    </row>
    <row r="493">
      <c r="A493" s="1" t="s">
        <v>106</v>
      </c>
      <c r="E493" s="27" t="s">
        <v>103</v>
      </c>
    </row>
    <row r="494">
      <c r="A494" s="1" t="s">
        <v>107</v>
      </c>
    </row>
    <row r="495">
      <c r="A495" s="1" t="s">
        <v>109</v>
      </c>
      <c r="E495" s="27" t="s">
        <v>103</v>
      </c>
    </row>
    <row r="496">
      <c r="A496" s="1" t="s">
        <v>101</v>
      </c>
      <c r="B496" s="1">
        <v>122</v>
      </c>
      <c r="C496" s="26" t="s">
        <v>473</v>
      </c>
      <c r="D496" t="s">
        <v>413</v>
      </c>
      <c r="E496" s="27" t="s">
        <v>474</v>
      </c>
      <c r="F496" s="28" t="s">
        <v>105</v>
      </c>
      <c r="G496" s="29">
        <v>13</v>
      </c>
      <c r="H496" s="28">
        <v>0</v>
      </c>
      <c r="I496" s="30">
        <f>ROUND(G496*H496,P4)</f>
        <v>0</v>
      </c>
      <c r="L496" s="30">
        <v>0</v>
      </c>
      <c r="M496" s="24">
        <f>ROUND(G496*L496,P4)</f>
        <v>0</v>
      </c>
      <c r="N496" s="25" t="s">
        <v>103</v>
      </c>
      <c r="O496" s="31">
        <f>M496*AA496</f>
        <v>0</v>
      </c>
      <c r="P496" s="1">
        <v>3</v>
      </c>
      <c r="AA496" s="1">
        <f>IF(P496=1,$O$3,IF(P496=2,$O$4,$O$5))</f>
        <v>0</v>
      </c>
    </row>
    <row r="497">
      <c r="A497" s="1" t="s">
        <v>106</v>
      </c>
      <c r="E497" s="27" t="s">
        <v>103</v>
      </c>
    </row>
    <row r="498">
      <c r="A498" s="1" t="s">
        <v>107</v>
      </c>
    </row>
    <row r="499">
      <c r="A499" s="1" t="s">
        <v>109</v>
      </c>
      <c r="E499" s="27" t="s">
        <v>103</v>
      </c>
    </row>
    <row r="500">
      <c r="A500" s="1" t="s">
        <v>101</v>
      </c>
      <c r="B500" s="1">
        <v>123</v>
      </c>
      <c r="C500" s="26" t="s">
        <v>585</v>
      </c>
      <c r="D500" t="s">
        <v>103</v>
      </c>
      <c r="E500" s="27" t="s">
        <v>476</v>
      </c>
      <c r="F500" s="28" t="s">
        <v>105</v>
      </c>
      <c r="G500" s="29">
        <v>13</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c r="A502" s="1" t="s">
        <v>107</v>
      </c>
    </row>
    <row r="503">
      <c r="A503" s="1" t="s">
        <v>109</v>
      </c>
      <c r="E503" s="27" t="s">
        <v>103</v>
      </c>
    </row>
    <row r="504">
      <c r="A504" s="1" t="s">
        <v>101</v>
      </c>
      <c r="B504" s="1">
        <v>124</v>
      </c>
      <c r="C504" s="26" t="s">
        <v>477</v>
      </c>
      <c r="D504" t="s">
        <v>413</v>
      </c>
      <c r="E504" s="27" t="s">
        <v>478</v>
      </c>
      <c r="F504" s="28" t="s">
        <v>105</v>
      </c>
      <c r="G504" s="29">
        <v>36</v>
      </c>
      <c r="H504" s="28">
        <v>0</v>
      </c>
      <c r="I504" s="30">
        <f>ROUND(G504*H504,P4)</f>
        <v>0</v>
      </c>
      <c r="L504" s="30">
        <v>0</v>
      </c>
      <c r="M504" s="24">
        <f>ROUND(G504*L504,P4)</f>
        <v>0</v>
      </c>
      <c r="N504" s="25" t="s">
        <v>103</v>
      </c>
      <c r="O504" s="31">
        <f>M504*AA504</f>
        <v>0</v>
      </c>
      <c r="P504" s="1">
        <v>3</v>
      </c>
      <c r="AA504" s="1">
        <f>IF(P504=1,$O$3,IF(P504=2,$O$4,$O$5))</f>
        <v>0</v>
      </c>
    </row>
    <row r="505">
      <c r="A505" s="1" t="s">
        <v>106</v>
      </c>
      <c r="E505" s="27" t="s">
        <v>103</v>
      </c>
    </row>
    <row r="506">
      <c r="A506" s="1" t="s">
        <v>107</v>
      </c>
    </row>
    <row r="507">
      <c r="A507" s="1" t="s">
        <v>109</v>
      </c>
      <c r="E507" s="27" t="s">
        <v>103</v>
      </c>
    </row>
    <row r="508" ht="25.5">
      <c r="A508" s="1" t="s">
        <v>101</v>
      </c>
      <c r="B508" s="1">
        <v>125</v>
      </c>
      <c r="C508" s="26" t="s">
        <v>586</v>
      </c>
      <c r="D508" t="s">
        <v>103</v>
      </c>
      <c r="E508" s="27" t="s">
        <v>480</v>
      </c>
      <c r="F508" s="28" t="s">
        <v>105</v>
      </c>
      <c r="G508" s="29">
        <v>36</v>
      </c>
      <c r="H508" s="28">
        <v>0</v>
      </c>
      <c r="I508" s="30">
        <f>ROUND(G508*H508,P4)</f>
        <v>0</v>
      </c>
      <c r="L508" s="30">
        <v>0</v>
      </c>
      <c r="M508" s="24">
        <f>ROUND(G508*L508,P4)</f>
        <v>0</v>
      </c>
      <c r="N508" s="25" t="s">
        <v>103</v>
      </c>
      <c r="O508" s="31">
        <f>M508*AA508</f>
        <v>0</v>
      </c>
      <c r="P508" s="1">
        <v>3</v>
      </c>
      <c r="AA508" s="1">
        <f>IF(P508=1,$O$3,IF(P508=2,$O$4,$O$5))</f>
        <v>0</v>
      </c>
    </row>
    <row r="509">
      <c r="A509" s="1" t="s">
        <v>106</v>
      </c>
      <c r="E509" s="27" t="s">
        <v>103</v>
      </c>
    </row>
    <row r="510">
      <c r="A510" s="1" t="s">
        <v>107</v>
      </c>
    </row>
    <row r="511">
      <c r="A511" s="1" t="s">
        <v>109</v>
      </c>
      <c r="E511" s="27" t="s">
        <v>103</v>
      </c>
    </row>
    <row r="512">
      <c r="A512" s="1" t="s">
        <v>101</v>
      </c>
      <c r="B512" s="1">
        <v>126</v>
      </c>
      <c r="C512" s="26" t="s">
        <v>483</v>
      </c>
      <c r="D512" t="s">
        <v>413</v>
      </c>
      <c r="E512" s="27" t="s">
        <v>484</v>
      </c>
      <c r="F512" s="28" t="s">
        <v>105</v>
      </c>
      <c r="G512" s="29">
        <v>3</v>
      </c>
      <c r="H512" s="28">
        <v>0</v>
      </c>
      <c r="I512" s="30">
        <f>ROUND(G512*H512,P4)</f>
        <v>0</v>
      </c>
      <c r="L512" s="30">
        <v>0</v>
      </c>
      <c r="M512" s="24">
        <f>ROUND(G512*L512,P4)</f>
        <v>0</v>
      </c>
      <c r="N512" s="25" t="s">
        <v>103</v>
      </c>
      <c r="O512" s="31">
        <f>M512*AA512</f>
        <v>0</v>
      </c>
      <c r="P512" s="1">
        <v>3</v>
      </c>
      <c r="AA512" s="1">
        <f>IF(P512=1,$O$3,IF(P512=2,$O$4,$O$5))</f>
        <v>0</v>
      </c>
    </row>
    <row r="513">
      <c r="A513" s="1" t="s">
        <v>106</v>
      </c>
      <c r="E513" s="27" t="s">
        <v>103</v>
      </c>
    </row>
    <row r="514">
      <c r="A514" s="1" t="s">
        <v>107</v>
      </c>
    </row>
    <row r="515">
      <c r="A515" s="1" t="s">
        <v>109</v>
      </c>
      <c r="E515" s="27" t="s">
        <v>103</v>
      </c>
    </row>
    <row r="516">
      <c r="A516" s="1" t="s">
        <v>101</v>
      </c>
      <c r="B516" s="1">
        <v>127</v>
      </c>
      <c r="C516" s="26" t="s">
        <v>587</v>
      </c>
      <c r="D516" t="s">
        <v>103</v>
      </c>
      <c r="E516" s="27" t="s">
        <v>486</v>
      </c>
      <c r="F516" s="28" t="s">
        <v>105</v>
      </c>
      <c r="G516" s="29">
        <v>3</v>
      </c>
      <c r="H516" s="28">
        <v>0</v>
      </c>
      <c r="I516" s="30">
        <f>ROUND(G516*H516,P4)</f>
        <v>0</v>
      </c>
      <c r="L516" s="30">
        <v>0</v>
      </c>
      <c r="M516" s="24">
        <f>ROUND(G516*L516,P4)</f>
        <v>0</v>
      </c>
      <c r="N516" s="25" t="s">
        <v>103</v>
      </c>
      <c r="O516" s="31">
        <f>M516*AA516</f>
        <v>0</v>
      </c>
      <c r="P516" s="1">
        <v>3</v>
      </c>
      <c r="AA516" s="1">
        <f>IF(P516=1,$O$3,IF(P516=2,$O$4,$O$5))</f>
        <v>0</v>
      </c>
    </row>
    <row r="517">
      <c r="A517" s="1" t="s">
        <v>106</v>
      </c>
      <c r="E517" s="27" t="s">
        <v>103</v>
      </c>
    </row>
    <row r="518">
      <c r="A518" s="1" t="s">
        <v>107</v>
      </c>
    </row>
    <row r="519">
      <c r="A519" s="1" t="s">
        <v>109</v>
      </c>
      <c r="E519" s="27" t="s">
        <v>103</v>
      </c>
    </row>
    <row r="520">
      <c r="A520" s="1" t="s">
        <v>101</v>
      </c>
      <c r="B520" s="1">
        <v>128</v>
      </c>
      <c r="C520" s="26" t="s">
        <v>487</v>
      </c>
      <c r="D520" t="s">
        <v>588</v>
      </c>
      <c r="E520" s="27" t="s">
        <v>488</v>
      </c>
      <c r="F520" s="28" t="s">
        <v>121</v>
      </c>
      <c r="G520" s="29">
        <v>750</v>
      </c>
      <c r="H520" s="28">
        <v>0</v>
      </c>
      <c r="I520" s="30">
        <f>ROUND(G520*H520,P4)</f>
        <v>0</v>
      </c>
      <c r="L520" s="30">
        <v>0</v>
      </c>
      <c r="M520" s="24">
        <f>ROUND(G520*L520,P4)</f>
        <v>0</v>
      </c>
      <c r="N520" s="25" t="s">
        <v>103</v>
      </c>
      <c r="O520" s="31">
        <f>M520*AA520</f>
        <v>0</v>
      </c>
      <c r="P520" s="1">
        <v>3</v>
      </c>
      <c r="AA520" s="1">
        <f>IF(P520=1,$O$3,IF(P520=2,$O$4,$O$5))</f>
        <v>0</v>
      </c>
    </row>
    <row r="521">
      <c r="A521" s="1" t="s">
        <v>106</v>
      </c>
      <c r="E521" s="27" t="s">
        <v>103</v>
      </c>
    </row>
    <row r="522">
      <c r="A522" s="1" t="s">
        <v>107</v>
      </c>
    </row>
    <row r="523">
      <c r="A523" s="1" t="s">
        <v>109</v>
      </c>
      <c r="E523" s="27" t="s">
        <v>103</v>
      </c>
    </row>
    <row r="524">
      <c r="A524" s="1" t="s">
        <v>101</v>
      </c>
      <c r="B524" s="1">
        <v>129</v>
      </c>
      <c r="C524" s="26" t="s">
        <v>489</v>
      </c>
      <c r="D524" t="s">
        <v>103</v>
      </c>
      <c r="E524" s="27" t="s">
        <v>490</v>
      </c>
      <c r="F524" s="28" t="s">
        <v>121</v>
      </c>
      <c r="G524" s="29">
        <v>168</v>
      </c>
      <c r="H524" s="28">
        <v>0</v>
      </c>
      <c r="I524" s="30">
        <f>ROUND(G524*H524,P4)</f>
        <v>0</v>
      </c>
      <c r="L524" s="30">
        <v>0</v>
      </c>
      <c r="M524" s="24">
        <f>ROUND(G524*L524,P4)</f>
        <v>0</v>
      </c>
      <c r="N524" s="25" t="s">
        <v>103</v>
      </c>
      <c r="O524" s="31">
        <f>M524*AA524</f>
        <v>0</v>
      </c>
      <c r="P524" s="1">
        <v>3</v>
      </c>
      <c r="AA524" s="1">
        <f>IF(P524=1,$O$3,IF(P524=2,$O$4,$O$5))</f>
        <v>0</v>
      </c>
    </row>
    <row r="525">
      <c r="A525" s="1" t="s">
        <v>106</v>
      </c>
      <c r="E525" s="27" t="s">
        <v>103</v>
      </c>
    </row>
    <row r="526" ht="25.5">
      <c r="A526" s="1" t="s">
        <v>107</v>
      </c>
      <c r="E526" s="32" t="s">
        <v>589</v>
      </c>
    </row>
    <row r="527">
      <c r="A527" s="1" t="s">
        <v>109</v>
      </c>
      <c r="E527" s="27" t="s">
        <v>103</v>
      </c>
    </row>
    <row r="528" ht="25.5">
      <c r="A528" s="1" t="s">
        <v>101</v>
      </c>
      <c r="B528" s="1">
        <v>130</v>
      </c>
      <c r="C528" s="26" t="s">
        <v>494</v>
      </c>
      <c r="D528" t="s">
        <v>103</v>
      </c>
      <c r="E528" s="27" t="s">
        <v>495</v>
      </c>
      <c r="F528" s="28" t="s">
        <v>121</v>
      </c>
      <c r="G528" s="29">
        <v>161</v>
      </c>
      <c r="H528" s="28">
        <v>0</v>
      </c>
      <c r="I528" s="30">
        <f>ROUND(G528*H528,P4)</f>
        <v>0</v>
      </c>
      <c r="L528" s="30">
        <v>0</v>
      </c>
      <c r="M528" s="24">
        <f>ROUND(G528*L528,P4)</f>
        <v>0</v>
      </c>
      <c r="N528" s="25" t="s">
        <v>103</v>
      </c>
      <c r="O528" s="31">
        <f>M528*AA528</f>
        <v>0</v>
      </c>
      <c r="P528" s="1">
        <v>3</v>
      </c>
      <c r="AA528" s="1">
        <f>IF(P528=1,$O$3,IF(P528=2,$O$4,$O$5))</f>
        <v>0</v>
      </c>
    </row>
    <row r="529">
      <c r="A529" s="1" t="s">
        <v>106</v>
      </c>
      <c r="E529" s="27" t="s">
        <v>103</v>
      </c>
    </row>
    <row r="530" ht="25.5">
      <c r="A530" s="1" t="s">
        <v>107</v>
      </c>
      <c r="E530" s="32" t="s">
        <v>590</v>
      </c>
    </row>
    <row r="531">
      <c r="A531" s="1" t="s">
        <v>109</v>
      </c>
      <c r="E531" s="27" t="s">
        <v>103</v>
      </c>
    </row>
    <row r="532" ht="25.5">
      <c r="A532" s="1" t="s">
        <v>101</v>
      </c>
      <c r="B532" s="1">
        <v>131</v>
      </c>
      <c r="C532" s="26" t="s">
        <v>497</v>
      </c>
      <c r="D532" t="s">
        <v>103</v>
      </c>
      <c r="E532" s="27" t="s">
        <v>498</v>
      </c>
      <c r="F532" s="28" t="s">
        <v>121</v>
      </c>
      <c r="G532" s="29">
        <v>492</v>
      </c>
      <c r="H532" s="28">
        <v>0</v>
      </c>
      <c r="I532" s="30">
        <f>ROUND(G532*H532,P4)</f>
        <v>0</v>
      </c>
      <c r="L532" s="30">
        <v>0</v>
      </c>
      <c r="M532" s="24">
        <f>ROUND(G532*L532,P4)</f>
        <v>0</v>
      </c>
      <c r="N532" s="25" t="s">
        <v>103</v>
      </c>
      <c r="O532" s="31">
        <f>M532*AA532</f>
        <v>0</v>
      </c>
      <c r="P532" s="1">
        <v>3</v>
      </c>
      <c r="AA532" s="1">
        <f>IF(P532=1,$O$3,IF(P532=2,$O$4,$O$5))</f>
        <v>0</v>
      </c>
    </row>
    <row r="533">
      <c r="A533" s="1" t="s">
        <v>106</v>
      </c>
      <c r="E533" s="27" t="s">
        <v>103</v>
      </c>
    </row>
    <row r="534" ht="25.5">
      <c r="A534" s="1" t="s">
        <v>107</v>
      </c>
      <c r="E534" s="32" t="s">
        <v>591</v>
      </c>
    </row>
    <row r="535">
      <c r="A535" s="1" t="s">
        <v>109</v>
      </c>
      <c r="E535" s="27" t="s">
        <v>103</v>
      </c>
    </row>
    <row r="536" ht="25.5">
      <c r="A536" s="1" t="s">
        <v>101</v>
      </c>
      <c r="B536" s="1">
        <v>132</v>
      </c>
      <c r="C536" s="26" t="s">
        <v>500</v>
      </c>
      <c r="D536" t="s">
        <v>413</v>
      </c>
      <c r="E536" s="27" t="s">
        <v>501</v>
      </c>
      <c r="F536" s="28" t="s">
        <v>121</v>
      </c>
      <c r="G536" s="29">
        <v>240</v>
      </c>
      <c r="H536" s="28">
        <v>0</v>
      </c>
      <c r="I536" s="30">
        <f>ROUND(G536*H536,P4)</f>
        <v>0</v>
      </c>
      <c r="L536" s="30">
        <v>0</v>
      </c>
      <c r="M536" s="24">
        <f>ROUND(G536*L536,P4)</f>
        <v>0</v>
      </c>
      <c r="N536" s="25" t="s">
        <v>103</v>
      </c>
      <c r="O536" s="31">
        <f>M536*AA536</f>
        <v>0</v>
      </c>
      <c r="P536" s="1">
        <v>3</v>
      </c>
      <c r="AA536" s="1">
        <f>IF(P536=1,$O$3,IF(P536=2,$O$4,$O$5))</f>
        <v>0</v>
      </c>
    </row>
    <row r="537">
      <c r="A537" s="1" t="s">
        <v>106</v>
      </c>
      <c r="E537" s="27" t="s">
        <v>103</v>
      </c>
    </row>
    <row r="538" ht="25.5">
      <c r="A538" s="1" t="s">
        <v>107</v>
      </c>
      <c r="E538" s="32" t="s">
        <v>592</v>
      </c>
    </row>
    <row r="539">
      <c r="A539" s="1" t="s">
        <v>109</v>
      </c>
      <c r="E539" s="27" t="s">
        <v>103</v>
      </c>
    </row>
    <row r="540">
      <c r="A540" s="1" t="s">
        <v>101</v>
      </c>
      <c r="B540" s="1">
        <v>133</v>
      </c>
      <c r="C540" s="26" t="s">
        <v>508</v>
      </c>
      <c r="D540" t="s">
        <v>460</v>
      </c>
      <c r="E540" s="27" t="s">
        <v>509</v>
      </c>
      <c r="F540" s="28" t="s">
        <v>121</v>
      </c>
      <c r="G540" s="29">
        <v>160</v>
      </c>
      <c r="H540" s="28">
        <v>0</v>
      </c>
      <c r="I540" s="30">
        <f>ROUND(G540*H540,P4)</f>
        <v>0</v>
      </c>
      <c r="L540" s="30">
        <v>0</v>
      </c>
      <c r="M540" s="24">
        <f>ROUND(G540*L540,P4)</f>
        <v>0</v>
      </c>
      <c r="N540" s="25" t="s">
        <v>103</v>
      </c>
      <c r="O540" s="31">
        <f>M540*AA540</f>
        <v>0</v>
      </c>
      <c r="P540" s="1">
        <v>3</v>
      </c>
      <c r="AA540" s="1">
        <f>IF(P540=1,$O$3,IF(P540=2,$O$4,$O$5))</f>
        <v>0</v>
      </c>
    </row>
    <row r="541">
      <c r="A541" s="1" t="s">
        <v>106</v>
      </c>
      <c r="E541" s="27" t="s">
        <v>103</v>
      </c>
    </row>
    <row r="542">
      <c r="A542" s="1" t="s">
        <v>107</v>
      </c>
    </row>
    <row r="543">
      <c r="A543" s="1" t="s">
        <v>109</v>
      </c>
      <c r="E543" s="27" t="s">
        <v>103</v>
      </c>
    </row>
    <row r="544">
      <c r="A544" s="1" t="s">
        <v>101</v>
      </c>
      <c r="B544" s="1">
        <v>134</v>
      </c>
      <c r="C544" s="26" t="s">
        <v>593</v>
      </c>
      <c r="D544" t="s">
        <v>103</v>
      </c>
      <c r="E544" s="27" t="s">
        <v>514</v>
      </c>
      <c r="F544" s="28" t="s">
        <v>121</v>
      </c>
      <c r="G544" s="29">
        <v>168</v>
      </c>
      <c r="H544" s="28">
        <v>0</v>
      </c>
      <c r="I544" s="30">
        <f>ROUND(G544*H544,P4)</f>
        <v>0</v>
      </c>
      <c r="L544" s="30">
        <v>0</v>
      </c>
      <c r="M544" s="24">
        <f>ROUND(G544*L544,P4)</f>
        <v>0</v>
      </c>
      <c r="N544" s="25" t="s">
        <v>103</v>
      </c>
      <c r="O544" s="31">
        <f>M544*AA544</f>
        <v>0</v>
      </c>
      <c r="P544" s="1">
        <v>3</v>
      </c>
      <c r="AA544" s="1">
        <f>IF(P544=1,$O$3,IF(P544=2,$O$4,$O$5))</f>
        <v>0</v>
      </c>
    </row>
    <row r="545">
      <c r="A545" s="1" t="s">
        <v>106</v>
      </c>
      <c r="E545" s="27" t="s">
        <v>103</v>
      </c>
    </row>
    <row r="546" ht="25.5">
      <c r="A546" s="1" t="s">
        <v>107</v>
      </c>
      <c r="E546" s="32" t="s">
        <v>594</v>
      </c>
    </row>
    <row r="547">
      <c r="A547" s="1" t="s">
        <v>109</v>
      </c>
      <c r="E547" s="27" t="s">
        <v>103</v>
      </c>
    </row>
    <row r="548">
      <c r="A548" s="1" t="s">
        <v>101</v>
      </c>
      <c r="B548" s="1">
        <v>135</v>
      </c>
      <c r="C548" s="26" t="s">
        <v>595</v>
      </c>
      <c r="D548" t="s">
        <v>103</v>
      </c>
      <c r="E548" s="27" t="s">
        <v>520</v>
      </c>
      <c r="F548" s="28" t="s">
        <v>121</v>
      </c>
      <c r="G548" s="29">
        <v>160</v>
      </c>
      <c r="H548" s="28">
        <v>0</v>
      </c>
      <c r="I548" s="30">
        <f>ROUND(G548*H548,P4)</f>
        <v>0</v>
      </c>
      <c r="L548" s="30">
        <v>0</v>
      </c>
      <c r="M548" s="24">
        <f>ROUND(G548*L548,P4)</f>
        <v>0</v>
      </c>
      <c r="N548" s="25" t="s">
        <v>103</v>
      </c>
      <c r="O548" s="31">
        <f>M548*AA548</f>
        <v>0</v>
      </c>
      <c r="P548" s="1">
        <v>3</v>
      </c>
      <c r="AA548" s="1">
        <f>IF(P548=1,$O$3,IF(P548=2,$O$4,$O$5))</f>
        <v>0</v>
      </c>
    </row>
    <row r="549">
      <c r="A549" s="1" t="s">
        <v>106</v>
      </c>
      <c r="E549" s="27" t="s">
        <v>103</v>
      </c>
    </row>
    <row r="550">
      <c r="A550" s="1" t="s">
        <v>107</v>
      </c>
    </row>
    <row r="551">
      <c r="A551" s="1" t="s">
        <v>109</v>
      </c>
      <c r="E551" s="27" t="s">
        <v>103</v>
      </c>
    </row>
    <row r="552">
      <c r="A552" s="1" t="s">
        <v>101</v>
      </c>
      <c r="B552" s="1">
        <v>136</v>
      </c>
      <c r="C552" s="26" t="s">
        <v>521</v>
      </c>
      <c r="D552" t="s">
        <v>103</v>
      </c>
      <c r="E552" s="27" t="s">
        <v>522</v>
      </c>
      <c r="F552" s="28" t="s">
        <v>121</v>
      </c>
      <c r="G552" s="29">
        <v>184</v>
      </c>
      <c r="H552" s="28">
        <v>0</v>
      </c>
      <c r="I552" s="30">
        <f>ROUND(G552*H552,P4)</f>
        <v>0</v>
      </c>
      <c r="L552" s="30">
        <v>0</v>
      </c>
      <c r="M552" s="24">
        <f>ROUND(G552*L552,P4)</f>
        <v>0</v>
      </c>
      <c r="N552" s="25" t="s">
        <v>103</v>
      </c>
      <c r="O552" s="31">
        <f>M552*AA552</f>
        <v>0</v>
      </c>
      <c r="P552" s="1">
        <v>3</v>
      </c>
      <c r="AA552" s="1">
        <f>IF(P552=1,$O$3,IF(P552=2,$O$4,$O$5))</f>
        <v>0</v>
      </c>
    </row>
    <row r="553">
      <c r="A553" s="1" t="s">
        <v>106</v>
      </c>
      <c r="E553" s="27" t="s">
        <v>103</v>
      </c>
    </row>
    <row r="554" ht="25.5">
      <c r="A554" s="1" t="s">
        <v>107</v>
      </c>
      <c r="E554" s="32" t="s">
        <v>596</v>
      </c>
    </row>
    <row r="555">
      <c r="A555" s="1" t="s">
        <v>109</v>
      </c>
      <c r="E555" s="27" t="s">
        <v>103</v>
      </c>
    </row>
    <row r="556">
      <c r="A556" s="1" t="s">
        <v>101</v>
      </c>
      <c r="B556" s="1">
        <v>137</v>
      </c>
      <c r="C556" s="26" t="s">
        <v>597</v>
      </c>
      <c r="D556" t="s">
        <v>103</v>
      </c>
      <c r="E556" s="27" t="s">
        <v>331</v>
      </c>
      <c r="F556" s="28" t="s">
        <v>105</v>
      </c>
      <c r="G556" s="29">
        <v>250</v>
      </c>
      <c r="H556" s="28">
        <v>0</v>
      </c>
      <c r="I556" s="30">
        <f>ROUND(G556*H556,P4)</f>
        <v>0</v>
      </c>
      <c r="L556" s="30">
        <v>0</v>
      </c>
      <c r="M556" s="24">
        <f>ROUND(G556*L556,P4)</f>
        <v>0</v>
      </c>
      <c r="N556" s="25" t="s">
        <v>103</v>
      </c>
      <c r="O556" s="31">
        <f>M556*AA556</f>
        <v>0</v>
      </c>
      <c r="P556" s="1">
        <v>3</v>
      </c>
      <c r="AA556" s="1">
        <f>IF(P556=1,$O$3,IF(P556=2,$O$4,$O$5))</f>
        <v>0</v>
      </c>
    </row>
    <row r="557">
      <c r="A557" s="1" t="s">
        <v>106</v>
      </c>
      <c r="E557" s="27" t="s">
        <v>103</v>
      </c>
    </row>
    <row r="558">
      <c r="A558" s="1" t="s">
        <v>107</v>
      </c>
    </row>
    <row r="559">
      <c r="A559" s="1" t="s">
        <v>109</v>
      </c>
      <c r="E559" s="27" t="s">
        <v>103</v>
      </c>
    </row>
    <row r="560">
      <c r="A560" s="1" t="s">
        <v>101</v>
      </c>
      <c r="B560" s="1">
        <v>138</v>
      </c>
      <c r="C560" s="26" t="s">
        <v>598</v>
      </c>
      <c r="D560" t="s">
        <v>103</v>
      </c>
      <c r="E560" s="27" t="s">
        <v>333</v>
      </c>
      <c r="F560" s="28" t="s">
        <v>105</v>
      </c>
      <c r="G560" s="29">
        <v>250</v>
      </c>
      <c r="H560" s="28">
        <v>0</v>
      </c>
      <c r="I560" s="30">
        <f>ROUND(G560*H560,P4)</f>
        <v>0</v>
      </c>
      <c r="L560" s="30">
        <v>0</v>
      </c>
      <c r="M560" s="24">
        <f>ROUND(G560*L560,P4)</f>
        <v>0</v>
      </c>
      <c r="N560" s="25" t="s">
        <v>103</v>
      </c>
      <c r="O560" s="31">
        <f>M560*AA560</f>
        <v>0</v>
      </c>
      <c r="P560" s="1">
        <v>3</v>
      </c>
      <c r="AA560" s="1">
        <f>IF(P560=1,$O$3,IF(P560=2,$O$4,$O$5))</f>
        <v>0</v>
      </c>
    </row>
    <row r="561">
      <c r="A561" s="1" t="s">
        <v>106</v>
      </c>
      <c r="E561" s="27" t="s">
        <v>103</v>
      </c>
    </row>
    <row r="562">
      <c r="A562" s="1" t="s">
        <v>107</v>
      </c>
    </row>
    <row r="563">
      <c r="A563" s="1" t="s">
        <v>109</v>
      </c>
      <c r="E563" s="27" t="s">
        <v>103</v>
      </c>
    </row>
    <row r="564" ht="25.5">
      <c r="A564" s="1" t="s">
        <v>101</v>
      </c>
      <c r="B564" s="1">
        <v>139</v>
      </c>
      <c r="C564" s="26" t="s">
        <v>334</v>
      </c>
      <c r="D564" t="s">
        <v>413</v>
      </c>
      <c r="E564" s="27" t="s">
        <v>335</v>
      </c>
      <c r="F564" s="28" t="s">
        <v>121</v>
      </c>
      <c r="G564" s="29">
        <v>60</v>
      </c>
      <c r="H564" s="28">
        <v>0</v>
      </c>
      <c r="I564" s="30">
        <f>ROUND(G564*H564,P4)</f>
        <v>0</v>
      </c>
      <c r="L564" s="30">
        <v>0</v>
      </c>
      <c r="M564" s="24">
        <f>ROUND(G564*L564,P4)</f>
        <v>0</v>
      </c>
      <c r="N564" s="25" t="s">
        <v>103</v>
      </c>
      <c r="O564" s="31">
        <f>M564*AA564</f>
        <v>0</v>
      </c>
      <c r="P564" s="1">
        <v>3</v>
      </c>
      <c r="AA564" s="1">
        <f>IF(P564=1,$O$3,IF(P564=2,$O$4,$O$5))</f>
        <v>0</v>
      </c>
    </row>
    <row r="565">
      <c r="A565" s="1" t="s">
        <v>106</v>
      </c>
      <c r="E565" s="27" t="s">
        <v>103</v>
      </c>
    </row>
    <row r="566">
      <c r="A566" s="1" t="s">
        <v>107</v>
      </c>
    </row>
    <row r="567">
      <c r="A567" s="1" t="s">
        <v>109</v>
      </c>
      <c r="E567" s="27" t="s">
        <v>103</v>
      </c>
    </row>
    <row r="568" ht="25.5">
      <c r="A568" s="1" t="s">
        <v>101</v>
      </c>
      <c r="B568" s="1">
        <v>140</v>
      </c>
      <c r="C568" s="26" t="s">
        <v>599</v>
      </c>
      <c r="D568" t="s">
        <v>103</v>
      </c>
      <c r="E568" s="27" t="s">
        <v>504</v>
      </c>
      <c r="F568" s="28" t="s">
        <v>121</v>
      </c>
      <c r="G568" s="29">
        <v>63</v>
      </c>
      <c r="H568" s="28">
        <v>0</v>
      </c>
      <c r="I568" s="30">
        <f>ROUND(G568*H568,P4)</f>
        <v>0</v>
      </c>
      <c r="L568" s="30">
        <v>0</v>
      </c>
      <c r="M568" s="24">
        <f>ROUND(G568*L568,P4)</f>
        <v>0</v>
      </c>
      <c r="N568" s="25" t="s">
        <v>103</v>
      </c>
      <c r="O568" s="31">
        <f>M568*AA568</f>
        <v>0</v>
      </c>
      <c r="P568" s="1">
        <v>3</v>
      </c>
      <c r="AA568" s="1">
        <f>IF(P568=1,$O$3,IF(P568=2,$O$4,$O$5))</f>
        <v>0</v>
      </c>
    </row>
    <row r="569">
      <c r="A569" s="1" t="s">
        <v>106</v>
      </c>
      <c r="E569" s="27" t="s">
        <v>103</v>
      </c>
    </row>
    <row r="570" ht="25.5">
      <c r="A570" s="1" t="s">
        <v>107</v>
      </c>
      <c r="E570" s="32" t="s">
        <v>600</v>
      </c>
    </row>
    <row r="571">
      <c r="A571" s="1" t="s">
        <v>109</v>
      </c>
      <c r="E571" s="27" t="s">
        <v>103</v>
      </c>
    </row>
    <row r="572" ht="25.5">
      <c r="A572" s="1" t="s">
        <v>101</v>
      </c>
      <c r="B572" s="1">
        <v>141</v>
      </c>
      <c r="C572" s="26" t="s">
        <v>526</v>
      </c>
      <c r="D572" t="s">
        <v>103</v>
      </c>
      <c r="E572" s="27" t="s">
        <v>527</v>
      </c>
      <c r="F572" s="28" t="s">
        <v>105</v>
      </c>
      <c r="G572" s="29">
        <v>25</v>
      </c>
      <c r="H572" s="28">
        <v>0</v>
      </c>
      <c r="I572" s="30">
        <f>ROUND(G572*H572,P4)</f>
        <v>0</v>
      </c>
      <c r="L572" s="30">
        <v>0</v>
      </c>
      <c r="M572" s="24">
        <f>ROUND(G572*L572,P4)</f>
        <v>0</v>
      </c>
      <c r="N572" s="25" t="s">
        <v>103</v>
      </c>
      <c r="O572" s="31">
        <f>M572*AA572</f>
        <v>0</v>
      </c>
      <c r="P572" s="1">
        <v>3</v>
      </c>
      <c r="AA572" s="1">
        <f>IF(P572=1,$O$3,IF(P572=2,$O$4,$O$5))</f>
        <v>0</v>
      </c>
    </row>
    <row r="573">
      <c r="A573" s="1" t="s">
        <v>106</v>
      </c>
      <c r="E573" s="27" t="s">
        <v>103</v>
      </c>
    </row>
    <row r="574">
      <c r="A574" s="1" t="s">
        <v>107</v>
      </c>
    </row>
    <row r="575">
      <c r="A575" s="1" t="s">
        <v>109</v>
      </c>
      <c r="E575" s="27" t="s">
        <v>103</v>
      </c>
    </row>
    <row r="576">
      <c r="A576" s="1" t="s">
        <v>101</v>
      </c>
      <c r="B576" s="1">
        <v>142</v>
      </c>
      <c r="C576" s="26" t="s">
        <v>601</v>
      </c>
      <c r="D576" t="s">
        <v>103</v>
      </c>
      <c r="E576" s="27" t="s">
        <v>529</v>
      </c>
      <c r="F576" s="28" t="s">
        <v>105</v>
      </c>
      <c r="G576" s="29">
        <v>25</v>
      </c>
      <c r="H576" s="28">
        <v>0</v>
      </c>
      <c r="I576" s="30">
        <f>ROUND(G576*H576,P4)</f>
        <v>0</v>
      </c>
      <c r="L576" s="30">
        <v>0</v>
      </c>
      <c r="M576" s="24">
        <f>ROUND(G576*L576,P4)</f>
        <v>0</v>
      </c>
      <c r="N576" s="25" t="s">
        <v>103</v>
      </c>
      <c r="O576" s="31">
        <f>M576*AA576</f>
        <v>0</v>
      </c>
      <c r="P576" s="1">
        <v>3</v>
      </c>
      <c r="AA576" s="1">
        <f>IF(P576=1,$O$3,IF(P576=2,$O$4,$O$5))</f>
        <v>0</v>
      </c>
    </row>
    <row r="577">
      <c r="A577" s="1" t="s">
        <v>106</v>
      </c>
      <c r="E577" s="27" t="s">
        <v>103</v>
      </c>
    </row>
    <row r="578">
      <c r="A578" s="1" t="s">
        <v>107</v>
      </c>
    </row>
    <row r="579">
      <c r="A579" s="1" t="s">
        <v>109</v>
      </c>
      <c r="E579" s="27" t="s">
        <v>103</v>
      </c>
    </row>
    <row r="580">
      <c r="A580" s="1" t="s">
        <v>101</v>
      </c>
      <c r="B580" s="1">
        <v>143</v>
      </c>
      <c r="C580" s="26" t="s">
        <v>602</v>
      </c>
      <c r="D580" t="s">
        <v>103</v>
      </c>
      <c r="E580" s="27" t="s">
        <v>342</v>
      </c>
      <c r="F580" s="28" t="s">
        <v>105</v>
      </c>
      <c r="G580" s="29">
        <v>5</v>
      </c>
      <c r="H580" s="28">
        <v>0</v>
      </c>
      <c r="I580" s="30">
        <f>ROUND(G580*H580,P4)</f>
        <v>0</v>
      </c>
      <c r="L580" s="30">
        <v>0</v>
      </c>
      <c r="M580" s="24">
        <f>ROUND(G580*L580,P4)</f>
        <v>0</v>
      </c>
      <c r="N580" s="25" t="s">
        <v>103</v>
      </c>
      <c r="O580" s="31">
        <f>M580*AA580</f>
        <v>0</v>
      </c>
      <c r="P580" s="1">
        <v>3</v>
      </c>
      <c r="AA580" s="1">
        <f>IF(P580=1,$O$3,IF(P580=2,$O$4,$O$5))</f>
        <v>0</v>
      </c>
    </row>
    <row r="581">
      <c r="A581" s="1" t="s">
        <v>106</v>
      </c>
      <c r="E581" s="27" t="s">
        <v>103</v>
      </c>
    </row>
    <row r="582">
      <c r="A582" s="1" t="s">
        <v>107</v>
      </c>
    </row>
    <row r="583">
      <c r="A583" s="1" t="s">
        <v>109</v>
      </c>
      <c r="E583" s="27" t="s">
        <v>103</v>
      </c>
    </row>
    <row r="584">
      <c r="A584" s="1" t="s">
        <v>101</v>
      </c>
      <c r="B584" s="1">
        <v>144</v>
      </c>
      <c r="C584" s="26" t="s">
        <v>603</v>
      </c>
      <c r="D584" t="s">
        <v>103</v>
      </c>
      <c r="E584" s="27" t="s">
        <v>344</v>
      </c>
      <c r="F584" s="28" t="s">
        <v>105</v>
      </c>
      <c r="G584" s="29">
        <v>5</v>
      </c>
      <c r="H584" s="28">
        <v>0</v>
      </c>
      <c r="I584" s="30">
        <f>ROUND(G584*H584,P4)</f>
        <v>0</v>
      </c>
      <c r="L584" s="30">
        <v>0</v>
      </c>
      <c r="M584" s="24">
        <f>ROUND(G584*L584,P4)</f>
        <v>0</v>
      </c>
      <c r="N584" s="25" t="s">
        <v>103</v>
      </c>
      <c r="O584" s="31">
        <f>M584*AA584</f>
        <v>0</v>
      </c>
      <c r="P584" s="1">
        <v>3</v>
      </c>
      <c r="AA584" s="1">
        <f>IF(P584=1,$O$3,IF(P584=2,$O$4,$O$5))</f>
        <v>0</v>
      </c>
    </row>
    <row r="585">
      <c r="A585" s="1" t="s">
        <v>106</v>
      </c>
      <c r="E585" s="27" t="s">
        <v>103</v>
      </c>
    </row>
    <row r="586">
      <c r="A586" s="1" t="s">
        <v>107</v>
      </c>
    </row>
    <row r="587">
      <c r="A587" s="1" t="s">
        <v>109</v>
      </c>
      <c r="E587" s="27" t="s">
        <v>103</v>
      </c>
    </row>
    <row r="588">
      <c r="A588" s="1" t="s">
        <v>101</v>
      </c>
      <c r="B588" s="1">
        <v>145</v>
      </c>
      <c r="C588" s="26" t="s">
        <v>539</v>
      </c>
      <c r="D588" t="s">
        <v>413</v>
      </c>
      <c r="E588" s="27" t="s">
        <v>540</v>
      </c>
      <c r="F588" s="28" t="s">
        <v>105</v>
      </c>
      <c r="G588" s="29">
        <v>1</v>
      </c>
      <c r="H588" s="28">
        <v>0</v>
      </c>
      <c r="I588" s="30">
        <f>ROUND(G588*H588,P4)</f>
        <v>0</v>
      </c>
      <c r="L588" s="30">
        <v>0</v>
      </c>
      <c r="M588" s="24">
        <f>ROUND(G588*L588,P4)</f>
        <v>0</v>
      </c>
      <c r="N588" s="25" t="s">
        <v>103</v>
      </c>
      <c r="O588" s="31">
        <f>M588*AA588</f>
        <v>0</v>
      </c>
      <c r="P588" s="1">
        <v>3</v>
      </c>
      <c r="AA588" s="1">
        <f>IF(P588=1,$O$3,IF(P588=2,$O$4,$O$5))</f>
        <v>0</v>
      </c>
    </row>
    <row r="589">
      <c r="A589" s="1" t="s">
        <v>106</v>
      </c>
      <c r="E589" s="27" t="s">
        <v>103</v>
      </c>
    </row>
    <row r="590">
      <c r="A590" s="1" t="s">
        <v>107</v>
      </c>
    </row>
    <row r="591">
      <c r="A591" s="1" t="s">
        <v>109</v>
      </c>
      <c r="E591" s="27" t="s">
        <v>103</v>
      </c>
    </row>
    <row r="592">
      <c r="A592" s="1" t="s">
        <v>101</v>
      </c>
      <c r="B592" s="1">
        <v>146</v>
      </c>
      <c r="C592" s="26" t="s">
        <v>541</v>
      </c>
      <c r="D592" t="s">
        <v>103</v>
      </c>
      <c r="E592" s="27" t="s">
        <v>542</v>
      </c>
      <c r="F592" s="28" t="s">
        <v>105</v>
      </c>
      <c r="G592" s="29">
        <v>22</v>
      </c>
      <c r="H592" s="28">
        <v>0</v>
      </c>
      <c r="I592" s="30">
        <f>ROUND(G592*H592,P4)</f>
        <v>0</v>
      </c>
      <c r="L592" s="30">
        <v>0</v>
      </c>
      <c r="M592" s="24">
        <f>ROUND(G592*L592,P4)</f>
        <v>0</v>
      </c>
      <c r="N592" s="25" t="s">
        <v>103</v>
      </c>
      <c r="O592" s="31">
        <f>M592*AA592</f>
        <v>0</v>
      </c>
      <c r="P592" s="1">
        <v>3</v>
      </c>
      <c r="AA592" s="1">
        <f>IF(P592=1,$O$3,IF(P592=2,$O$4,$O$5))</f>
        <v>0</v>
      </c>
    </row>
    <row r="593">
      <c r="A593" s="1" t="s">
        <v>106</v>
      </c>
      <c r="E593" s="27" t="s">
        <v>103</v>
      </c>
    </row>
    <row r="594">
      <c r="A594" s="1" t="s">
        <v>107</v>
      </c>
    </row>
    <row r="595">
      <c r="A595" s="1" t="s">
        <v>109</v>
      </c>
      <c r="E595" s="27" t="s">
        <v>103</v>
      </c>
    </row>
    <row r="596">
      <c r="A596" s="1" t="s">
        <v>101</v>
      </c>
      <c r="B596" s="1">
        <v>147</v>
      </c>
      <c r="C596" s="26" t="s">
        <v>543</v>
      </c>
      <c r="D596" t="s">
        <v>413</v>
      </c>
      <c r="E596" s="27" t="s">
        <v>544</v>
      </c>
      <c r="F596" s="28" t="s">
        <v>105</v>
      </c>
      <c r="G596" s="29">
        <v>22</v>
      </c>
      <c r="H596" s="28">
        <v>0</v>
      </c>
      <c r="I596" s="30">
        <f>ROUND(G596*H596,P4)</f>
        <v>0</v>
      </c>
      <c r="L596" s="30">
        <v>0</v>
      </c>
      <c r="M596" s="24">
        <f>ROUND(G596*L596,P4)</f>
        <v>0</v>
      </c>
      <c r="N596" s="25" t="s">
        <v>103</v>
      </c>
      <c r="O596" s="31">
        <f>M596*AA596</f>
        <v>0</v>
      </c>
      <c r="P596" s="1">
        <v>3</v>
      </c>
      <c r="AA596" s="1">
        <f>IF(P596=1,$O$3,IF(P596=2,$O$4,$O$5))</f>
        <v>0</v>
      </c>
    </row>
    <row r="597">
      <c r="A597" s="1" t="s">
        <v>106</v>
      </c>
      <c r="E597" s="27" t="s">
        <v>103</v>
      </c>
    </row>
    <row r="598">
      <c r="A598" s="1" t="s">
        <v>107</v>
      </c>
    </row>
    <row r="599">
      <c r="A599" s="1" t="s">
        <v>109</v>
      </c>
      <c r="E599" s="27" t="s">
        <v>103</v>
      </c>
    </row>
    <row r="600">
      <c r="A600" s="1" t="s">
        <v>101</v>
      </c>
      <c r="B600" s="1">
        <v>148</v>
      </c>
      <c r="C600" s="26" t="s">
        <v>545</v>
      </c>
      <c r="D600" t="s">
        <v>413</v>
      </c>
      <c r="E600" s="27" t="s">
        <v>546</v>
      </c>
      <c r="F600" s="28" t="s">
        <v>105</v>
      </c>
      <c r="G600" s="29">
        <v>1</v>
      </c>
      <c r="H600" s="28">
        <v>0</v>
      </c>
      <c r="I600" s="30">
        <f>ROUND(G600*H600,P4)</f>
        <v>0</v>
      </c>
      <c r="L600" s="30">
        <v>0</v>
      </c>
      <c r="M600" s="24">
        <f>ROUND(G600*L600,P4)</f>
        <v>0</v>
      </c>
      <c r="N600" s="25" t="s">
        <v>103</v>
      </c>
      <c r="O600" s="31">
        <f>M600*AA600</f>
        <v>0</v>
      </c>
      <c r="P600" s="1">
        <v>3</v>
      </c>
      <c r="AA600" s="1">
        <f>IF(P600=1,$O$3,IF(P600=2,$O$4,$O$5))</f>
        <v>0</v>
      </c>
    </row>
    <row r="601">
      <c r="A601" s="1" t="s">
        <v>106</v>
      </c>
      <c r="E601" s="27" t="s">
        <v>103</v>
      </c>
    </row>
    <row r="602">
      <c r="A602" s="1" t="s">
        <v>107</v>
      </c>
    </row>
    <row r="603">
      <c r="A603" s="1" t="s">
        <v>109</v>
      </c>
      <c r="E603" s="27" t="s">
        <v>103</v>
      </c>
    </row>
    <row r="604">
      <c r="A604" s="1" t="s">
        <v>101</v>
      </c>
      <c r="B604" s="1">
        <v>149</v>
      </c>
      <c r="C604" s="26" t="s">
        <v>604</v>
      </c>
      <c r="D604" t="s">
        <v>103</v>
      </c>
      <c r="E604" s="27" t="s">
        <v>548</v>
      </c>
      <c r="F604" s="28" t="s">
        <v>105</v>
      </c>
      <c r="G604" s="29">
        <v>1</v>
      </c>
      <c r="H604" s="28">
        <v>0</v>
      </c>
      <c r="I604" s="30">
        <f>ROUND(G604*H604,P4)</f>
        <v>0</v>
      </c>
      <c r="L604" s="30">
        <v>0</v>
      </c>
      <c r="M604" s="24">
        <f>ROUND(G604*L604,P4)</f>
        <v>0</v>
      </c>
      <c r="N604" s="25" t="s">
        <v>103</v>
      </c>
      <c r="O604" s="31">
        <f>M604*AA604</f>
        <v>0</v>
      </c>
      <c r="P604" s="1">
        <v>3</v>
      </c>
      <c r="AA604" s="1">
        <f>IF(P604=1,$O$3,IF(P604=2,$O$4,$O$5))</f>
        <v>0</v>
      </c>
    </row>
    <row r="605">
      <c r="A605" s="1" t="s">
        <v>106</v>
      </c>
      <c r="E605" s="27" t="s">
        <v>103</v>
      </c>
    </row>
    <row r="606">
      <c r="A606" s="1" t="s">
        <v>107</v>
      </c>
    </row>
    <row r="607">
      <c r="A607" s="1" t="s">
        <v>109</v>
      </c>
      <c r="E607" s="27" t="s">
        <v>103</v>
      </c>
    </row>
    <row r="608">
      <c r="A608" s="1" t="s">
        <v>101</v>
      </c>
      <c r="B608" s="1">
        <v>150</v>
      </c>
      <c r="C608" s="26" t="s">
        <v>605</v>
      </c>
      <c r="D608" t="s">
        <v>103</v>
      </c>
      <c r="E608" s="27" t="s">
        <v>355</v>
      </c>
      <c r="F608" s="28" t="s">
        <v>105</v>
      </c>
      <c r="G608" s="29">
        <v>1</v>
      </c>
      <c r="H608" s="28">
        <v>0</v>
      </c>
      <c r="I608" s="30">
        <f>ROUND(G608*H608,P4)</f>
        <v>0</v>
      </c>
      <c r="L608" s="30">
        <v>0</v>
      </c>
      <c r="M608" s="24">
        <f>ROUND(G608*L608,P4)</f>
        <v>0</v>
      </c>
      <c r="N608" s="25" t="s">
        <v>103</v>
      </c>
      <c r="O608" s="31">
        <f>M608*AA608</f>
        <v>0</v>
      </c>
      <c r="P608" s="1">
        <v>3</v>
      </c>
      <c r="AA608" s="1">
        <f>IF(P608=1,$O$3,IF(P608=2,$O$4,$O$5))</f>
        <v>0</v>
      </c>
    </row>
    <row r="609">
      <c r="A609" s="1" t="s">
        <v>106</v>
      </c>
      <c r="E609" s="27" t="s">
        <v>103</v>
      </c>
    </row>
    <row r="610">
      <c r="A610" s="1" t="s">
        <v>107</v>
      </c>
    </row>
    <row r="611" ht="51">
      <c r="A611" s="1" t="s">
        <v>109</v>
      </c>
      <c r="E611" s="27" t="s">
        <v>568</v>
      </c>
    </row>
    <row r="612" ht="38.25">
      <c r="A612" s="1" t="s">
        <v>101</v>
      </c>
      <c r="B612" s="1">
        <v>151</v>
      </c>
      <c r="C612" s="26" t="s">
        <v>606</v>
      </c>
      <c r="D612" t="s">
        <v>103</v>
      </c>
      <c r="E612" s="27" t="s">
        <v>358</v>
      </c>
      <c r="F612" s="28" t="s">
        <v>105</v>
      </c>
      <c r="G612" s="29">
        <v>1</v>
      </c>
      <c r="H612" s="28">
        <v>0</v>
      </c>
      <c r="I612" s="30">
        <f>ROUND(G612*H612,P4)</f>
        <v>0</v>
      </c>
      <c r="L612" s="30">
        <v>0</v>
      </c>
      <c r="M612" s="24">
        <f>ROUND(G612*L612,P4)</f>
        <v>0</v>
      </c>
      <c r="N612" s="25" t="s">
        <v>103</v>
      </c>
      <c r="O612" s="31">
        <f>M612*AA612</f>
        <v>0</v>
      </c>
      <c r="P612" s="1">
        <v>3</v>
      </c>
      <c r="AA612" s="1">
        <f>IF(P612=1,$O$3,IF(P612=2,$O$4,$O$5))</f>
        <v>0</v>
      </c>
    </row>
    <row r="613">
      <c r="A613" s="1" t="s">
        <v>106</v>
      </c>
      <c r="E613" s="27" t="s">
        <v>103</v>
      </c>
    </row>
    <row r="614">
      <c r="A614" s="1" t="s">
        <v>107</v>
      </c>
    </row>
    <row r="615">
      <c r="A615" s="1" t="s">
        <v>109</v>
      </c>
      <c r="E615" s="27" t="s">
        <v>103</v>
      </c>
    </row>
    <row r="616" ht="25.5">
      <c r="A616" s="1" t="s">
        <v>101</v>
      </c>
      <c r="B616" s="1">
        <v>152</v>
      </c>
      <c r="C616" s="26" t="s">
        <v>361</v>
      </c>
      <c r="D616" t="s">
        <v>103</v>
      </c>
      <c r="E616" s="27" t="s">
        <v>362</v>
      </c>
      <c r="F616" s="28" t="s">
        <v>292</v>
      </c>
      <c r="G616" s="29">
        <v>0.23000000000000001</v>
      </c>
      <c r="H616" s="28">
        <v>0</v>
      </c>
      <c r="I616" s="30">
        <f>ROUND(G616*H616,P4)</f>
        <v>0</v>
      </c>
      <c r="L616" s="30">
        <v>0</v>
      </c>
      <c r="M616" s="24">
        <f>ROUND(G616*L616,P4)</f>
        <v>0</v>
      </c>
      <c r="N616" s="25" t="s">
        <v>103</v>
      </c>
      <c r="O616" s="31">
        <f>M616*AA616</f>
        <v>0</v>
      </c>
      <c r="P616" s="1">
        <v>3</v>
      </c>
      <c r="AA616" s="1">
        <f>IF(P616=1,$O$3,IF(P616=2,$O$4,$O$5))</f>
        <v>0</v>
      </c>
    </row>
    <row r="617">
      <c r="A617" s="1" t="s">
        <v>106</v>
      </c>
      <c r="E617" s="27" t="s">
        <v>103</v>
      </c>
    </row>
    <row r="618">
      <c r="A618" s="1" t="s">
        <v>107</v>
      </c>
    </row>
    <row r="619">
      <c r="A619" s="1" t="s">
        <v>109</v>
      </c>
      <c r="E619" s="27" t="s">
        <v>103</v>
      </c>
    </row>
    <row r="620" ht="38.25">
      <c r="A620" s="1" t="s">
        <v>101</v>
      </c>
      <c r="B620" s="1">
        <v>175</v>
      </c>
      <c r="C620" s="26" t="s">
        <v>492</v>
      </c>
      <c r="D620" t="s">
        <v>413</v>
      </c>
      <c r="E620" s="27" t="s">
        <v>493</v>
      </c>
      <c r="F620" s="28" t="s">
        <v>121</v>
      </c>
      <c r="G620" s="29">
        <v>140</v>
      </c>
      <c r="H620" s="28">
        <v>0</v>
      </c>
      <c r="I620" s="30">
        <f>ROUND(G620*H620,P4)</f>
        <v>0</v>
      </c>
      <c r="L620" s="30">
        <v>0</v>
      </c>
      <c r="M620" s="24">
        <f>ROUND(G620*L620,P4)</f>
        <v>0</v>
      </c>
      <c r="N620" s="25" t="s">
        <v>103</v>
      </c>
      <c r="O620" s="31">
        <f>M620*AA620</f>
        <v>0</v>
      </c>
      <c r="P620" s="1">
        <v>3</v>
      </c>
      <c r="AA620" s="1">
        <f>IF(P620=1,$O$3,IF(P620=2,$O$4,$O$5))</f>
        <v>0</v>
      </c>
    </row>
    <row r="621">
      <c r="A621" s="1" t="s">
        <v>106</v>
      </c>
      <c r="E621" s="27" t="s">
        <v>103</v>
      </c>
    </row>
    <row r="622">
      <c r="A622" s="1" t="s">
        <v>107</v>
      </c>
    </row>
    <row r="623">
      <c r="A623" s="1" t="s">
        <v>109</v>
      </c>
      <c r="E623" s="27" t="s">
        <v>103</v>
      </c>
    </row>
    <row r="624">
      <c r="A624" s="1" t="s">
        <v>98</v>
      </c>
      <c r="C624" s="22" t="s">
        <v>607</v>
      </c>
      <c r="E624" s="23" t="s">
        <v>608</v>
      </c>
      <c r="L624" s="24">
        <f>SUMIFS(L625:L692,A625:A692,"P")</f>
        <v>0</v>
      </c>
      <c r="M624" s="24">
        <f>SUMIFS(M625:M692,A625:A692,"P")</f>
        <v>0</v>
      </c>
      <c r="N624" s="25"/>
    </row>
    <row r="625">
      <c r="A625" s="1" t="s">
        <v>101</v>
      </c>
      <c r="B625" s="1">
        <v>153</v>
      </c>
      <c r="C625" s="26" t="s">
        <v>609</v>
      </c>
      <c r="D625" t="s">
        <v>103</v>
      </c>
      <c r="E625" s="27" t="s">
        <v>610</v>
      </c>
      <c r="F625" s="28" t="s">
        <v>105</v>
      </c>
      <c r="G625" s="29">
        <v>15</v>
      </c>
      <c r="H625" s="28">
        <v>0</v>
      </c>
      <c r="I625" s="30">
        <f>ROUND(G625*H625,P4)</f>
        <v>0</v>
      </c>
      <c r="L625" s="30">
        <v>0</v>
      </c>
      <c r="M625" s="24">
        <f>ROUND(G625*L625,P4)</f>
        <v>0</v>
      </c>
      <c r="N625" s="25" t="s">
        <v>103</v>
      </c>
      <c r="O625" s="31">
        <f>M625*AA625</f>
        <v>0</v>
      </c>
      <c r="P625" s="1">
        <v>3</v>
      </c>
      <c r="AA625" s="1">
        <f>IF(P625=1,$O$3,IF(P625=2,$O$4,$O$5))</f>
        <v>0</v>
      </c>
    </row>
    <row r="626">
      <c r="A626" s="1" t="s">
        <v>106</v>
      </c>
      <c r="E626" s="27" t="s">
        <v>103</v>
      </c>
    </row>
    <row r="627">
      <c r="A627" s="1" t="s">
        <v>107</v>
      </c>
    </row>
    <row r="628">
      <c r="A628" s="1" t="s">
        <v>109</v>
      </c>
      <c r="E628" s="27" t="s">
        <v>611</v>
      </c>
    </row>
    <row r="629" ht="38.25">
      <c r="A629" s="1" t="s">
        <v>101</v>
      </c>
      <c r="B629" s="1">
        <v>154</v>
      </c>
      <c r="C629" s="26" t="s">
        <v>612</v>
      </c>
      <c r="D629" t="s">
        <v>103</v>
      </c>
      <c r="E629" s="27" t="s">
        <v>613</v>
      </c>
      <c r="F629" s="28" t="s">
        <v>105</v>
      </c>
      <c r="G629" s="29">
        <v>15</v>
      </c>
      <c r="H629" s="28">
        <v>0</v>
      </c>
      <c r="I629" s="30">
        <f>ROUND(G629*H629,P4)</f>
        <v>0</v>
      </c>
      <c r="L629" s="30">
        <v>0</v>
      </c>
      <c r="M629" s="24">
        <f>ROUND(G629*L629,P4)</f>
        <v>0</v>
      </c>
      <c r="N629" s="25" t="s">
        <v>103</v>
      </c>
      <c r="O629" s="31">
        <f>M629*AA629</f>
        <v>0</v>
      </c>
      <c r="P629" s="1">
        <v>3</v>
      </c>
      <c r="AA629" s="1">
        <f>IF(P629=1,$O$3,IF(P629=2,$O$4,$O$5))</f>
        <v>0</v>
      </c>
    </row>
    <row r="630">
      <c r="A630" s="1" t="s">
        <v>106</v>
      </c>
      <c r="E630" s="27" t="s">
        <v>103</v>
      </c>
    </row>
    <row r="631">
      <c r="A631" s="1" t="s">
        <v>107</v>
      </c>
    </row>
    <row r="632">
      <c r="A632" s="1" t="s">
        <v>109</v>
      </c>
      <c r="E632" s="27" t="s">
        <v>103</v>
      </c>
    </row>
    <row r="633" ht="25.5">
      <c r="A633" s="1" t="s">
        <v>101</v>
      </c>
      <c r="B633" s="1">
        <v>155</v>
      </c>
      <c r="C633" s="26" t="s">
        <v>614</v>
      </c>
      <c r="D633" t="s">
        <v>103</v>
      </c>
      <c r="E633" s="27" t="s">
        <v>615</v>
      </c>
      <c r="F633" s="28" t="s">
        <v>105</v>
      </c>
      <c r="G633" s="29">
        <v>2</v>
      </c>
      <c r="H633" s="28">
        <v>0</v>
      </c>
      <c r="I633" s="30">
        <f>ROUND(G633*H633,P4)</f>
        <v>0</v>
      </c>
      <c r="L633" s="30">
        <v>0</v>
      </c>
      <c r="M633" s="24">
        <f>ROUND(G633*L633,P4)</f>
        <v>0</v>
      </c>
      <c r="N633" s="25" t="s">
        <v>103</v>
      </c>
      <c r="O633" s="31">
        <f>M633*AA633</f>
        <v>0</v>
      </c>
      <c r="P633" s="1">
        <v>3</v>
      </c>
      <c r="AA633" s="1">
        <f>IF(P633=1,$O$3,IF(P633=2,$O$4,$O$5))</f>
        <v>0</v>
      </c>
    </row>
    <row r="634">
      <c r="A634" s="1" t="s">
        <v>106</v>
      </c>
      <c r="E634" s="27" t="s">
        <v>103</v>
      </c>
    </row>
    <row r="635">
      <c r="A635" s="1" t="s">
        <v>107</v>
      </c>
    </row>
    <row r="636">
      <c r="A636" s="1" t="s">
        <v>109</v>
      </c>
      <c r="E636" s="27" t="s">
        <v>103</v>
      </c>
    </row>
    <row r="637">
      <c r="A637" s="1" t="s">
        <v>101</v>
      </c>
      <c r="B637" s="1">
        <v>156</v>
      </c>
      <c r="C637" s="26" t="s">
        <v>616</v>
      </c>
      <c r="D637" t="s">
        <v>103</v>
      </c>
      <c r="E637" s="27" t="s">
        <v>617</v>
      </c>
      <c r="F637" s="28" t="s">
        <v>105</v>
      </c>
      <c r="G637" s="29">
        <v>2</v>
      </c>
      <c r="H637" s="28">
        <v>0</v>
      </c>
      <c r="I637" s="30">
        <f>ROUND(G637*H637,P4)</f>
        <v>0</v>
      </c>
      <c r="L637" s="30">
        <v>0</v>
      </c>
      <c r="M637" s="24">
        <f>ROUND(G637*L637,P4)</f>
        <v>0</v>
      </c>
      <c r="N637" s="25" t="s">
        <v>103</v>
      </c>
      <c r="O637" s="31">
        <f>M637*AA637</f>
        <v>0</v>
      </c>
      <c r="P637" s="1">
        <v>3</v>
      </c>
      <c r="AA637" s="1">
        <f>IF(P637=1,$O$3,IF(P637=2,$O$4,$O$5))</f>
        <v>0</v>
      </c>
    </row>
    <row r="638">
      <c r="A638" s="1" t="s">
        <v>106</v>
      </c>
      <c r="E638" s="27" t="s">
        <v>103</v>
      </c>
    </row>
    <row r="639">
      <c r="A639" s="1" t="s">
        <v>107</v>
      </c>
    </row>
    <row r="640">
      <c r="A640" s="1" t="s">
        <v>109</v>
      </c>
      <c r="E640" s="27" t="s">
        <v>103</v>
      </c>
    </row>
    <row r="641">
      <c r="A641" s="1" t="s">
        <v>101</v>
      </c>
      <c r="B641" s="1">
        <v>157</v>
      </c>
      <c r="C641" s="26" t="s">
        <v>618</v>
      </c>
      <c r="D641" t="s">
        <v>103</v>
      </c>
      <c r="E641" s="27" t="s">
        <v>619</v>
      </c>
      <c r="F641" s="28" t="s">
        <v>105</v>
      </c>
      <c r="G641" s="29">
        <v>15</v>
      </c>
      <c r="H641" s="28">
        <v>0</v>
      </c>
      <c r="I641" s="30">
        <f>ROUND(G641*H641,P4)</f>
        <v>0</v>
      </c>
      <c r="L641" s="30">
        <v>0</v>
      </c>
      <c r="M641" s="24">
        <f>ROUND(G641*L641,P4)</f>
        <v>0</v>
      </c>
      <c r="N641" s="25" t="s">
        <v>103</v>
      </c>
      <c r="O641" s="31">
        <f>M641*AA641</f>
        <v>0</v>
      </c>
      <c r="P641" s="1">
        <v>3</v>
      </c>
      <c r="AA641" s="1">
        <f>IF(P641=1,$O$3,IF(P641=2,$O$4,$O$5))</f>
        <v>0</v>
      </c>
    </row>
    <row r="642">
      <c r="A642" s="1" t="s">
        <v>106</v>
      </c>
      <c r="E642" s="27" t="s">
        <v>103</v>
      </c>
    </row>
    <row r="643">
      <c r="A643" s="1" t="s">
        <v>107</v>
      </c>
    </row>
    <row r="644">
      <c r="A644" s="1" t="s">
        <v>109</v>
      </c>
      <c r="E644" s="27" t="s">
        <v>103</v>
      </c>
    </row>
    <row r="645">
      <c r="A645" s="1" t="s">
        <v>101</v>
      </c>
      <c r="B645" s="1">
        <v>158</v>
      </c>
      <c r="C645" s="26" t="s">
        <v>620</v>
      </c>
      <c r="D645" t="s">
        <v>103</v>
      </c>
      <c r="E645" s="27" t="s">
        <v>621</v>
      </c>
      <c r="F645" s="28" t="s">
        <v>105</v>
      </c>
      <c r="G645" s="29">
        <v>15</v>
      </c>
      <c r="H645" s="28">
        <v>0</v>
      </c>
      <c r="I645" s="30">
        <f>ROUND(G645*H645,P4)</f>
        <v>0</v>
      </c>
      <c r="L645" s="30">
        <v>0</v>
      </c>
      <c r="M645" s="24">
        <f>ROUND(G645*L645,P4)</f>
        <v>0</v>
      </c>
      <c r="N645" s="25" t="s">
        <v>103</v>
      </c>
      <c r="O645" s="31">
        <f>M645*AA645</f>
        <v>0</v>
      </c>
      <c r="P645" s="1">
        <v>3</v>
      </c>
      <c r="AA645" s="1">
        <f>IF(P645=1,$O$3,IF(P645=2,$O$4,$O$5))</f>
        <v>0</v>
      </c>
    </row>
    <row r="646">
      <c r="A646" s="1" t="s">
        <v>106</v>
      </c>
      <c r="E646" s="27" t="s">
        <v>103</v>
      </c>
    </row>
    <row r="647">
      <c r="A647" s="1" t="s">
        <v>107</v>
      </c>
    </row>
    <row r="648">
      <c r="A648" s="1" t="s">
        <v>109</v>
      </c>
      <c r="E648" s="27" t="s">
        <v>103</v>
      </c>
    </row>
    <row r="649">
      <c r="A649" s="1" t="s">
        <v>101</v>
      </c>
      <c r="B649" s="1">
        <v>159</v>
      </c>
      <c r="C649" s="26" t="s">
        <v>622</v>
      </c>
      <c r="D649" t="s">
        <v>103</v>
      </c>
      <c r="E649" s="27" t="s">
        <v>623</v>
      </c>
      <c r="F649" s="28" t="s">
        <v>105</v>
      </c>
      <c r="G649" s="29">
        <v>15</v>
      </c>
      <c r="H649" s="28">
        <v>0</v>
      </c>
      <c r="I649" s="30">
        <f>ROUND(G649*H649,P4)</f>
        <v>0</v>
      </c>
      <c r="L649" s="30">
        <v>0</v>
      </c>
      <c r="M649" s="24">
        <f>ROUND(G649*L649,P4)</f>
        <v>0</v>
      </c>
      <c r="N649" s="25" t="s">
        <v>103</v>
      </c>
      <c r="O649" s="31">
        <f>M649*AA649</f>
        <v>0</v>
      </c>
      <c r="P649" s="1">
        <v>3</v>
      </c>
      <c r="AA649" s="1">
        <f>IF(P649=1,$O$3,IF(P649=2,$O$4,$O$5))</f>
        <v>0</v>
      </c>
    </row>
    <row r="650">
      <c r="A650" s="1" t="s">
        <v>106</v>
      </c>
      <c r="E650" s="27" t="s">
        <v>103</v>
      </c>
    </row>
    <row r="651">
      <c r="A651" s="1" t="s">
        <v>107</v>
      </c>
    </row>
    <row r="652">
      <c r="A652" s="1" t="s">
        <v>109</v>
      </c>
      <c r="E652" s="27" t="s">
        <v>103</v>
      </c>
    </row>
    <row r="653">
      <c r="A653" s="1" t="s">
        <v>101</v>
      </c>
      <c r="B653" s="1">
        <v>160</v>
      </c>
      <c r="C653" s="26" t="s">
        <v>624</v>
      </c>
      <c r="D653" t="s">
        <v>103</v>
      </c>
      <c r="E653" s="27" t="s">
        <v>625</v>
      </c>
      <c r="F653" s="28" t="s">
        <v>105</v>
      </c>
      <c r="G653" s="29">
        <v>15</v>
      </c>
      <c r="H653" s="28">
        <v>0</v>
      </c>
      <c r="I653" s="30">
        <f>ROUND(G653*H653,P4)</f>
        <v>0</v>
      </c>
      <c r="L653" s="30">
        <v>0</v>
      </c>
      <c r="M653" s="24">
        <f>ROUND(G653*L653,P4)</f>
        <v>0</v>
      </c>
      <c r="N653" s="25" t="s">
        <v>103</v>
      </c>
      <c r="O653" s="31">
        <f>M653*AA653</f>
        <v>0</v>
      </c>
      <c r="P653" s="1">
        <v>3</v>
      </c>
      <c r="AA653" s="1">
        <f>IF(P653=1,$O$3,IF(P653=2,$O$4,$O$5))</f>
        <v>0</v>
      </c>
    </row>
    <row r="654">
      <c r="A654" s="1" t="s">
        <v>106</v>
      </c>
      <c r="E654" s="27" t="s">
        <v>103</v>
      </c>
    </row>
    <row r="655">
      <c r="A655" s="1" t="s">
        <v>107</v>
      </c>
    </row>
    <row r="656">
      <c r="A656" s="1" t="s">
        <v>109</v>
      </c>
      <c r="E656" s="27" t="s">
        <v>103</v>
      </c>
    </row>
    <row r="657">
      <c r="A657" s="1" t="s">
        <v>101</v>
      </c>
      <c r="B657" s="1">
        <v>161</v>
      </c>
      <c r="C657" s="26" t="s">
        <v>626</v>
      </c>
      <c r="D657" t="s">
        <v>103</v>
      </c>
      <c r="E657" s="27" t="s">
        <v>627</v>
      </c>
      <c r="F657" s="28" t="s">
        <v>105</v>
      </c>
      <c r="G657" s="29">
        <v>15</v>
      </c>
      <c r="H657" s="28">
        <v>0</v>
      </c>
      <c r="I657" s="30">
        <f>ROUND(G657*H657,P4)</f>
        <v>0</v>
      </c>
      <c r="L657" s="30">
        <v>0</v>
      </c>
      <c r="M657" s="24">
        <f>ROUND(G657*L657,P4)</f>
        <v>0</v>
      </c>
      <c r="N657" s="25" t="s">
        <v>103</v>
      </c>
      <c r="O657" s="31">
        <f>M657*AA657</f>
        <v>0</v>
      </c>
      <c r="P657" s="1">
        <v>3</v>
      </c>
      <c r="AA657" s="1">
        <f>IF(P657=1,$O$3,IF(P657=2,$O$4,$O$5))</f>
        <v>0</v>
      </c>
    </row>
    <row r="658">
      <c r="A658" s="1" t="s">
        <v>106</v>
      </c>
      <c r="E658" s="27" t="s">
        <v>103</v>
      </c>
    </row>
    <row r="659">
      <c r="A659" s="1" t="s">
        <v>107</v>
      </c>
    </row>
    <row r="660">
      <c r="A660" s="1" t="s">
        <v>109</v>
      </c>
      <c r="E660" s="27" t="s">
        <v>103</v>
      </c>
    </row>
    <row r="661">
      <c r="A661" s="1" t="s">
        <v>101</v>
      </c>
      <c r="B661" s="1">
        <v>162</v>
      </c>
      <c r="C661" s="26" t="s">
        <v>487</v>
      </c>
      <c r="D661" t="s">
        <v>103</v>
      </c>
      <c r="E661" s="27" t="s">
        <v>488</v>
      </c>
      <c r="F661" s="28" t="s">
        <v>121</v>
      </c>
      <c r="G661" s="29">
        <v>800</v>
      </c>
      <c r="H661" s="28">
        <v>0</v>
      </c>
      <c r="I661" s="30">
        <f>ROUND(G661*H661,P4)</f>
        <v>0</v>
      </c>
      <c r="L661" s="30">
        <v>0</v>
      </c>
      <c r="M661" s="24">
        <f>ROUND(G661*L661,P4)</f>
        <v>0</v>
      </c>
      <c r="N661" s="25" t="s">
        <v>103</v>
      </c>
      <c r="O661" s="31">
        <f>M661*AA661</f>
        <v>0</v>
      </c>
      <c r="P661" s="1">
        <v>3</v>
      </c>
      <c r="AA661" s="1">
        <f>IF(P661=1,$O$3,IF(P661=2,$O$4,$O$5))</f>
        <v>0</v>
      </c>
    </row>
    <row r="662">
      <c r="A662" s="1" t="s">
        <v>106</v>
      </c>
      <c r="E662" s="27" t="s">
        <v>103</v>
      </c>
    </row>
    <row r="663">
      <c r="A663" s="1" t="s">
        <v>107</v>
      </c>
    </row>
    <row r="664">
      <c r="A664" s="1" t="s">
        <v>109</v>
      </c>
      <c r="E664" s="27" t="s">
        <v>103</v>
      </c>
    </row>
    <row r="665">
      <c r="A665" s="1" t="s">
        <v>101</v>
      </c>
      <c r="B665" s="1">
        <v>163</v>
      </c>
      <c r="C665" s="26" t="s">
        <v>628</v>
      </c>
      <c r="D665" t="s">
        <v>103</v>
      </c>
      <c r="E665" s="27" t="s">
        <v>629</v>
      </c>
      <c r="F665" s="28" t="s">
        <v>121</v>
      </c>
      <c r="G665" s="29">
        <v>960</v>
      </c>
      <c r="H665" s="28">
        <v>0</v>
      </c>
      <c r="I665" s="30">
        <f>ROUND(G665*H665,P4)</f>
        <v>0</v>
      </c>
      <c r="L665" s="30">
        <v>0</v>
      </c>
      <c r="M665" s="24">
        <f>ROUND(G665*L665,P4)</f>
        <v>0</v>
      </c>
      <c r="N665" s="25" t="s">
        <v>103</v>
      </c>
      <c r="O665" s="31">
        <f>M665*AA665</f>
        <v>0</v>
      </c>
      <c r="P665" s="1">
        <v>3</v>
      </c>
      <c r="AA665" s="1">
        <f>IF(P665=1,$O$3,IF(P665=2,$O$4,$O$5))</f>
        <v>0</v>
      </c>
    </row>
    <row r="666">
      <c r="A666" s="1" t="s">
        <v>106</v>
      </c>
      <c r="E666" s="27" t="s">
        <v>103</v>
      </c>
    </row>
    <row r="667" ht="25.5">
      <c r="A667" s="1" t="s">
        <v>107</v>
      </c>
      <c r="E667" s="32" t="s">
        <v>630</v>
      </c>
    </row>
    <row r="668">
      <c r="A668" s="1" t="s">
        <v>109</v>
      </c>
      <c r="E668" s="27" t="s">
        <v>103</v>
      </c>
    </row>
    <row r="669">
      <c r="A669" s="1" t="s">
        <v>101</v>
      </c>
      <c r="B669" s="1">
        <v>164</v>
      </c>
      <c r="C669" s="26" t="s">
        <v>631</v>
      </c>
      <c r="D669" t="s">
        <v>103</v>
      </c>
      <c r="E669" s="27" t="s">
        <v>331</v>
      </c>
      <c r="F669" s="28" t="s">
        <v>105</v>
      </c>
      <c r="G669" s="29">
        <v>255</v>
      </c>
      <c r="H669" s="28">
        <v>0</v>
      </c>
      <c r="I669" s="30">
        <f>ROUND(G669*H669,P4)</f>
        <v>0</v>
      </c>
      <c r="L669" s="30">
        <v>0</v>
      </c>
      <c r="M669" s="24">
        <f>ROUND(G669*L669,P4)</f>
        <v>0</v>
      </c>
      <c r="N669" s="25" t="s">
        <v>103</v>
      </c>
      <c r="O669" s="31">
        <f>M669*AA669</f>
        <v>0</v>
      </c>
      <c r="P669" s="1">
        <v>3</v>
      </c>
      <c r="AA669" s="1">
        <f>IF(P669=1,$O$3,IF(P669=2,$O$4,$O$5))</f>
        <v>0</v>
      </c>
    </row>
    <row r="670">
      <c r="A670" s="1" t="s">
        <v>106</v>
      </c>
      <c r="E670" s="27" t="s">
        <v>103</v>
      </c>
    </row>
    <row r="671">
      <c r="A671" s="1" t="s">
        <v>107</v>
      </c>
    </row>
    <row r="672">
      <c r="A672" s="1" t="s">
        <v>109</v>
      </c>
      <c r="E672" s="27" t="s">
        <v>103</v>
      </c>
    </row>
    <row r="673">
      <c r="A673" s="1" t="s">
        <v>101</v>
      </c>
      <c r="B673" s="1">
        <v>165</v>
      </c>
      <c r="C673" s="26" t="s">
        <v>632</v>
      </c>
      <c r="D673" t="s">
        <v>103</v>
      </c>
      <c r="E673" s="27" t="s">
        <v>333</v>
      </c>
      <c r="F673" s="28" t="s">
        <v>105</v>
      </c>
      <c r="G673" s="29">
        <v>255</v>
      </c>
      <c r="H673" s="28">
        <v>0</v>
      </c>
      <c r="I673" s="30">
        <f>ROUND(G673*H673,P4)</f>
        <v>0</v>
      </c>
      <c r="L673" s="30">
        <v>0</v>
      </c>
      <c r="M673" s="24">
        <f>ROUND(G673*L673,P4)</f>
        <v>0</v>
      </c>
      <c r="N673" s="25" t="s">
        <v>103</v>
      </c>
      <c r="O673" s="31">
        <f>M673*AA673</f>
        <v>0</v>
      </c>
      <c r="P673" s="1">
        <v>3</v>
      </c>
      <c r="AA673" s="1">
        <f>IF(P673=1,$O$3,IF(P673=2,$O$4,$O$5))</f>
        <v>0</v>
      </c>
    </row>
    <row r="674">
      <c r="A674" s="1" t="s">
        <v>106</v>
      </c>
      <c r="E674" s="27" t="s">
        <v>103</v>
      </c>
    </row>
    <row r="675">
      <c r="A675" s="1" t="s">
        <v>107</v>
      </c>
    </row>
    <row r="676">
      <c r="A676" s="1" t="s">
        <v>109</v>
      </c>
      <c r="E676" s="27" t="s">
        <v>103</v>
      </c>
    </row>
    <row r="677">
      <c r="A677" s="1" t="s">
        <v>101</v>
      </c>
      <c r="B677" s="1">
        <v>166</v>
      </c>
      <c r="C677" s="26" t="s">
        <v>633</v>
      </c>
      <c r="D677" t="s">
        <v>103</v>
      </c>
      <c r="E677" s="27" t="s">
        <v>634</v>
      </c>
      <c r="F677" s="28" t="s">
        <v>105</v>
      </c>
      <c r="G677" s="29">
        <v>1</v>
      </c>
      <c r="H677" s="28">
        <v>0</v>
      </c>
      <c r="I677" s="30">
        <f>ROUND(G677*H677,P4)</f>
        <v>0</v>
      </c>
      <c r="L677" s="30">
        <v>0</v>
      </c>
      <c r="M677" s="24">
        <f>ROUND(G677*L677,P4)</f>
        <v>0</v>
      </c>
      <c r="N677" s="25" t="s">
        <v>103</v>
      </c>
      <c r="O677" s="31">
        <f>M677*AA677</f>
        <v>0</v>
      </c>
      <c r="P677" s="1">
        <v>3</v>
      </c>
      <c r="AA677" s="1">
        <f>IF(P677=1,$O$3,IF(P677=2,$O$4,$O$5))</f>
        <v>0</v>
      </c>
    </row>
    <row r="678">
      <c r="A678" s="1" t="s">
        <v>106</v>
      </c>
      <c r="E678" s="27" t="s">
        <v>103</v>
      </c>
    </row>
    <row r="679">
      <c r="A679" s="1" t="s">
        <v>107</v>
      </c>
    </row>
    <row r="680">
      <c r="A680" s="1" t="s">
        <v>109</v>
      </c>
      <c r="E680" s="27" t="s">
        <v>103</v>
      </c>
    </row>
    <row r="681">
      <c r="A681" s="1" t="s">
        <v>101</v>
      </c>
      <c r="B681" s="1">
        <v>167</v>
      </c>
      <c r="C681" s="26" t="s">
        <v>635</v>
      </c>
      <c r="D681" t="s">
        <v>103</v>
      </c>
      <c r="E681" s="27" t="s">
        <v>636</v>
      </c>
      <c r="F681" s="28" t="s">
        <v>105</v>
      </c>
      <c r="G681" s="29">
        <v>1</v>
      </c>
      <c r="H681" s="28">
        <v>0</v>
      </c>
      <c r="I681" s="30">
        <f>ROUND(G681*H681,P4)</f>
        <v>0</v>
      </c>
      <c r="L681" s="30">
        <v>0</v>
      </c>
      <c r="M681" s="24">
        <f>ROUND(G681*L681,P4)</f>
        <v>0</v>
      </c>
      <c r="N681" s="25" t="s">
        <v>103</v>
      </c>
      <c r="O681" s="31">
        <f>M681*AA681</f>
        <v>0</v>
      </c>
      <c r="P681" s="1">
        <v>3</v>
      </c>
      <c r="AA681" s="1">
        <f>IF(P681=1,$O$3,IF(P681=2,$O$4,$O$5))</f>
        <v>0</v>
      </c>
    </row>
    <row r="682">
      <c r="A682" s="1" t="s">
        <v>106</v>
      </c>
      <c r="E682" s="27" t="s">
        <v>103</v>
      </c>
    </row>
    <row r="683">
      <c r="A683" s="1" t="s">
        <v>107</v>
      </c>
    </row>
    <row r="684">
      <c r="A684" s="1" t="s">
        <v>109</v>
      </c>
      <c r="E684" s="27" t="s">
        <v>103</v>
      </c>
    </row>
    <row r="685" ht="38.25">
      <c r="A685" s="1" t="s">
        <v>101</v>
      </c>
      <c r="B685" s="1">
        <v>168</v>
      </c>
      <c r="C685" s="26" t="s">
        <v>637</v>
      </c>
      <c r="D685" t="s">
        <v>103</v>
      </c>
      <c r="E685" s="27" t="s">
        <v>358</v>
      </c>
      <c r="F685" s="28" t="s">
        <v>105</v>
      </c>
      <c r="G685" s="29">
        <v>1</v>
      </c>
      <c r="H685" s="28">
        <v>0</v>
      </c>
      <c r="I685" s="30">
        <f>ROUND(G685*H685,P4)</f>
        <v>0</v>
      </c>
      <c r="L685" s="30">
        <v>0</v>
      </c>
      <c r="M685" s="24">
        <f>ROUND(G685*L685,P4)</f>
        <v>0</v>
      </c>
      <c r="N685" s="25" t="s">
        <v>103</v>
      </c>
      <c r="O685" s="31">
        <f>M685*AA685</f>
        <v>0</v>
      </c>
      <c r="P685" s="1">
        <v>3</v>
      </c>
      <c r="AA685" s="1">
        <f>IF(P685=1,$O$3,IF(P685=2,$O$4,$O$5))</f>
        <v>0</v>
      </c>
    </row>
    <row r="686">
      <c r="A686" s="1" t="s">
        <v>106</v>
      </c>
      <c r="E686" s="27" t="s">
        <v>103</v>
      </c>
    </row>
    <row r="687">
      <c r="A687" s="1" t="s">
        <v>107</v>
      </c>
    </row>
    <row r="688">
      <c r="A688" s="1" t="s">
        <v>109</v>
      </c>
      <c r="E688" s="27" t="s">
        <v>103</v>
      </c>
    </row>
    <row r="689" ht="25.5">
      <c r="A689" s="1" t="s">
        <v>101</v>
      </c>
      <c r="B689" s="1">
        <v>169</v>
      </c>
      <c r="C689" s="26" t="s">
        <v>361</v>
      </c>
      <c r="D689" t="s">
        <v>466</v>
      </c>
      <c r="E689" s="27" t="s">
        <v>362</v>
      </c>
      <c r="F689" s="28" t="s">
        <v>292</v>
      </c>
      <c r="G689" s="29">
        <v>0.28000000000000003</v>
      </c>
      <c r="H689" s="28">
        <v>0</v>
      </c>
      <c r="I689" s="30">
        <f>ROUND(G689*H689,P4)</f>
        <v>0</v>
      </c>
      <c r="L689" s="30">
        <v>0</v>
      </c>
      <c r="M689" s="24">
        <f>ROUND(G689*L689,P4)</f>
        <v>0</v>
      </c>
      <c r="N689" s="25" t="s">
        <v>103</v>
      </c>
      <c r="O689" s="31">
        <f>M689*AA689</f>
        <v>0</v>
      </c>
      <c r="P689" s="1">
        <v>3</v>
      </c>
      <c r="AA689" s="1">
        <f>IF(P689=1,$O$3,IF(P689=2,$O$4,$O$5))</f>
        <v>0</v>
      </c>
    </row>
    <row r="690">
      <c r="A690" s="1" t="s">
        <v>106</v>
      </c>
      <c r="E690" s="27" t="s">
        <v>103</v>
      </c>
    </row>
    <row r="691">
      <c r="A691" s="1" t="s">
        <v>107</v>
      </c>
    </row>
    <row r="692">
      <c r="A692" s="1" t="s">
        <v>109</v>
      </c>
      <c r="E692" s="27" t="s">
        <v>103</v>
      </c>
    </row>
    <row r="693">
      <c r="A693" s="1" t="s">
        <v>98</v>
      </c>
      <c r="C693" s="22" t="s">
        <v>363</v>
      </c>
      <c r="E693" s="23" t="s">
        <v>364</v>
      </c>
      <c r="L693" s="24">
        <f>SUMIFS(L694:L697,A694:A697,"P")</f>
        <v>0</v>
      </c>
      <c r="M693" s="24">
        <f>SUMIFS(M694:M697,A694:A697,"P")</f>
        <v>0</v>
      </c>
      <c r="N693" s="25"/>
    </row>
    <row r="694">
      <c r="A694" s="1" t="s">
        <v>101</v>
      </c>
      <c r="B694" s="1">
        <v>170</v>
      </c>
      <c r="C694" s="26" t="s">
        <v>365</v>
      </c>
      <c r="D694" t="s">
        <v>103</v>
      </c>
      <c r="E694" s="27" t="s">
        <v>366</v>
      </c>
      <c r="F694" s="28" t="s">
        <v>367</v>
      </c>
      <c r="G694" s="29">
        <v>1</v>
      </c>
      <c r="H694" s="28">
        <v>0</v>
      </c>
      <c r="I694" s="30">
        <f>ROUND(G694*H694,P4)</f>
        <v>0</v>
      </c>
      <c r="L694" s="30">
        <v>0</v>
      </c>
      <c r="M694" s="24">
        <f>ROUND(G694*L694,P4)</f>
        <v>0</v>
      </c>
      <c r="N694" s="25" t="s">
        <v>103</v>
      </c>
      <c r="O694" s="31">
        <f>M694*AA694</f>
        <v>0</v>
      </c>
      <c r="P694" s="1">
        <v>3</v>
      </c>
      <c r="AA694" s="1">
        <f>IF(P694=1,$O$3,IF(P694=2,$O$4,$O$5))</f>
        <v>0</v>
      </c>
    </row>
    <row r="695">
      <c r="A695" s="1" t="s">
        <v>106</v>
      </c>
      <c r="E695" s="27" t="s">
        <v>103</v>
      </c>
    </row>
    <row r="696">
      <c r="A696" s="1" t="s">
        <v>107</v>
      </c>
    </row>
    <row r="697">
      <c r="A697" s="1" t="s">
        <v>109</v>
      </c>
      <c r="E697" s="27" t="s">
        <v>368</v>
      </c>
    </row>
    <row r="698">
      <c r="A698" s="1" t="s">
        <v>98</v>
      </c>
      <c r="C698" s="22" t="s">
        <v>281</v>
      </c>
      <c r="E698" s="23" t="s">
        <v>282</v>
      </c>
      <c r="L698" s="24">
        <f>SUMIFS(L699:L714,A699:A714,"P")</f>
        <v>0</v>
      </c>
      <c r="M698" s="24">
        <f>SUMIFS(M699:M714,A699:A714,"P")</f>
        <v>0</v>
      </c>
      <c r="N698" s="25"/>
    </row>
    <row r="699">
      <c r="A699" s="1" t="s">
        <v>101</v>
      </c>
      <c r="B699" s="1">
        <v>171</v>
      </c>
      <c r="C699" s="26" t="s">
        <v>638</v>
      </c>
      <c r="D699" t="s">
        <v>103</v>
      </c>
      <c r="E699" s="27" t="s">
        <v>639</v>
      </c>
      <c r="F699" s="28" t="s">
        <v>105</v>
      </c>
      <c r="G699" s="29">
        <v>1</v>
      </c>
      <c r="H699" s="28">
        <v>0</v>
      </c>
      <c r="I699" s="30">
        <f>ROUND(G699*H699,P4)</f>
        <v>0</v>
      </c>
      <c r="L699" s="30">
        <v>0</v>
      </c>
      <c r="M699" s="24">
        <f>ROUND(G699*L699,P4)</f>
        <v>0</v>
      </c>
      <c r="N699" s="25" t="s">
        <v>103</v>
      </c>
      <c r="O699" s="31">
        <f>M699*AA699</f>
        <v>0</v>
      </c>
      <c r="P699" s="1">
        <v>3</v>
      </c>
      <c r="AA699" s="1">
        <f>IF(P699=1,$O$3,IF(P699=2,$O$4,$O$5))</f>
        <v>0</v>
      </c>
    </row>
    <row r="700">
      <c r="A700" s="1" t="s">
        <v>106</v>
      </c>
      <c r="E700" s="27" t="s">
        <v>103</v>
      </c>
    </row>
    <row r="701">
      <c r="A701" s="1" t="s">
        <v>107</v>
      </c>
    </row>
    <row r="702">
      <c r="A702" s="1" t="s">
        <v>109</v>
      </c>
      <c r="E702" s="27" t="s">
        <v>103</v>
      </c>
    </row>
    <row r="703">
      <c r="A703" s="1" t="s">
        <v>101</v>
      </c>
      <c r="B703" s="1">
        <v>172</v>
      </c>
      <c r="C703" s="26" t="s">
        <v>640</v>
      </c>
      <c r="D703" t="s">
        <v>103</v>
      </c>
      <c r="E703" s="27" t="s">
        <v>641</v>
      </c>
      <c r="F703" s="28" t="s">
        <v>105</v>
      </c>
      <c r="G703" s="29">
        <v>1</v>
      </c>
      <c r="H703" s="28">
        <v>0</v>
      </c>
      <c r="I703" s="30">
        <f>ROUND(G703*H703,P4)</f>
        <v>0</v>
      </c>
      <c r="L703" s="30">
        <v>0</v>
      </c>
      <c r="M703" s="24">
        <f>ROUND(G703*L703,P4)</f>
        <v>0</v>
      </c>
      <c r="N703" s="25" t="s">
        <v>103</v>
      </c>
      <c r="O703" s="31">
        <f>M703*AA703</f>
        <v>0</v>
      </c>
      <c r="P703" s="1">
        <v>3</v>
      </c>
      <c r="AA703" s="1">
        <f>IF(P703=1,$O$3,IF(P703=2,$O$4,$O$5))</f>
        <v>0</v>
      </c>
    </row>
    <row r="704">
      <c r="A704" s="1" t="s">
        <v>106</v>
      </c>
      <c r="E704" s="27" t="s">
        <v>103</v>
      </c>
    </row>
    <row r="705">
      <c r="A705" s="1" t="s">
        <v>107</v>
      </c>
    </row>
    <row r="706">
      <c r="A706" s="1" t="s">
        <v>109</v>
      </c>
      <c r="E706" s="27" t="s">
        <v>103</v>
      </c>
    </row>
    <row r="707">
      <c r="A707" s="1" t="s">
        <v>101</v>
      </c>
      <c r="B707" s="1">
        <v>173</v>
      </c>
      <c r="C707" s="26" t="s">
        <v>642</v>
      </c>
      <c r="D707" t="s">
        <v>103</v>
      </c>
      <c r="E707" s="27" t="s">
        <v>286</v>
      </c>
      <c r="F707" s="28" t="s">
        <v>105</v>
      </c>
      <c r="G707" s="29">
        <v>1</v>
      </c>
      <c r="H707" s="28">
        <v>0</v>
      </c>
      <c r="I707" s="30">
        <f>ROUND(G707*H707,P4)</f>
        <v>0</v>
      </c>
      <c r="L707" s="30">
        <v>0</v>
      </c>
      <c r="M707" s="24">
        <f>ROUND(G707*L707,P4)</f>
        <v>0</v>
      </c>
      <c r="N707" s="25" t="s">
        <v>103</v>
      </c>
      <c r="O707" s="31">
        <f>M707*AA707</f>
        <v>0</v>
      </c>
      <c r="P707" s="1">
        <v>3</v>
      </c>
      <c r="AA707" s="1">
        <f>IF(P707=1,$O$3,IF(P707=2,$O$4,$O$5))</f>
        <v>0</v>
      </c>
    </row>
    <row r="708">
      <c r="A708" s="1" t="s">
        <v>106</v>
      </c>
      <c r="E708" s="27" t="s">
        <v>103</v>
      </c>
    </row>
    <row r="709">
      <c r="A709" s="1" t="s">
        <v>107</v>
      </c>
    </row>
    <row r="710">
      <c r="A710" s="1" t="s">
        <v>109</v>
      </c>
      <c r="E710" s="27" t="s">
        <v>103</v>
      </c>
    </row>
    <row r="711">
      <c r="A711" s="1" t="s">
        <v>101</v>
      </c>
      <c r="B711" s="1">
        <v>174</v>
      </c>
      <c r="C711" s="26" t="s">
        <v>643</v>
      </c>
      <c r="D711" t="s">
        <v>103</v>
      </c>
      <c r="E711" s="27" t="s">
        <v>374</v>
      </c>
      <c r="F711" s="28" t="s">
        <v>105</v>
      </c>
      <c r="G711" s="29">
        <v>1</v>
      </c>
      <c r="H711" s="28">
        <v>0</v>
      </c>
      <c r="I711" s="30">
        <f>ROUND(G711*H711,P4)</f>
        <v>0</v>
      </c>
      <c r="L711" s="30">
        <v>0</v>
      </c>
      <c r="M711" s="24">
        <f>ROUND(G711*L711,P4)</f>
        <v>0</v>
      </c>
      <c r="N711" s="25" t="s">
        <v>103</v>
      </c>
      <c r="O711" s="31">
        <f>M711*AA711</f>
        <v>0</v>
      </c>
      <c r="P711" s="1">
        <v>3</v>
      </c>
      <c r="AA711" s="1">
        <f>IF(P711=1,$O$3,IF(P711=2,$O$4,$O$5))</f>
        <v>0</v>
      </c>
    </row>
    <row r="712">
      <c r="A712" s="1" t="s">
        <v>106</v>
      </c>
      <c r="E712" s="27" t="s">
        <v>103</v>
      </c>
    </row>
    <row r="713">
      <c r="A713" s="1" t="s">
        <v>107</v>
      </c>
    </row>
    <row r="714">
      <c r="A714" s="1" t="s">
        <v>109</v>
      </c>
      <c r="E714"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COUNTIFS(L8:L325,"=0",A8:A325,"P")+COUNTIFS(L8:L325,"",A8:A325,"P")+SUM(Q8:Q325)</f>
        <v>0</v>
      </c>
    </row>
    <row r="8">
      <c r="A8" s="1" t="s">
        <v>96</v>
      </c>
      <c r="C8" s="22" t="s">
        <v>644</v>
      </c>
      <c r="E8" s="23" t="s">
        <v>21</v>
      </c>
      <c r="L8" s="24">
        <f>L9+L22+L303+L308</f>
        <v>0</v>
      </c>
      <c r="M8" s="24">
        <f>M9+M22+M303+M308</f>
        <v>0</v>
      </c>
      <c r="N8" s="25"/>
    </row>
    <row r="9">
      <c r="A9" s="1" t="s">
        <v>98</v>
      </c>
      <c r="C9" s="22" t="s">
        <v>288</v>
      </c>
      <c r="E9" s="23" t="s">
        <v>289</v>
      </c>
      <c r="L9" s="24">
        <f>SUMIFS(L10:L21,A10:A21,"P")</f>
        <v>0</v>
      </c>
      <c r="M9" s="24">
        <f>SUMIFS(M10:M21,A10:A21,"P")</f>
        <v>0</v>
      </c>
      <c r="N9" s="25"/>
    </row>
    <row r="10" ht="25.5">
      <c r="A10" s="1" t="s">
        <v>101</v>
      </c>
      <c r="B10" s="1">
        <v>1</v>
      </c>
      <c r="C10" s="26" t="s">
        <v>290</v>
      </c>
      <c r="D10" t="s">
        <v>103</v>
      </c>
      <c r="E10" s="27" t="s">
        <v>291</v>
      </c>
      <c r="F10" s="28" t="s">
        <v>292</v>
      </c>
      <c r="G10" s="29">
        <v>0.19</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0.11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ht="25.5">
      <c r="A18" s="1" t="s">
        <v>101</v>
      </c>
      <c r="B18" s="1">
        <v>3</v>
      </c>
      <c r="C18" s="26" t="s">
        <v>300</v>
      </c>
      <c r="D18" t="s">
        <v>103</v>
      </c>
      <c r="E18" s="27" t="s">
        <v>301</v>
      </c>
      <c r="F18" s="28" t="s">
        <v>292</v>
      </c>
      <c r="G18" s="29">
        <v>0.080000000000000002</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c r="A22" s="1" t="s">
        <v>98</v>
      </c>
      <c r="C22" s="22" t="s">
        <v>645</v>
      </c>
      <c r="E22" s="23" t="s">
        <v>646</v>
      </c>
      <c r="L22" s="24">
        <f>SUMIFS(L23:L302,A23:A302,"P")</f>
        <v>0</v>
      </c>
      <c r="M22" s="24">
        <f>SUMIFS(M23:M302,A23:A302,"P")</f>
        <v>0</v>
      </c>
      <c r="N22" s="25"/>
    </row>
    <row r="23">
      <c r="A23" s="1" t="s">
        <v>101</v>
      </c>
      <c r="B23" s="1">
        <v>4</v>
      </c>
      <c r="C23" s="26" t="s">
        <v>378</v>
      </c>
      <c r="D23" t="s">
        <v>103</v>
      </c>
      <c r="E23" s="27" t="s">
        <v>379</v>
      </c>
      <c r="F23" s="28" t="s">
        <v>105</v>
      </c>
      <c r="G23" s="29">
        <v>1</v>
      </c>
      <c r="H23" s="28">
        <v>0</v>
      </c>
      <c r="I23" s="30">
        <f>ROUND(G23*H23,P4)</f>
        <v>0</v>
      </c>
      <c r="L23" s="30">
        <v>0</v>
      </c>
      <c r="M23" s="24">
        <f>ROUND(G23*L23,P4)</f>
        <v>0</v>
      </c>
      <c r="N23" s="25" t="s">
        <v>103</v>
      </c>
      <c r="O23" s="31">
        <f>M23*AA23</f>
        <v>0</v>
      </c>
      <c r="P23" s="1">
        <v>3</v>
      </c>
      <c r="AA23" s="1">
        <f>IF(P23=1,$O$3,IF(P23=2,$O$4,$O$5))</f>
        <v>0</v>
      </c>
    </row>
    <row r="24">
      <c r="A24" s="1" t="s">
        <v>106</v>
      </c>
      <c r="E24" s="27" t="s">
        <v>103</v>
      </c>
    </row>
    <row r="25">
      <c r="A25" s="1" t="s">
        <v>107</v>
      </c>
    </row>
    <row r="26">
      <c r="A26" s="1" t="s">
        <v>109</v>
      </c>
      <c r="E26" s="27" t="s">
        <v>103</v>
      </c>
    </row>
    <row r="27">
      <c r="A27" s="1" t="s">
        <v>101</v>
      </c>
      <c r="B27" s="1">
        <v>5</v>
      </c>
      <c r="C27" s="26" t="s">
        <v>647</v>
      </c>
      <c r="D27" t="s">
        <v>103</v>
      </c>
      <c r="E27" s="27" t="s">
        <v>648</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ht="89.25">
      <c r="A30" s="1" t="s">
        <v>109</v>
      </c>
      <c r="E30" s="27" t="s">
        <v>382</v>
      </c>
    </row>
    <row r="31">
      <c r="A31" s="1" t="s">
        <v>101</v>
      </c>
      <c r="B31" s="1">
        <v>6</v>
      </c>
      <c r="C31" s="26" t="s">
        <v>649</v>
      </c>
      <c r="D31" t="s">
        <v>103</v>
      </c>
      <c r="E31" s="27" t="s">
        <v>384</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ht="25.5">
      <c r="A35" s="1" t="s">
        <v>101</v>
      </c>
      <c r="B35" s="1">
        <v>7</v>
      </c>
      <c r="C35" s="26" t="s">
        <v>650</v>
      </c>
      <c r="D35" t="s">
        <v>103</v>
      </c>
      <c r="E35" s="27" t="s">
        <v>386</v>
      </c>
      <c r="F35" s="28" t="s">
        <v>105</v>
      </c>
      <c r="G35" s="29">
        <v>1</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ht="25.5">
      <c r="A39" s="1" t="s">
        <v>101</v>
      </c>
      <c r="B39" s="1">
        <v>8</v>
      </c>
      <c r="C39" s="26" t="s">
        <v>387</v>
      </c>
      <c r="D39" t="s">
        <v>103</v>
      </c>
      <c r="E39" s="27" t="s">
        <v>388</v>
      </c>
      <c r="F39" s="28" t="s">
        <v>105</v>
      </c>
      <c r="G39" s="29">
        <v>1</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c r="A43" s="1" t="s">
        <v>101</v>
      </c>
      <c r="B43" s="1">
        <v>9</v>
      </c>
      <c r="C43" s="26" t="s">
        <v>651</v>
      </c>
      <c r="D43" t="s">
        <v>103</v>
      </c>
      <c r="E43" s="27" t="s">
        <v>390</v>
      </c>
      <c r="F43" s="28" t="s">
        <v>105</v>
      </c>
      <c r="G43" s="29">
        <v>1</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c r="A47" s="1" t="s">
        <v>101</v>
      </c>
      <c r="B47" s="1">
        <v>10</v>
      </c>
      <c r="C47" s="26" t="s">
        <v>391</v>
      </c>
      <c r="D47" t="s">
        <v>103</v>
      </c>
      <c r="E47" s="27" t="s">
        <v>392</v>
      </c>
      <c r="F47" s="28" t="s">
        <v>105</v>
      </c>
      <c r="G47" s="29">
        <v>1</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652</v>
      </c>
      <c r="D51" t="s">
        <v>103</v>
      </c>
      <c r="E51" s="27" t="s">
        <v>394</v>
      </c>
      <c r="F51" s="28" t="s">
        <v>105</v>
      </c>
      <c r="G51" s="29">
        <v>1</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c r="A55" s="1" t="s">
        <v>101</v>
      </c>
      <c r="B55" s="1">
        <v>12</v>
      </c>
      <c r="C55" s="26" t="s">
        <v>653</v>
      </c>
      <c r="D55" t="s">
        <v>103</v>
      </c>
      <c r="E55" s="27" t="s">
        <v>654</v>
      </c>
      <c r="F55" s="28" t="s">
        <v>105</v>
      </c>
      <c r="G55" s="29">
        <v>2</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655</v>
      </c>
      <c r="D59" t="s">
        <v>103</v>
      </c>
      <c r="E59" s="27" t="s">
        <v>656</v>
      </c>
      <c r="F59" s="28" t="s">
        <v>105</v>
      </c>
      <c r="G59" s="29">
        <v>2</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ht="25.5">
      <c r="A63" s="1" t="s">
        <v>101</v>
      </c>
      <c r="B63" s="1">
        <v>14</v>
      </c>
      <c r="C63" s="26" t="s">
        <v>657</v>
      </c>
      <c r="D63" t="s">
        <v>103</v>
      </c>
      <c r="E63" s="27" t="s">
        <v>658</v>
      </c>
      <c r="F63" s="28" t="s">
        <v>105</v>
      </c>
      <c r="G63" s="29">
        <v>2</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659</v>
      </c>
      <c r="D67" t="s">
        <v>103</v>
      </c>
      <c r="E67" s="27" t="s">
        <v>617</v>
      </c>
      <c r="F67" s="28" t="s">
        <v>105</v>
      </c>
      <c r="G67" s="29">
        <v>2</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101</v>
      </c>
      <c r="B71" s="1">
        <v>16</v>
      </c>
      <c r="C71" s="26" t="s">
        <v>660</v>
      </c>
      <c r="D71" t="s">
        <v>103</v>
      </c>
      <c r="E71" s="27" t="s">
        <v>619</v>
      </c>
      <c r="F71" s="28" t="s">
        <v>105</v>
      </c>
      <c r="G71" s="29">
        <v>28</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661</v>
      </c>
      <c r="D75" t="s">
        <v>103</v>
      </c>
      <c r="E75" s="27" t="s">
        <v>621</v>
      </c>
      <c r="F75" s="28" t="s">
        <v>105</v>
      </c>
      <c r="G75" s="29">
        <v>28</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662</v>
      </c>
      <c r="D79" t="s">
        <v>103</v>
      </c>
      <c r="E79" s="27" t="s">
        <v>623</v>
      </c>
      <c r="F79" s="28" t="s">
        <v>105</v>
      </c>
      <c r="G79" s="29">
        <v>44</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663</v>
      </c>
      <c r="D83" t="s">
        <v>103</v>
      </c>
      <c r="E83" s="27" t="s">
        <v>664</v>
      </c>
      <c r="F83" s="28" t="s">
        <v>105</v>
      </c>
      <c r="G83" s="29">
        <v>2</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c r="A87" s="1" t="s">
        <v>101</v>
      </c>
      <c r="B87" s="1">
        <v>20</v>
      </c>
      <c r="C87" s="26" t="s">
        <v>665</v>
      </c>
      <c r="D87" t="s">
        <v>103</v>
      </c>
      <c r="E87" s="27" t="s">
        <v>666</v>
      </c>
      <c r="F87" s="28" t="s">
        <v>105</v>
      </c>
      <c r="G87" s="29">
        <v>13</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101</v>
      </c>
      <c r="B91" s="1">
        <v>21</v>
      </c>
      <c r="C91" s="26" t="s">
        <v>667</v>
      </c>
      <c r="D91" t="s">
        <v>103</v>
      </c>
      <c r="E91" s="27" t="s">
        <v>668</v>
      </c>
      <c r="F91" s="28" t="s">
        <v>105</v>
      </c>
      <c r="G91" s="29">
        <v>15</v>
      </c>
      <c r="H91" s="28">
        <v>0</v>
      </c>
      <c r="I91" s="30">
        <f>ROUND(G91*H91,P4)</f>
        <v>0</v>
      </c>
      <c r="L91" s="30">
        <v>0</v>
      </c>
      <c r="M91" s="24">
        <f>ROUND(G91*L91,P4)</f>
        <v>0</v>
      </c>
      <c r="N91" s="25" t="s">
        <v>103</v>
      </c>
      <c r="O91" s="31">
        <f>M91*AA91</f>
        <v>0</v>
      </c>
      <c r="P91" s="1">
        <v>3</v>
      </c>
      <c r="AA91" s="1">
        <f>IF(P91=1,$O$3,IF(P91=2,$O$4,$O$5))</f>
        <v>0</v>
      </c>
    </row>
    <row r="92">
      <c r="A92" s="1" t="s">
        <v>106</v>
      </c>
      <c r="E92" s="27" t="s">
        <v>103</v>
      </c>
    </row>
    <row r="93">
      <c r="A93" s="1" t="s">
        <v>107</v>
      </c>
    </row>
    <row r="94">
      <c r="A94" s="1" t="s">
        <v>109</v>
      </c>
      <c r="E94" s="27" t="s">
        <v>103</v>
      </c>
    </row>
    <row r="95">
      <c r="A95" s="1" t="s">
        <v>101</v>
      </c>
      <c r="B95" s="1">
        <v>22</v>
      </c>
      <c r="C95" s="26" t="s">
        <v>669</v>
      </c>
      <c r="D95" t="s">
        <v>103</v>
      </c>
      <c r="E95" s="27" t="s">
        <v>670</v>
      </c>
      <c r="F95" s="28" t="s">
        <v>105</v>
      </c>
      <c r="G95" s="29">
        <v>28</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ht="38.25">
      <c r="A98" s="1" t="s">
        <v>109</v>
      </c>
      <c r="E98" s="27" t="s">
        <v>671</v>
      </c>
    </row>
    <row r="99">
      <c r="A99" s="1" t="s">
        <v>101</v>
      </c>
      <c r="B99" s="1">
        <v>23</v>
      </c>
      <c r="C99" s="26" t="s">
        <v>672</v>
      </c>
      <c r="D99" t="s">
        <v>103</v>
      </c>
      <c r="E99" s="27" t="s">
        <v>625</v>
      </c>
      <c r="F99" s="28" t="s">
        <v>105</v>
      </c>
      <c r="G99" s="29">
        <v>42</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673</v>
      </c>
      <c r="D103" t="s">
        <v>103</v>
      </c>
      <c r="E103" s="27" t="s">
        <v>674</v>
      </c>
      <c r="F103" s="28" t="s">
        <v>105</v>
      </c>
      <c r="G103" s="29">
        <v>42</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ht="25.5">
      <c r="A107" s="1" t="s">
        <v>101</v>
      </c>
      <c r="B107" s="1">
        <v>25</v>
      </c>
      <c r="C107" s="26" t="s">
        <v>675</v>
      </c>
      <c r="D107" t="s">
        <v>103</v>
      </c>
      <c r="E107" s="27" t="s">
        <v>676</v>
      </c>
      <c r="F107" s="28" t="s">
        <v>105</v>
      </c>
      <c r="G107" s="29">
        <v>28</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677</v>
      </c>
      <c r="D111" t="s">
        <v>103</v>
      </c>
      <c r="E111" s="27" t="s">
        <v>678</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c r="A114" s="1" t="s">
        <v>109</v>
      </c>
      <c r="E114" s="27" t="s">
        <v>103</v>
      </c>
    </row>
    <row r="115">
      <c r="A115" s="1" t="s">
        <v>101</v>
      </c>
      <c r="B115" s="1">
        <v>27</v>
      </c>
      <c r="C115" s="26" t="s">
        <v>679</v>
      </c>
      <c r="D115" t="s">
        <v>103</v>
      </c>
      <c r="E115" s="27" t="s">
        <v>680</v>
      </c>
      <c r="F115" s="28" t="s">
        <v>105</v>
      </c>
      <c r="G115" s="29">
        <v>1</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c r="A119" s="1" t="s">
        <v>101</v>
      </c>
      <c r="B119" s="1">
        <v>28</v>
      </c>
      <c r="C119" s="26" t="s">
        <v>349</v>
      </c>
      <c r="D119" t="s">
        <v>103</v>
      </c>
      <c r="E119" s="27" t="s">
        <v>350</v>
      </c>
      <c r="F119" s="28" t="s">
        <v>105</v>
      </c>
      <c r="G119" s="29">
        <v>13</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c r="A122" s="1" t="s">
        <v>109</v>
      </c>
      <c r="E122" s="27" t="s">
        <v>103</v>
      </c>
    </row>
    <row r="123">
      <c r="A123" s="1" t="s">
        <v>101</v>
      </c>
      <c r="B123" s="1">
        <v>29</v>
      </c>
      <c r="C123" s="26" t="s">
        <v>681</v>
      </c>
      <c r="D123" t="s">
        <v>103</v>
      </c>
      <c r="E123" s="27" t="s">
        <v>682</v>
      </c>
      <c r="F123" s="28" t="s">
        <v>105</v>
      </c>
      <c r="G123" s="29">
        <v>13</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c r="A126" s="1" t="s">
        <v>109</v>
      </c>
      <c r="E126" s="27" t="s">
        <v>103</v>
      </c>
    </row>
    <row r="127">
      <c r="A127" s="1" t="s">
        <v>101</v>
      </c>
      <c r="B127" s="1">
        <v>30</v>
      </c>
      <c r="C127" s="26" t="s">
        <v>683</v>
      </c>
      <c r="D127" t="s">
        <v>103</v>
      </c>
      <c r="E127" s="27" t="s">
        <v>684</v>
      </c>
      <c r="F127" s="28" t="s">
        <v>105</v>
      </c>
      <c r="G127" s="29">
        <v>1</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c r="A131" s="1" t="s">
        <v>101</v>
      </c>
      <c r="B131" s="1">
        <v>31</v>
      </c>
      <c r="C131" s="26" t="s">
        <v>685</v>
      </c>
      <c r="D131" t="s">
        <v>103</v>
      </c>
      <c r="E131" s="27" t="s">
        <v>686</v>
      </c>
      <c r="F131" s="28" t="s">
        <v>105</v>
      </c>
      <c r="G131" s="29">
        <v>1</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ht="38.25">
      <c r="A134" s="1" t="s">
        <v>109</v>
      </c>
      <c r="E134" s="27" t="s">
        <v>687</v>
      </c>
    </row>
    <row r="135">
      <c r="A135" s="1" t="s">
        <v>101</v>
      </c>
      <c r="B135" s="1">
        <v>32</v>
      </c>
      <c r="C135" s="26" t="s">
        <v>447</v>
      </c>
      <c r="D135" t="s">
        <v>103</v>
      </c>
      <c r="E135" s="27" t="s">
        <v>448</v>
      </c>
      <c r="F135" s="28" t="s">
        <v>105</v>
      </c>
      <c r="G135" s="29">
        <v>1</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c r="A139" s="1" t="s">
        <v>101</v>
      </c>
      <c r="B139" s="1">
        <v>33</v>
      </c>
      <c r="C139" s="26" t="s">
        <v>688</v>
      </c>
      <c r="D139" t="s">
        <v>103</v>
      </c>
      <c r="E139" s="27" t="s">
        <v>689</v>
      </c>
      <c r="F139" s="28" t="s">
        <v>105</v>
      </c>
      <c r="G139" s="29">
        <v>1</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c r="A141" s="1" t="s">
        <v>107</v>
      </c>
    </row>
    <row r="142">
      <c r="A142" s="1" t="s">
        <v>109</v>
      </c>
      <c r="E142" s="27" t="s">
        <v>103</v>
      </c>
    </row>
    <row r="143">
      <c r="A143" s="1" t="s">
        <v>101</v>
      </c>
      <c r="B143" s="1">
        <v>34</v>
      </c>
      <c r="C143" s="26" t="s">
        <v>690</v>
      </c>
      <c r="D143" t="s">
        <v>103</v>
      </c>
      <c r="E143" s="27" t="s">
        <v>691</v>
      </c>
      <c r="F143" s="28" t="s">
        <v>105</v>
      </c>
      <c r="G143" s="29">
        <v>15</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c r="A145" s="1" t="s">
        <v>107</v>
      </c>
    </row>
    <row r="146">
      <c r="A146" s="1" t="s">
        <v>109</v>
      </c>
      <c r="E146" s="27" t="s">
        <v>103</v>
      </c>
    </row>
    <row r="147" ht="25.5">
      <c r="A147" s="1" t="s">
        <v>101</v>
      </c>
      <c r="B147" s="1">
        <v>35</v>
      </c>
      <c r="C147" s="26" t="s">
        <v>692</v>
      </c>
      <c r="D147" t="s">
        <v>103</v>
      </c>
      <c r="E147" s="27" t="s">
        <v>693</v>
      </c>
      <c r="F147" s="28" t="s">
        <v>105</v>
      </c>
      <c r="G147" s="29">
        <v>15</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c r="A149" s="1" t="s">
        <v>107</v>
      </c>
    </row>
    <row r="150">
      <c r="A150" s="1" t="s">
        <v>109</v>
      </c>
      <c r="E150" s="27" t="s">
        <v>103</v>
      </c>
    </row>
    <row r="151">
      <c r="A151" s="1" t="s">
        <v>101</v>
      </c>
      <c r="B151" s="1">
        <v>36</v>
      </c>
      <c r="C151" s="26" t="s">
        <v>694</v>
      </c>
      <c r="D151" t="s">
        <v>103</v>
      </c>
      <c r="E151" s="27" t="s">
        <v>695</v>
      </c>
      <c r="F151" s="28" t="s">
        <v>105</v>
      </c>
      <c r="G151" s="29">
        <v>1</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c r="A153" s="1" t="s">
        <v>107</v>
      </c>
    </row>
    <row r="154">
      <c r="A154" s="1" t="s">
        <v>109</v>
      </c>
      <c r="E154" s="27" t="s">
        <v>103</v>
      </c>
    </row>
    <row r="155" ht="25.5">
      <c r="A155" s="1" t="s">
        <v>101</v>
      </c>
      <c r="B155" s="1">
        <v>37</v>
      </c>
      <c r="C155" s="26" t="s">
        <v>696</v>
      </c>
      <c r="D155" t="s">
        <v>103</v>
      </c>
      <c r="E155" s="27" t="s">
        <v>697</v>
      </c>
      <c r="F155" s="28" t="s">
        <v>105</v>
      </c>
      <c r="G155" s="29">
        <v>1</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c r="A157" s="1" t="s">
        <v>107</v>
      </c>
    </row>
    <row r="158">
      <c r="A158" s="1" t="s">
        <v>109</v>
      </c>
      <c r="E158" s="27" t="s">
        <v>103</v>
      </c>
    </row>
    <row r="159" ht="25.5">
      <c r="A159" s="1" t="s">
        <v>101</v>
      </c>
      <c r="B159" s="1">
        <v>38</v>
      </c>
      <c r="C159" s="26" t="s">
        <v>698</v>
      </c>
      <c r="D159" t="s">
        <v>103</v>
      </c>
      <c r="E159" s="27" t="s">
        <v>699</v>
      </c>
      <c r="F159" s="28" t="s">
        <v>105</v>
      </c>
      <c r="G159" s="29">
        <v>1</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c r="A161" s="1" t="s">
        <v>107</v>
      </c>
    </row>
    <row r="162">
      <c r="A162" s="1" t="s">
        <v>109</v>
      </c>
      <c r="E162" s="27" t="s">
        <v>103</v>
      </c>
    </row>
    <row r="163">
      <c r="A163" s="1" t="s">
        <v>101</v>
      </c>
      <c r="B163" s="1">
        <v>39</v>
      </c>
      <c r="C163" s="26" t="s">
        <v>700</v>
      </c>
      <c r="D163" t="s">
        <v>103</v>
      </c>
      <c r="E163" s="27" t="s">
        <v>701</v>
      </c>
      <c r="F163" s="28" t="s">
        <v>105</v>
      </c>
      <c r="G163" s="29">
        <v>1</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c r="A165" s="1" t="s">
        <v>107</v>
      </c>
    </row>
    <row r="166">
      <c r="A166" s="1" t="s">
        <v>109</v>
      </c>
      <c r="E166" s="27" t="s">
        <v>103</v>
      </c>
    </row>
    <row r="167">
      <c r="A167" s="1" t="s">
        <v>101</v>
      </c>
      <c r="B167" s="1">
        <v>40</v>
      </c>
      <c r="C167" s="26" t="s">
        <v>702</v>
      </c>
      <c r="D167" t="s">
        <v>103</v>
      </c>
      <c r="E167" s="27" t="s">
        <v>703</v>
      </c>
      <c r="F167" s="28" t="s">
        <v>105</v>
      </c>
      <c r="G167" s="29">
        <v>1</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c r="A169" s="1" t="s">
        <v>107</v>
      </c>
    </row>
    <row r="170" ht="51">
      <c r="A170" s="1" t="s">
        <v>109</v>
      </c>
      <c r="E170" s="27" t="s">
        <v>704</v>
      </c>
    </row>
    <row r="171">
      <c r="A171" s="1" t="s">
        <v>101</v>
      </c>
      <c r="B171" s="1">
        <v>41</v>
      </c>
      <c r="C171" s="26" t="s">
        <v>705</v>
      </c>
      <c r="D171" t="s">
        <v>103</v>
      </c>
      <c r="E171" s="27" t="s">
        <v>706</v>
      </c>
      <c r="F171" s="28" t="s">
        <v>105</v>
      </c>
      <c r="G171" s="29">
        <v>2</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c r="A173" s="1" t="s">
        <v>107</v>
      </c>
    </row>
    <row r="174">
      <c r="A174" s="1" t="s">
        <v>109</v>
      </c>
      <c r="E174" s="27" t="s">
        <v>103</v>
      </c>
    </row>
    <row r="175">
      <c r="A175" s="1" t="s">
        <v>101</v>
      </c>
      <c r="B175" s="1">
        <v>42</v>
      </c>
      <c r="C175" s="26" t="s">
        <v>707</v>
      </c>
      <c r="D175" t="s">
        <v>103</v>
      </c>
      <c r="E175" s="27" t="s">
        <v>708</v>
      </c>
      <c r="F175" s="28" t="s">
        <v>105</v>
      </c>
      <c r="G175" s="29">
        <v>1</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c r="A177" s="1" t="s">
        <v>107</v>
      </c>
    </row>
    <row r="178">
      <c r="A178" s="1" t="s">
        <v>109</v>
      </c>
      <c r="E178" s="27" t="s">
        <v>103</v>
      </c>
    </row>
    <row r="179" ht="38.25">
      <c r="A179" s="1" t="s">
        <v>101</v>
      </c>
      <c r="B179" s="1">
        <v>43</v>
      </c>
      <c r="C179" s="26" t="s">
        <v>709</v>
      </c>
      <c r="D179" t="s">
        <v>103</v>
      </c>
      <c r="E179" s="27" t="s">
        <v>710</v>
      </c>
      <c r="F179" s="28" t="s">
        <v>105</v>
      </c>
      <c r="G179" s="29">
        <v>1</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c r="A181" s="1" t="s">
        <v>107</v>
      </c>
    </row>
    <row r="182">
      <c r="A182" s="1" t="s">
        <v>109</v>
      </c>
      <c r="E182" s="27" t="s">
        <v>103</v>
      </c>
    </row>
    <row r="183" ht="25.5">
      <c r="A183" s="1" t="s">
        <v>101</v>
      </c>
      <c r="B183" s="1">
        <v>44</v>
      </c>
      <c r="C183" s="26" t="s">
        <v>711</v>
      </c>
      <c r="D183" t="s">
        <v>103</v>
      </c>
      <c r="E183" s="27" t="s">
        <v>712</v>
      </c>
      <c r="F183" s="28" t="s">
        <v>105</v>
      </c>
      <c r="G183" s="29">
        <v>4</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ht="25.5">
      <c r="A186" s="1" t="s">
        <v>109</v>
      </c>
      <c r="E186" s="27" t="s">
        <v>712</v>
      </c>
    </row>
    <row r="187">
      <c r="A187" s="1" t="s">
        <v>101</v>
      </c>
      <c r="B187" s="1">
        <v>45</v>
      </c>
      <c r="C187" s="26" t="s">
        <v>713</v>
      </c>
      <c r="D187" t="s">
        <v>103</v>
      </c>
      <c r="E187" s="27" t="s">
        <v>714</v>
      </c>
      <c r="F187" s="28" t="s">
        <v>105</v>
      </c>
      <c r="G187" s="29">
        <v>1</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row r="191" ht="25.5">
      <c r="A191" s="1" t="s">
        <v>101</v>
      </c>
      <c r="B191" s="1">
        <v>46</v>
      </c>
      <c r="C191" s="26" t="s">
        <v>715</v>
      </c>
      <c r="D191" t="s">
        <v>103</v>
      </c>
      <c r="E191" s="27" t="s">
        <v>716</v>
      </c>
      <c r="F191" s="28" t="s">
        <v>105</v>
      </c>
      <c r="G191" s="29">
        <v>1</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c r="A193" s="1" t="s">
        <v>107</v>
      </c>
    </row>
    <row r="194">
      <c r="A194" s="1" t="s">
        <v>109</v>
      </c>
      <c r="E194" s="27" t="s">
        <v>103</v>
      </c>
    </row>
    <row r="195" ht="25.5">
      <c r="A195" s="1" t="s">
        <v>101</v>
      </c>
      <c r="B195" s="1">
        <v>47</v>
      </c>
      <c r="C195" s="26" t="s">
        <v>717</v>
      </c>
      <c r="D195" t="s">
        <v>103</v>
      </c>
      <c r="E195" s="27" t="s">
        <v>718</v>
      </c>
      <c r="F195" s="28" t="s">
        <v>105</v>
      </c>
      <c r="G195" s="29">
        <v>1</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103</v>
      </c>
    </row>
    <row r="199">
      <c r="A199" s="1" t="s">
        <v>101</v>
      </c>
      <c r="B199" s="1">
        <v>48</v>
      </c>
      <c r="C199" s="26" t="s">
        <v>719</v>
      </c>
      <c r="D199" t="s">
        <v>103</v>
      </c>
      <c r="E199" s="27" t="s">
        <v>720</v>
      </c>
      <c r="F199" s="28" t="s">
        <v>105</v>
      </c>
      <c r="G199" s="29">
        <v>1</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c r="A201" s="1" t="s">
        <v>107</v>
      </c>
    </row>
    <row r="202">
      <c r="A202" s="1" t="s">
        <v>109</v>
      </c>
      <c r="E202" s="27" t="s">
        <v>103</v>
      </c>
    </row>
    <row r="203">
      <c r="A203" s="1" t="s">
        <v>101</v>
      </c>
      <c r="B203" s="1">
        <v>49</v>
      </c>
      <c r="C203" s="26" t="s">
        <v>721</v>
      </c>
      <c r="D203" t="s">
        <v>103</v>
      </c>
      <c r="E203" s="27" t="s">
        <v>722</v>
      </c>
      <c r="F203" s="28" t="s">
        <v>105</v>
      </c>
      <c r="G203" s="29">
        <v>1</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c r="A205" s="1" t="s">
        <v>107</v>
      </c>
    </row>
    <row r="206" ht="89.25">
      <c r="A206" s="1" t="s">
        <v>109</v>
      </c>
      <c r="E206" s="27" t="s">
        <v>723</v>
      </c>
    </row>
    <row r="207">
      <c r="A207" s="1" t="s">
        <v>101</v>
      </c>
      <c r="B207" s="1">
        <v>50</v>
      </c>
      <c r="C207" s="26" t="s">
        <v>487</v>
      </c>
      <c r="D207" t="s">
        <v>103</v>
      </c>
      <c r="E207" s="27" t="s">
        <v>488</v>
      </c>
      <c r="F207" s="28" t="s">
        <v>121</v>
      </c>
      <c r="G207" s="29">
        <v>2750</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c r="A209" s="1" t="s">
        <v>107</v>
      </c>
    </row>
    <row r="210">
      <c r="A210" s="1" t="s">
        <v>109</v>
      </c>
      <c r="E210" s="27" t="s">
        <v>103</v>
      </c>
    </row>
    <row r="211">
      <c r="A211" s="1" t="s">
        <v>101</v>
      </c>
      <c r="B211" s="1">
        <v>51</v>
      </c>
      <c r="C211" s="26" t="s">
        <v>628</v>
      </c>
      <c r="D211" t="s">
        <v>103</v>
      </c>
      <c r="E211" s="27" t="s">
        <v>629</v>
      </c>
      <c r="F211" s="28" t="s">
        <v>121</v>
      </c>
      <c r="G211" s="29">
        <v>3300</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ht="25.5">
      <c r="A213" s="1" t="s">
        <v>107</v>
      </c>
      <c r="E213" s="32" t="s">
        <v>724</v>
      </c>
    </row>
    <row r="214">
      <c r="A214" s="1" t="s">
        <v>109</v>
      </c>
      <c r="E214" s="27" t="s">
        <v>103</v>
      </c>
    </row>
    <row r="215" ht="38.25">
      <c r="A215" s="1" t="s">
        <v>101</v>
      </c>
      <c r="B215" s="1">
        <v>52</v>
      </c>
      <c r="C215" s="26" t="s">
        <v>492</v>
      </c>
      <c r="D215" t="s">
        <v>103</v>
      </c>
      <c r="E215" s="27" t="s">
        <v>493</v>
      </c>
      <c r="F215" s="28" t="s">
        <v>121</v>
      </c>
      <c r="G215" s="29">
        <v>630</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c r="A217" s="1" t="s">
        <v>107</v>
      </c>
    </row>
    <row r="218">
      <c r="A218" s="1" t="s">
        <v>109</v>
      </c>
      <c r="E218" s="27" t="s">
        <v>103</v>
      </c>
    </row>
    <row r="219" ht="25.5">
      <c r="A219" s="1" t="s">
        <v>101</v>
      </c>
      <c r="B219" s="1">
        <v>53</v>
      </c>
      <c r="C219" s="26" t="s">
        <v>494</v>
      </c>
      <c r="D219" t="s">
        <v>103</v>
      </c>
      <c r="E219" s="27" t="s">
        <v>495</v>
      </c>
      <c r="F219" s="28" t="s">
        <v>121</v>
      </c>
      <c r="G219" s="29">
        <v>724.5</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ht="25.5">
      <c r="A221" s="1" t="s">
        <v>107</v>
      </c>
      <c r="E221" s="32" t="s">
        <v>725</v>
      </c>
    </row>
    <row r="222">
      <c r="A222" s="1" t="s">
        <v>109</v>
      </c>
      <c r="E222" s="27" t="s">
        <v>103</v>
      </c>
    </row>
    <row r="223">
      <c r="A223" s="1" t="s">
        <v>101</v>
      </c>
      <c r="B223" s="1">
        <v>54</v>
      </c>
      <c r="C223" s="26" t="s">
        <v>726</v>
      </c>
      <c r="D223" t="s">
        <v>103</v>
      </c>
      <c r="E223" s="27" t="s">
        <v>331</v>
      </c>
      <c r="F223" s="28" t="s">
        <v>105</v>
      </c>
      <c r="G223" s="29">
        <v>360</v>
      </c>
      <c r="H223" s="28">
        <v>0</v>
      </c>
      <c r="I223" s="30">
        <f>ROUND(G223*H223,P4)</f>
        <v>0</v>
      </c>
      <c r="L223" s="30">
        <v>0</v>
      </c>
      <c r="M223" s="24">
        <f>ROUND(G223*L223,P4)</f>
        <v>0</v>
      </c>
      <c r="N223" s="25" t="s">
        <v>103</v>
      </c>
      <c r="O223" s="31">
        <f>M223*AA223</f>
        <v>0</v>
      </c>
      <c r="P223" s="1">
        <v>3</v>
      </c>
      <c r="AA223" s="1">
        <f>IF(P223=1,$O$3,IF(P223=2,$O$4,$O$5))</f>
        <v>0</v>
      </c>
    </row>
    <row r="224">
      <c r="A224" s="1" t="s">
        <v>106</v>
      </c>
      <c r="E224" s="27" t="s">
        <v>103</v>
      </c>
    </row>
    <row r="225">
      <c r="A225" s="1" t="s">
        <v>107</v>
      </c>
    </row>
    <row r="226">
      <c r="A226" s="1" t="s">
        <v>109</v>
      </c>
      <c r="E226" s="27" t="s">
        <v>103</v>
      </c>
    </row>
    <row r="227">
      <c r="A227" s="1" t="s">
        <v>101</v>
      </c>
      <c r="B227" s="1">
        <v>55</v>
      </c>
      <c r="C227" s="26" t="s">
        <v>727</v>
      </c>
      <c r="D227" t="s">
        <v>103</v>
      </c>
      <c r="E227" s="27" t="s">
        <v>333</v>
      </c>
      <c r="F227" s="28" t="s">
        <v>105</v>
      </c>
      <c r="G227" s="29">
        <v>360</v>
      </c>
      <c r="H227" s="28">
        <v>0</v>
      </c>
      <c r="I227" s="30">
        <f>ROUND(G227*H227,P4)</f>
        <v>0</v>
      </c>
      <c r="L227" s="30">
        <v>0</v>
      </c>
      <c r="M227" s="24">
        <f>ROUND(G227*L227,P4)</f>
        <v>0</v>
      </c>
      <c r="N227" s="25" t="s">
        <v>103</v>
      </c>
      <c r="O227" s="31">
        <f>M227*AA227</f>
        <v>0</v>
      </c>
      <c r="P227" s="1">
        <v>3</v>
      </c>
      <c r="AA227" s="1">
        <f>IF(P227=1,$O$3,IF(P227=2,$O$4,$O$5))</f>
        <v>0</v>
      </c>
    </row>
    <row r="228">
      <c r="A228" s="1" t="s">
        <v>106</v>
      </c>
      <c r="E228" s="27" t="s">
        <v>103</v>
      </c>
    </row>
    <row r="229">
      <c r="A229" s="1" t="s">
        <v>107</v>
      </c>
    </row>
    <row r="230">
      <c r="A230" s="1" t="s">
        <v>109</v>
      </c>
      <c r="E230" s="27" t="s">
        <v>103</v>
      </c>
    </row>
    <row r="231" ht="25.5">
      <c r="A231" s="1" t="s">
        <v>101</v>
      </c>
      <c r="B231" s="1">
        <v>56</v>
      </c>
      <c r="C231" s="26" t="s">
        <v>728</v>
      </c>
      <c r="D231" t="s">
        <v>103</v>
      </c>
      <c r="E231" s="27" t="s">
        <v>729</v>
      </c>
      <c r="F231" s="28" t="s">
        <v>121</v>
      </c>
      <c r="G231" s="29">
        <v>18</v>
      </c>
      <c r="H231" s="28">
        <v>0</v>
      </c>
      <c r="I231" s="30">
        <f>ROUND(G231*H231,P4)</f>
        <v>0</v>
      </c>
      <c r="L231" s="30">
        <v>0</v>
      </c>
      <c r="M231" s="24">
        <f>ROUND(G231*L231,P4)</f>
        <v>0</v>
      </c>
      <c r="N231" s="25" t="s">
        <v>103</v>
      </c>
      <c r="O231" s="31">
        <f>M231*AA231</f>
        <v>0</v>
      </c>
      <c r="P231" s="1">
        <v>3</v>
      </c>
      <c r="AA231" s="1">
        <f>IF(P231=1,$O$3,IF(P231=2,$O$4,$O$5))</f>
        <v>0</v>
      </c>
    </row>
    <row r="232">
      <c r="A232" s="1" t="s">
        <v>106</v>
      </c>
      <c r="E232" s="27" t="s">
        <v>103</v>
      </c>
    </row>
    <row r="233">
      <c r="A233" s="1" t="s">
        <v>107</v>
      </c>
    </row>
    <row r="234">
      <c r="A234" s="1" t="s">
        <v>109</v>
      </c>
      <c r="E234" s="27" t="s">
        <v>103</v>
      </c>
    </row>
    <row r="235" ht="25.5">
      <c r="A235" s="1" t="s">
        <v>101</v>
      </c>
      <c r="B235" s="1">
        <v>57</v>
      </c>
      <c r="C235" s="26" t="s">
        <v>730</v>
      </c>
      <c r="D235" t="s">
        <v>103</v>
      </c>
      <c r="E235" s="27" t="s">
        <v>504</v>
      </c>
      <c r="F235" s="28" t="s">
        <v>121</v>
      </c>
      <c r="G235" s="29">
        <v>18.899999999999999</v>
      </c>
      <c r="H235" s="28">
        <v>0</v>
      </c>
      <c r="I235" s="30">
        <f>ROUND(G235*H235,P4)</f>
        <v>0</v>
      </c>
      <c r="L235" s="30">
        <v>0</v>
      </c>
      <c r="M235" s="24">
        <f>ROUND(G235*L235,P4)</f>
        <v>0</v>
      </c>
      <c r="N235" s="25" t="s">
        <v>103</v>
      </c>
      <c r="O235" s="31">
        <f>M235*AA235</f>
        <v>0</v>
      </c>
      <c r="P235" s="1">
        <v>3</v>
      </c>
      <c r="AA235" s="1">
        <f>IF(P235=1,$O$3,IF(P235=2,$O$4,$O$5))</f>
        <v>0</v>
      </c>
    </row>
    <row r="236">
      <c r="A236" s="1" t="s">
        <v>106</v>
      </c>
      <c r="E236" s="27" t="s">
        <v>103</v>
      </c>
    </row>
    <row r="237" ht="25.5">
      <c r="A237" s="1" t="s">
        <v>107</v>
      </c>
      <c r="E237" s="32" t="s">
        <v>731</v>
      </c>
    </row>
    <row r="238">
      <c r="A238" s="1" t="s">
        <v>109</v>
      </c>
      <c r="E238" s="27" t="s">
        <v>103</v>
      </c>
    </row>
    <row r="239">
      <c r="A239" s="1" t="s">
        <v>101</v>
      </c>
      <c r="B239" s="1">
        <v>58</v>
      </c>
      <c r="C239" s="26" t="s">
        <v>508</v>
      </c>
      <c r="D239" t="s">
        <v>103</v>
      </c>
      <c r="E239" s="27" t="s">
        <v>509</v>
      </c>
      <c r="F239" s="28" t="s">
        <v>121</v>
      </c>
      <c r="G239" s="29">
        <v>120</v>
      </c>
      <c r="H239" s="28">
        <v>0</v>
      </c>
      <c r="I239" s="30">
        <f>ROUND(G239*H239,P4)</f>
        <v>0</v>
      </c>
      <c r="L239" s="30">
        <v>0</v>
      </c>
      <c r="M239" s="24">
        <f>ROUND(G239*L239,P4)</f>
        <v>0</v>
      </c>
      <c r="N239" s="25" t="s">
        <v>103</v>
      </c>
      <c r="O239" s="31">
        <f>M239*AA239</f>
        <v>0</v>
      </c>
      <c r="P239" s="1">
        <v>3</v>
      </c>
      <c r="AA239" s="1">
        <f>IF(P239=1,$O$3,IF(P239=2,$O$4,$O$5))</f>
        <v>0</v>
      </c>
    </row>
    <row r="240">
      <c r="A240" s="1" t="s">
        <v>106</v>
      </c>
      <c r="E240" s="27" t="s">
        <v>103</v>
      </c>
    </row>
    <row r="241">
      <c r="A241" s="1" t="s">
        <v>107</v>
      </c>
    </row>
    <row r="242">
      <c r="A242" s="1" t="s">
        <v>109</v>
      </c>
      <c r="E242" s="27" t="s">
        <v>103</v>
      </c>
    </row>
    <row r="243">
      <c r="A243" s="1" t="s">
        <v>101</v>
      </c>
      <c r="B243" s="1">
        <v>59</v>
      </c>
      <c r="C243" s="26" t="s">
        <v>732</v>
      </c>
      <c r="D243" t="s">
        <v>103</v>
      </c>
      <c r="E243" s="27" t="s">
        <v>514</v>
      </c>
      <c r="F243" s="28" t="s">
        <v>121</v>
      </c>
      <c r="G243" s="29">
        <v>126</v>
      </c>
      <c r="H243" s="28">
        <v>0</v>
      </c>
      <c r="I243" s="30">
        <f>ROUND(G243*H243,P4)</f>
        <v>0</v>
      </c>
      <c r="L243" s="30">
        <v>0</v>
      </c>
      <c r="M243" s="24">
        <f>ROUND(G243*L243,P4)</f>
        <v>0</v>
      </c>
      <c r="N243" s="25" t="s">
        <v>103</v>
      </c>
      <c r="O243" s="31">
        <f>M243*AA243</f>
        <v>0</v>
      </c>
      <c r="P243" s="1">
        <v>3</v>
      </c>
      <c r="AA243" s="1">
        <f>IF(P243=1,$O$3,IF(P243=2,$O$4,$O$5))</f>
        <v>0</v>
      </c>
    </row>
    <row r="244">
      <c r="A244" s="1" t="s">
        <v>106</v>
      </c>
      <c r="E244" s="27" t="s">
        <v>103</v>
      </c>
    </row>
    <row r="245" ht="25.5">
      <c r="A245" s="1" t="s">
        <v>107</v>
      </c>
      <c r="E245" s="32" t="s">
        <v>733</v>
      </c>
    </row>
    <row r="246">
      <c r="A246" s="1" t="s">
        <v>109</v>
      </c>
      <c r="E246" s="27" t="s">
        <v>103</v>
      </c>
    </row>
    <row r="247">
      <c r="A247" s="1" t="s">
        <v>101</v>
      </c>
      <c r="B247" s="1">
        <v>60</v>
      </c>
      <c r="C247" s="26" t="s">
        <v>508</v>
      </c>
      <c r="D247" t="s">
        <v>413</v>
      </c>
      <c r="E247" s="27" t="s">
        <v>509</v>
      </c>
      <c r="F247" s="28" t="s">
        <v>121</v>
      </c>
      <c r="G247" s="29">
        <v>100</v>
      </c>
      <c r="H247" s="28">
        <v>0</v>
      </c>
      <c r="I247" s="30">
        <f>ROUND(G247*H247,P4)</f>
        <v>0</v>
      </c>
      <c r="L247" s="30">
        <v>0</v>
      </c>
      <c r="M247" s="24">
        <f>ROUND(G247*L247,P4)</f>
        <v>0</v>
      </c>
      <c r="N247" s="25" t="s">
        <v>103</v>
      </c>
      <c r="O247" s="31">
        <f>M247*AA247</f>
        <v>0</v>
      </c>
      <c r="P247" s="1">
        <v>3</v>
      </c>
      <c r="AA247" s="1">
        <f>IF(P247=1,$O$3,IF(P247=2,$O$4,$O$5))</f>
        <v>0</v>
      </c>
    </row>
    <row r="248">
      <c r="A248" s="1" t="s">
        <v>106</v>
      </c>
      <c r="E248" s="27" t="s">
        <v>103</v>
      </c>
    </row>
    <row r="249">
      <c r="A249" s="1" t="s">
        <v>107</v>
      </c>
    </row>
    <row r="250">
      <c r="A250" s="1" t="s">
        <v>109</v>
      </c>
      <c r="E250" s="27" t="s">
        <v>103</v>
      </c>
    </row>
    <row r="251">
      <c r="A251" s="1" t="s">
        <v>101</v>
      </c>
      <c r="B251" s="1">
        <v>61</v>
      </c>
      <c r="C251" s="26" t="s">
        <v>734</v>
      </c>
      <c r="D251" t="s">
        <v>103</v>
      </c>
      <c r="E251" s="27" t="s">
        <v>517</v>
      </c>
      <c r="F251" s="28" t="s">
        <v>121</v>
      </c>
      <c r="G251" s="29">
        <v>105</v>
      </c>
      <c r="H251" s="28">
        <v>0</v>
      </c>
      <c r="I251" s="30">
        <f>ROUND(G251*H251,P4)</f>
        <v>0</v>
      </c>
      <c r="L251" s="30">
        <v>0</v>
      </c>
      <c r="M251" s="24">
        <f>ROUND(G251*L251,P4)</f>
        <v>0</v>
      </c>
      <c r="N251" s="25" t="s">
        <v>103</v>
      </c>
      <c r="O251" s="31">
        <f>M251*AA251</f>
        <v>0</v>
      </c>
      <c r="P251" s="1">
        <v>3</v>
      </c>
      <c r="AA251" s="1">
        <f>IF(P251=1,$O$3,IF(P251=2,$O$4,$O$5))</f>
        <v>0</v>
      </c>
    </row>
    <row r="252">
      <c r="A252" s="1" t="s">
        <v>106</v>
      </c>
      <c r="E252" s="27" t="s">
        <v>103</v>
      </c>
    </row>
    <row r="253" ht="25.5">
      <c r="A253" s="1" t="s">
        <v>107</v>
      </c>
      <c r="E253" s="32" t="s">
        <v>518</v>
      </c>
    </row>
    <row r="254">
      <c r="A254" s="1" t="s">
        <v>109</v>
      </c>
      <c r="E254" s="27" t="s">
        <v>103</v>
      </c>
    </row>
    <row r="255">
      <c r="A255" s="1" t="s">
        <v>101</v>
      </c>
      <c r="B255" s="1">
        <v>62</v>
      </c>
      <c r="C255" s="26" t="s">
        <v>735</v>
      </c>
      <c r="D255" t="s">
        <v>103</v>
      </c>
      <c r="E255" s="27" t="s">
        <v>520</v>
      </c>
      <c r="F255" s="28" t="s">
        <v>121</v>
      </c>
      <c r="G255" s="29">
        <v>220</v>
      </c>
      <c r="H255" s="28">
        <v>0</v>
      </c>
      <c r="I255" s="30">
        <f>ROUND(G255*H255,P4)</f>
        <v>0</v>
      </c>
      <c r="L255" s="30">
        <v>0</v>
      </c>
      <c r="M255" s="24">
        <f>ROUND(G255*L255,P4)</f>
        <v>0</v>
      </c>
      <c r="N255" s="25" t="s">
        <v>103</v>
      </c>
      <c r="O255" s="31">
        <f>M255*AA255</f>
        <v>0</v>
      </c>
      <c r="P255" s="1">
        <v>3</v>
      </c>
      <c r="AA255" s="1">
        <f>IF(P255=1,$O$3,IF(P255=2,$O$4,$O$5))</f>
        <v>0</v>
      </c>
    </row>
    <row r="256">
      <c r="A256" s="1" t="s">
        <v>106</v>
      </c>
      <c r="E256" s="27" t="s">
        <v>103</v>
      </c>
    </row>
    <row r="257">
      <c r="A257" s="1" t="s">
        <v>107</v>
      </c>
    </row>
    <row r="258">
      <c r="A258" s="1" t="s">
        <v>109</v>
      </c>
      <c r="E258" s="27" t="s">
        <v>103</v>
      </c>
    </row>
    <row r="259">
      <c r="A259" s="1" t="s">
        <v>101</v>
      </c>
      <c r="B259" s="1">
        <v>63</v>
      </c>
      <c r="C259" s="26" t="s">
        <v>521</v>
      </c>
      <c r="D259" t="s">
        <v>103</v>
      </c>
      <c r="E259" s="27" t="s">
        <v>522</v>
      </c>
      <c r="F259" s="28" t="s">
        <v>121</v>
      </c>
      <c r="G259" s="29">
        <v>253</v>
      </c>
      <c r="H259" s="28">
        <v>0</v>
      </c>
      <c r="I259" s="30">
        <f>ROUND(G259*H259,P4)</f>
        <v>0</v>
      </c>
      <c r="L259" s="30">
        <v>0</v>
      </c>
      <c r="M259" s="24">
        <f>ROUND(G259*L259,P4)</f>
        <v>0</v>
      </c>
      <c r="N259" s="25" t="s">
        <v>103</v>
      </c>
      <c r="O259" s="31">
        <f>M259*AA259</f>
        <v>0</v>
      </c>
      <c r="P259" s="1">
        <v>3</v>
      </c>
      <c r="AA259" s="1">
        <f>IF(P259=1,$O$3,IF(P259=2,$O$4,$O$5))</f>
        <v>0</v>
      </c>
    </row>
    <row r="260">
      <c r="A260" s="1" t="s">
        <v>106</v>
      </c>
      <c r="E260" s="27" t="s">
        <v>103</v>
      </c>
    </row>
    <row r="261" ht="25.5">
      <c r="A261" s="1" t="s">
        <v>107</v>
      </c>
      <c r="E261" s="32" t="s">
        <v>736</v>
      </c>
    </row>
    <row r="262">
      <c r="A262" s="1" t="s">
        <v>109</v>
      </c>
      <c r="E262" s="27" t="s">
        <v>103</v>
      </c>
    </row>
    <row r="263" ht="25.5">
      <c r="A263" s="1" t="s">
        <v>101</v>
      </c>
      <c r="B263" s="1">
        <v>64</v>
      </c>
      <c r="C263" s="26" t="s">
        <v>526</v>
      </c>
      <c r="D263" t="s">
        <v>103</v>
      </c>
      <c r="E263" s="27" t="s">
        <v>527</v>
      </c>
      <c r="F263" s="28" t="s">
        <v>105</v>
      </c>
      <c r="G263" s="29">
        <v>45</v>
      </c>
      <c r="H263" s="28">
        <v>0</v>
      </c>
      <c r="I263" s="30">
        <f>ROUND(G263*H263,P4)</f>
        <v>0</v>
      </c>
      <c r="L263" s="30">
        <v>0</v>
      </c>
      <c r="M263" s="24">
        <f>ROUND(G263*L263,P4)</f>
        <v>0</v>
      </c>
      <c r="N263" s="25" t="s">
        <v>103</v>
      </c>
      <c r="O263" s="31">
        <f>M263*AA263</f>
        <v>0</v>
      </c>
      <c r="P263" s="1">
        <v>3</v>
      </c>
      <c r="AA263" s="1">
        <f>IF(P263=1,$O$3,IF(P263=2,$O$4,$O$5))</f>
        <v>0</v>
      </c>
    </row>
    <row r="264">
      <c r="A264" s="1" t="s">
        <v>106</v>
      </c>
      <c r="E264" s="27" t="s">
        <v>103</v>
      </c>
    </row>
    <row r="265">
      <c r="A265" s="1" t="s">
        <v>107</v>
      </c>
    </row>
    <row r="266">
      <c r="A266" s="1" t="s">
        <v>109</v>
      </c>
      <c r="E266" s="27" t="s">
        <v>103</v>
      </c>
    </row>
    <row r="267">
      <c r="A267" s="1" t="s">
        <v>101</v>
      </c>
      <c r="B267" s="1">
        <v>65</v>
      </c>
      <c r="C267" s="26" t="s">
        <v>737</v>
      </c>
      <c r="D267" t="s">
        <v>103</v>
      </c>
      <c r="E267" s="27" t="s">
        <v>529</v>
      </c>
      <c r="F267" s="28" t="s">
        <v>105</v>
      </c>
      <c r="G267" s="29">
        <v>45</v>
      </c>
      <c r="H267" s="28">
        <v>0</v>
      </c>
      <c r="I267" s="30">
        <f>ROUND(G267*H267,P4)</f>
        <v>0</v>
      </c>
      <c r="L267" s="30">
        <v>0</v>
      </c>
      <c r="M267" s="24">
        <f>ROUND(G267*L267,P4)</f>
        <v>0</v>
      </c>
      <c r="N267" s="25" t="s">
        <v>103</v>
      </c>
      <c r="O267" s="31">
        <f>M267*AA267</f>
        <v>0</v>
      </c>
      <c r="P267" s="1">
        <v>3</v>
      </c>
      <c r="AA267" s="1">
        <f>IF(P267=1,$O$3,IF(P267=2,$O$4,$O$5))</f>
        <v>0</v>
      </c>
    </row>
    <row r="268">
      <c r="A268" s="1" t="s">
        <v>106</v>
      </c>
      <c r="E268" s="27" t="s">
        <v>103</v>
      </c>
    </row>
    <row r="269">
      <c r="A269" s="1" t="s">
        <v>107</v>
      </c>
    </row>
    <row r="270">
      <c r="A270" s="1" t="s">
        <v>109</v>
      </c>
      <c r="E270" s="27" t="s">
        <v>103</v>
      </c>
    </row>
    <row r="271" ht="25.5">
      <c r="A271" s="1" t="s">
        <v>101</v>
      </c>
      <c r="B271" s="1">
        <v>66</v>
      </c>
      <c r="C271" s="26" t="s">
        <v>530</v>
      </c>
      <c r="D271" t="s">
        <v>103</v>
      </c>
      <c r="E271" s="27" t="s">
        <v>531</v>
      </c>
      <c r="F271" s="28" t="s">
        <v>105</v>
      </c>
      <c r="G271" s="29">
        <v>30</v>
      </c>
      <c r="H271" s="28">
        <v>0</v>
      </c>
      <c r="I271" s="30">
        <f>ROUND(G271*H271,P4)</f>
        <v>0</v>
      </c>
      <c r="L271" s="30">
        <v>0</v>
      </c>
      <c r="M271" s="24">
        <f>ROUND(G271*L271,P4)</f>
        <v>0</v>
      </c>
      <c r="N271" s="25" t="s">
        <v>103</v>
      </c>
      <c r="O271" s="31">
        <f>M271*AA271</f>
        <v>0</v>
      </c>
      <c r="P271" s="1">
        <v>3</v>
      </c>
      <c r="AA271" s="1">
        <f>IF(P271=1,$O$3,IF(P271=2,$O$4,$O$5))</f>
        <v>0</v>
      </c>
    </row>
    <row r="272">
      <c r="A272" s="1" t="s">
        <v>106</v>
      </c>
      <c r="E272" s="27" t="s">
        <v>103</v>
      </c>
    </row>
    <row r="273">
      <c r="A273" s="1" t="s">
        <v>107</v>
      </c>
    </row>
    <row r="274">
      <c r="A274" s="1" t="s">
        <v>109</v>
      </c>
      <c r="E274" s="27" t="s">
        <v>103</v>
      </c>
    </row>
    <row r="275">
      <c r="A275" s="1" t="s">
        <v>101</v>
      </c>
      <c r="B275" s="1">
        <v>67</v>
      </c>
      <c r="C275" s="26" t="s">
        <v>532</v>
      </c>
      <c r="D275" t="s">
        <v>103</v>
      </c>
      <c r="E275" s="27" t="s">
        <v>533</v>
      </c>
      <c r="F275" s="28" t="s">
        <v>105</v>
      </c>
      <c r="G275" s="29">
        <v>30</v>
      </c>
      <c r="H275" s="28">
        <v>0</v>
      </c>
      <c r="I275" s="30">
        <f>ROUND(G275*H275,P4)</f>
        <v>0</v>
      </c>
      <c r="L275" s="30">
        <v>0</v>
      </c>
      <c r="M275" s="24">
        <f>ROUND(G275*L275,P4)</f>
        <v>0</v>
      </c>
      <c r="N275" s="25" t="s">
        <v>103</v>
      </c>
      <c r="O275" s="31">
        <f>M275*AA275</f>
        <v>0</v>
      </c>
      <c r="P275" s="1">
        <v>3</v>
      </c>
      <c r="AA275" s="1">
        <f>IF(P275=1,$O$3,IF(P275=2,$O$4,$O$5))</f>
        <v>0</v>
      </c>
    </row>
    <row r="276">
      <c r="A276" s="1" t="s">
        <v>106</v>
      </c>
      <c r="E276" s="27" t="s">
        <v>103</v>
      </c>
    </row>
    <row r="277">
      <c r="A277" s="1" t="s">
        <v>107</v>
      </c>
    </row>
    <row r="278">
      <c r="A278" s="1" t="s">
        <v>109</v>
      </c>
      <c r="E278" s="27" t="s">
        <v>103</v>
      </c>
    </row>
    <row r="279">
      <c r="A279" s="1" t="s">
        <v>101</v>
      </c>
      <c r="B279" s="1">
        <v>68</v>
      </c>
      <c r="C279" s="26" t="s">
        <v>738</v>
      </c>
      <c r="D279" t="s">
        <v>103</v>
      </c>
      <c r="E279" s="27" t="s">
        <v>342</v>
      </c>
      <c r="F279" s="28" t="s">
        <v>105</v>
      </c>
      <c r="G279" s="29">
        <v>7</v>
      </c>
      <c r="H279" s="28">
        <v>0</v>
      </c>
      <c r="I279" s="30">
        <f>ROUND(G279*H279,P4)</f>
        <v>0</v>
      </c>
      <c r="L279" s="30">
        <v>0</v>
      </c>
      <c r="M279" s="24">
        <f>ROUND(G279*L279,P4)</f>
        <v>0</v>
      </c>
      <c r="N279" s="25" t="s">
        <v>103</v>
      </c>
      <c r="O279" s="31">
        <f>M279*AA279</f>
        <v>0</v>
      </c>
      <c r="P279" s="1">
        <v>3</v>
      </c>
      <c r="AA279" s="1">
        <f>IF(P279=1,$O$3,IF(P279=2,$O$4,$O$5))</f>
        <v>0</v>
      </c>
    </row>
    <row r="280">
      <c r="A280" s="1" t="s">
        <v>106</v>
      </c>
      <c r="E280" s="27" t="s">
        <v>103</v>
      </c>
    </row>
    <row r="281">
      <c r="A281" s="1" t="s">
        <v>107</v>
      </c>
    </row>
    <row r="282">
      <c r="A282" s="1" t="s">
        <v>109</v>
      </c>
      <c r="E282" s="27" t="s">
        <v>103</v>
      </c>
    </row>
    <row r="283">
      <c r="A283" s="1" t="s">
        <v>101</v>
      </c>
      <c r="B283" s="1">
        <v>69</v>
      </c>
      <c r="C283" s="26" t="s">
        <v>739</v>
      </c>
      <c r="D283" t="s">
        <v>103</v>
      </c>
      <c r="E283" s="27" t="s">
        <v>344</v>
      </c>
      <c r="F283" s="28" t="s">
        <v>105</v>
      </c>
      <c r="G283" s="29">
        <v>7</v>
      </c>
      <c r="H283" s="28">
        <v>0</v>
      </c>
      <c r="I283" s="30">
        <f>ROUND(G283*H283,P4)</f>
        <v>0</v>
      </c>
      <c r="L283" s="30">
        <v>0</v>
      </c>
      <c r="M283" s="24">
        <f>ROUND(G283*L283,P4)</f>
        <v>0</v>
      </c>
      <c r="N283" s="25" t="s">
        <v>103</v>
      </c>
      <c r="O283" s="31">
        <f>M283*AA283</f>
        <v>0</v>
      </c>
      <c r="P283" s="1">
        <v>3</v>
      </c>
      <c r="AA283" s="1">
        <f>IF(P283=1,$O$3,IF(P283=2,$O$4,$O$5))</f>
        <v>0</v>
      </c>
    </row>
    <row r="284">
      <c r="A284" s="1" t="s">
        <v>106</v>
      </c>
      <c r="E284" s="27" t="s">
        <v>103</v>
      </c>
    </row>
    <row r="285">
      <c r="A285" s="1" t="s">
        <v>107</v>
      </c>
    </row>
    <row r="286">
      <c r="A286" s="1" t="s">
        <v>109</v>
      </c>
      <c r="E286" s="27" t="s">
        <v>103</v>
      </c>
    </row>
    <row r="287">
      <c r="A287" s="1" t="s">
        <v>101</v>
      </c>
      <c r="B287" s="1">
        <v>70</v>
      </c>
      <c r="C287" s="26" t="s">
        <v>740</v>
      </c>
      <c r="D287" t="s">
        <v>103</v>
      </c>
      <c r="E287" s="27" t="s">
        <v>340</v>
      </c>
      <c r="F287" s="28" t="s">
        <v>105</v>
      </c>
      <c r="G287" s="29">
        <v>1</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c r="A289" s="1" t="s">
        <v>107</v>
      </c>
    </row>
    <row r="290">
      <c r="A290" s="1" t="s">
        <v>109</v>
      </c>
      <c r="E290" s="27" t="s">
        <v>103</v>
      </c>
    </row>
    <row r="291">
      <c r="A291" s="1" t="s">
        <v>101</v>
      </c>
      <c r="B291" s="1">
        <v>71</v>
      </c>
      <c r="C291" s="26" t="s">
        <v>741</v>
      </c>
      <c r="D291" t="s">
        <v>103</v>
      </c>
      <c r="E291" s="27" t="s">
        <v>355</v>
      </c>
      <c r="F291" s="28" t="s">
        <v>105</v>
      </c>
      <c r="G291" s="29">
        <v>1</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c r="A293" s="1" t="s">
        <v>107</v>
      </c>
    </row>
    <row r="294" ht="51">
      <c r="A294" s="1" t="s">
        <v>109</v>
      </c>
      <c r="E294" s="27" t="s">
        <v>568</v>
      </c>
    </row>
    <row r="295" ht="38.25">
      <c r="A295" s="1" t="s">
        <v>101</v>
      </c>
      <c r="B295" s="1">
        <v>72</v>
      </c>
      <c r="C295" s="26" t="s">
        <v>742</v>
      </c>
      <c r="D295" t="s">
        <v>103</v>
      </c>
      <c r="E295" s="27" t="s">
        <v>358</v>
      </c>
      <c r="F295" s="28" t="s">
        <v>105</v>
      </c>
      <c r="G295" s="29">
        <v>1</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c r="A297" s="1" t="s">
        <v>107</v>
      </c>
    </row>
    <row r="298">
      <c r="A298" s="1" t="s">
        <v>109</v>
      </c>
      <c r="E298" s="27" t="s">
        <v>103</v>
      </c>
    </row>
    <row r="299" ht="25.5">
      <c r="A299" s="1" t="s">
        <v>101</v>
      </c>
      <c r="B299" s="1">
        <v>73</v>
      </c>
      <c r="C299" s="26" t="s">
        <v>361</v>
      </c>
      <c r="D299" t="s">
        <v>103</v>
      </c>
      <c r="E299" s="27" t="s">
        <v>362</v>
      </c>
      <c r="F299" s="28" t="s">
        <v>292</v>
      </c>
      <c r="G299" s="29">
        <v>0.995</v>
      </c>
      <c r="H299" s="28">
        <v>0</v>
      </c>
      <c r="I299" s="30">
        <f>ROUND(G299*H299,P4)</f>
        <v>0</v>
      </c>
      <c r="L299" s="30">
        <v>0</v>
      </c>
      <c r="M299" s="24">
        <f>ROUND(G299*L299,P4)</f>
        <v>0</v>
      </c>
      <c r="N299" s="25" t="s">
        <v>103</v>
      </c>
      <c r="O299" s="31">
        <f>M299*AA299</f>
        <v>0</v>
      </c>
      <c r="P299" s="1">
        <v>3</v>
      </c>
      <c r="AA299" s="1">
        <f>IF(P299=1,$O$3,IF(P299=2,$O$4,$O$5))</f>
        <v>0</v>
      </c>
    </row>
    <row r="300">
      <c r="A300" s="1" t="s">
        <v>106</v>
      </c>
      <c r="E300" s="27" t="s">
        <v>103</v>
      </c>
    </row>
    <row r="301">
      <c r="A301" s="1" t="s">
        <v>107</v>
      </c>
    </row>
    <row r="302">
      <c r="A302" s="1" t="s">
        <v>109</v>
      </c>
      <c r="E302" s="27" t="s">
        <v>103</v>
      </c>
    </row>
    <row r="303">
      <c r="A303" s="1" t="s">
        <v>98</v>
      </c>
      <c r="C303" s="22" t="s">
        <v>363</v>
      </c>
      <c r="E303" s="23" t="s">
        <v>364</v>
      </c>
      <c r="L303" s="24">
        <f>SUMIFS(L304:L307,A304:A307,"P")</f>
        <v>0</v>
      </c>
      <c r="M303" s="24">
        <f>SUMIFS(M304:M307,A304:A307,"P")</f>
        <v>0</v>
      </c>
      <c r="N303" s="25"/>
    </row>
    <row r="304">
      <c r="A304" s="1" t="s">
        <v>101</v>
      </c>
      <c r="B304" s="1">
        <v>74</v>
      </c>
      <c r="C304" s="26" t="s">
        <v>365</v>
      </c>
      <c r="D304" t="s">
        <v>103</v>
      </c>
      <c r="E304" s="27" t="s">
        <v>366</v>
      </c>
      <c r="F304" s="28" t="s">
        <v>367</v>
      </c>
      <c r="G304" s="29">
        <v>1</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c r="A306" s="1" t="s">
        <v>107</v>
      </c>
    </row>
    <row r="307">
      <c r="A307" s="1" t="s">
        <v>109</v>
      </c>
      <c r="E307" s="27" t="s">
        <v>368</v>
      </c>
    </row>
    <row r="308">
      <c r="A308" s="1" t="s">
        <v>98</v>
      </c>
      <c r="C308" s="22" t="s">
        <v>281</v>
      </c>
      <c r="E308" s="23" t="s">
        <v>282</v>
      </c>
      <c r="L308" s="24">
        <f>SUMIFS(L309:L324,A309:A324,"P")</f>
        <v>0</v>
      </c>
      <c r="M308" s="24">
        <f>SUMIFS(M309:M324,A309:A324,"P")</f>
        <v>0</v>
      </c>
      <c r="N308" s="25"/>
    </row>
    <row r="309">
      <c r="A309" s="1" t="s">
        <v>101</v>
      </c>
      <c r="B309" s="1">
        <v>75</v>
      </c>
      <c r="C309" s="26" t="s">
        <v>743</v>
      </c>
      <c r="D309" t="s">
        <v>103</v>
      </c>
      <c r="E309" s="27" t="s">
        <v>370</v>
      </c>
      <c r="F309" s="28" t="s">
        <v>105</v>
      </c>
      <c r="G309" s="29">
        <v>1</v>
      </c>
      <c r="H309" s="28">
        <v>0</v>
      </c>
      <c r="I309" s="30">
        <f>ROUND(G309*H309,P4)</f>
        <v>0</v>
      </c>
      <c r="L309" s="30">
        <v>0</v>
      </c>
      <c r="M309" s="24">
        <f>ROUND(G309*L309,P4)</f>
        <v>0</v>
      </c>
      <c r="N309" s="25" t="s">
        <v>103</v>
      </c>
      <c r="O309" s="31">
        <f>M309*AA309</f>
        <v>0</v>
      </c>
      <c r="P309" s="1">
        <v>3</v>
      </c>
      <c r="AA309" s="1">
        <f>IF(P309=1,$O$3,IF(P309=2,$O$4,$O$5))</f>
        <v>0</v>
      </c>
    </row>
    <row r="310">
      <c r="A310" s="1" t="s">
        <v>106</v>
      </c>
      <c r="E310" s="27" t="s">
        <v>103</v>
      </c>
    </row>
    <row r="311">
      <c r="A311" s="1" t="s">
        <v>107</v>
      </c>
    </row>
    <row r="312">
      <c r="A312" s="1" t="s">
        <v>109</v>
      </c>
      <c r="E312" s="27" t="s">
        <v>103</v>
      </c>
    </row>
    <row r="313">
      <c r="A313" s="1" t="s">
        <v>101</v>
      </c>
      <c r="B313" s="1">
        <v>76</v>
      </c>
      <c r="C313" s="26" t="s">
        <v>744</v>
      </c>
      <c r="D313" t="s">
        <v>103</v>
      </c>
      <c r="E313" s="27" t="s">
        <v>284</v>
      </c>
      <c r="F313" s="28" t="s">
        <v>105</v>
      </c>
      <c r="G313" s="29">
        <v>1</v>
      </c>
      <c r="H313" s="28">
        <v>0</v>
      </c>
      <c r="I313" s="30">
        <f>ROUND(G313*H313,P4)</f>
        <v>0</v>
      </c>
      <c r="L313" s="30">
        <v>0</v>
      </c>
      <c r="M313" s="24">
        <f>ROUND(G313*L313,P4)</f>
        <v>0</v>
      </c>
      <c r="N313" s="25" t="s">
        <v>103</v>
      </c>
      <c r="O313" s="31">
        <f>M313*AA313</f>
        <v>0</v>
      </c>
      <c r="P313" s="1">
        <v>3</v>
      </c>
      <c r="AA313" s="1">
        <f>IF(P313=1,$O$3,IF(P313=2,$O$4,$O$5))</f>
        <v>0</v>
      </c>
    </row>
    <row r="314">
      <c r="A314" s="1" t="s">
        <v>106</v>
      </c>
      <c r="E314" s="27" t="s">
        <v>103</v>
      </c>
    </row>
    <row r="315">
      <c r="A315" s="1" t="s">
        <v>107</v>
      </c>
    </row>
    <row r="316">
      <c r="A316" s="1" t="s">
        <v>109</v>
      </c>
      <c r="E316" s="27" t="s">
        <v>103</v>
      </c>
    </row>
    <row r="317">
      <c r="A317" s="1" t="s">
        <v>101</v>
      </c>
      <c r="B317" s="1">
        <v>77</v>
      </c>
      <c r="C317" s="26" t="s">
        <v>745</v>
      </c>
      <c r="D317" t="s">
        <v>103</v>
      </c>
      <c r="E317" s="27" t="s">
        <v>286</v>
      </c>
      <c r="F317" s="28" t="s">
        <v>105</v>
      </c>
      <c r="G317" s="29">
        <v>1</v>
      </c>
      <c r="H317" s="28">
        <v>0</v>
      </c>
      <c r="I317" s="30">
        <f>ROUND(G317*H317,P4)</f>
        <v>0</v>
      </c>
      <c r="L317" s="30">
        <v>0</v>
      </c>
      <c r="M317" s="24">
        <f>ROUND(G317*L317,P4)</f>
        <v>0</v>
      </c>
      <c r="N317" s="25" t="s">
        <v>103</v>
      </c>
      <c r="O317" s="31">
        <f>M317*AA317</f>
        <v>0</v>
      </c>
      <c r="P317" s="1">
        <v>3</v>
      </c>
      <c r="AA317" s="1">
        <f>IF(P317=1,$O$3,IF(P317=2,$O$4,$O$5))</f>
        <v>0</v>
      </c>
    </row>
    <row r="318">
      <c r="A318" s="1" t="s">
        <v>106</v>
      </c>
      <c r="E318" s="27" t="s">
        <v>103</v>
      </c>
    </row>
    <row r="319">
      <c r="A319" s="1" t="s">
        <v>107</v>
      </c>
    </row>
    <row r="320">
      <c r="A320" s="1" t="s">
        <v>109</v>
      </c>
      <c r="E320" s="27" t="s">
        <v>103</v>
      </c>
    </row>
    <row r="321">
      <c r="A321" s="1" t="s">
        <v>101</v>
      </c>
      <c r="B321" s="1">
        <v>78</v>
      </c>
      <c r="C321" s="26" t="s">
        <v>746</v>
      </c>
      <c r="D321" t="s">
        <v>103</v>
      </c>
      <c r="E321" s="27" t="s">
        <v>374</v>
      </c>
      <c r="F321" s="28" t="s">
        <v>105</v>
      </c>
      <c r="G321" s="29">
        <v>1</v>
      </c>
      <c r="H321" s="28">
        <v>0</v>
      </c>
      <c r="I321" s="30">
        <f>ROUND(G321*H321,P4)</f>
        <v>0</v>
      </c>
      <c r="L321" s="30">
        <v>0</v>
      </c>
      <c r="M321" s="24">
        <f>ROUND(G321*L321,P4)</f>
        <v>0</v>
      </c>
      <c r="N321" s="25" t="s">
        <v>103</v>
      </c>
      <c r="O321" s="31">
        <f>M321*AA321</f>
        <v>0</v>
      </c>
      <c r="P321" s="1">
        <v>3</v>
      </c>
      <c r="AA321" s="1">
        <f>IF(P321=1,$O$3,IF(P321=2,$O$4,$O$5))</f>
        <v>0</v>
      </c>
    </row>
    <row r="322">
      <c r="A322" s="1" t="s">
        <v>106</v>
      </c>
      <c r="E322" s="27" t="s">
        <v>103</v>
      </c>
    </row>
    <row r="323">
      <c r="A323" s="1" t="s">
        <v>107</v>
      </c>
    </row>
    <row r="324">
      <c r="A324" s="1" t="s">
        <v>109</v>
      </c>
      <c r="E324"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COUNTIFS(L8:L113,"=0",A8:A113,"P")+COUNTIFS(L8:L113,"",A8:A113,"P")+SUM(Q8:Q113)</f>
        <v>0</v>
      </c>
    </row>
    <row r="8">
      <c r="A8" s="1" t="s">
        <v>96</v>
      </c>
      <c r="C8" s="22" t="s">
        <v>747</v>
      </c>
      <c r="E8" s="23" t="s">
        <v>23</v>
      </c>
      <c r="L8" s="24">
        <f>L9+L22+L91+L96</f>
        <v>0</v>
      </c>
      <c r="M8" s="24">
        <f>M9+M22+M91+M96</f>
        <v>0</v>
      </c>
      <c r="N8" s="25"/>
    </row>
    <row r="9">
      <c r="A9" s="1" t="s">
        <v>98</v>
      </c>
      <c r="C9" s="22" t="s">
        <v>288</v>
      </c>
      <c r="E9" s="23" t="s">
        <v>289</v>
      </c>
      <c r="L9" s="24">
        <f>SUMIFS(L10:L21,A10:A21,"P")</f>
        <v>0</v>
      </c>
      <c r="M9" s="24">
        <f>SUMIFS(M10:M21,A10:A21,"P")</f>
        <v>0</v>
      </c>
      <c r="N9" s="25"/>
    </row>
    <row r="10" ht="25.5">
      <c r="A10" s="1" t="s">
        <v>101</v>
      </c>
      <c r="B10" s="1">
        <v>1</v>
      </c>
      <c r="C10" s="26" t="s">
        <v>290</v>
      </c>
      <c r="D10" t="s">
        <v>103</v>
      </c>
      <c r="E10" s="27" t="s">
        <v>291</v>
      </c>
      <c r="F10" s="28" t="s">
        <v>292</v>
      </c>
      <c r="G10" s="29">
        <v>0.080000000000000002</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0.040000000000000001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02">
      <c r="A17" s="1" t="s">
        <v>109</v>
      </c>
      <c r="E17" s="27" t="s">
        <v>748</v>
      </c>
    </row>
    <row r="18" ht="25.5">
      <c r="A18" s="1" t="s">
        <v>101</v>
      </c>
      <c r="B18" s="1">
        <v>3</v>
      </c>
      <c r="C18" s="26" t="s">
        <v>300</v>
      </c>
      <c r="D18" t="s">
        <v>103</v>
      </c>
      <c r="E18" s="27" t="s">
        <v>301</v>
      </c>
      <c r="F18" s="28" t="s">
        <v>292</v>
      </c>
      <c r="G18" s="29">
        <v>0.040000000000000001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02">
      <c r="A21" s="1" t="s">
        <v>109</v>
      </c>
      <c r="E21" s="27" t="s">
        <v>748</v>
      </c>
    </row>
    <row r="22">
      <c r="A22" s="1" t="s">
        <v>98</v>
      </c>
      <c r="C22" s="22" t="s">
        <v>749</v>
      </c>
      <c r="E22" s="23" t="s">
        <v>750</v>
      </c>
      <c r="L22" s="24">
        <f>SUMIFS(L23:L90,A23:A90,"P")</f>
        <v>0</v>
      </c>
      <c r="M22" s="24">
        <f>SUMIFS(M23:M90,A23:A90,"P")</f>
        <v>0</v>
      </c>
      <c r="N22" s="25"/>
    </row>
    <row r="23">
      <c r="A23" s="1" t="s">
        <v>101</v>
      </c>
      <c r="B23" s="1">
        <v>4</v>
      </c>
      <c r="C23" s="26" t="s">
        <v>751</v>
      </c>
      <c r="D23" t="s">
        <v>103</v>
      </c>
      <c r="E23" s="27" t="s">
        <v>752</v>
      </c>
      <c r="F23" s="28" t="s">
        <v>105</v>
      </c>
      <c r="G23" s="29">
        <v>1</v>
      </c>
      <c r="H23" s="28">
        <v>0</v>
      </c>
      <c r="I23" s="30">
        <f>ROUND(G23*H23,P4)</f>
        <v>0</v>
      </c>
      <c r="L23" s="30">
        <v>0</v>
      </c>
      <c r="M23" s="24">
        <f>ROUND(G23*L23,P4)</f>
        <v>0</v>
      </c>
      <c r="N23" s="25" t="s">
        <v>103</v>
      </c>
      <c r="O23" s="31">
        <f>M23*AA23</f>
        <v>0</v>
      </c>
      <c r="P23" s="1">
        <v>3</v>
      </c>
      <c r="AA23" s="1">
        <f>IF(P23=1,$O$3,IF(P23=2,$O$4,$O$5))</f>
        <v>0</v>
      </c>
    </row>
    <row r="24">
      <c r="A24" s="1" t="s">
        <v>106</v>
      </c>
      <c r="E24" s="27" t="s">
        <v>103</v>
      </c>
    </row>
    <row r="25">
      <c r="A25" s="1" t="s">
        <v>107</v>
      </c>
    </row>
    <row r="26">
      <c r="A26" s="1" t="s">
        <v>109</v>
      </c>
      <c r="E26" s="27" t="s">
        <v>103</v>
      </c>
    </row>
    <row r="27" ht="38.25">
      <c r="A27" s="1" t="s">
        <v>101</v>
      </c>
      <c r="B27" s="1">
        <v>5</v>
      </c>
      <c r="C27" s="26" t="s">
        <v>753</v>
      </c>
      <c r="D27" t="s">
        <v>103</v>
      </c>
      <c r="E27" s="27" t="s">
        <v>754</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c r="A30" s="1" t="s">
        <v>109</v>
      </c>
      <c r="E30" s="27" t="s">
        <v>103</v>
      </c>
    </row>
    <row r="31">
      <c r="A31" s="1" t="s">
        <v>101</v>
      </c>
      <c r="B31" s="1">
        <v>6</v>
      </c>
      <c r="C31" s="26" t="s">
        <v>755</v>
      </c>
      <c r="D31" t="s">
        <v>103</v>
      </c>
      <c r="E31" s="27" t="s">
        <v>756</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c r="A35" s="1" t="s">
        <v>101</v>
      </c>
      <c r="B35" s="1">
        <v>7</v>
      </c>
      <c r="C35" s="26" t="s">
        <v>757</v>
      </c>
      <c r="D35" t="s">
        <v>103</v>
      </c>
      <c r="E35" s="27" t="s">
        <v>758</v>
      </c>
      <c r="F35" s="28" t="s">
        <v>105</v>
      </c>
      <c r="G35" s="29">
        <v>1</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c r="A39" s="1" t="s">
        <v>101</v>
      </c>
      <c r="B39" s="1">
        <v>8</v>
      </c>
      <c r="C39" s="26" t="s">
        <v>487</v>
      </c>
      <c r="D39" t="s">
        <v>103</v>
      </c>
      <c r="E39" s="27" t="s">
        <v>488</v>
      </c>
      <c r="F39" s="28" t="s">
        <v>121</v>
      </c>
      <c r="G39" s="29">
        <v>60</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ht="25.5">
      <c r="A43" s="1" t="s">
        <v>101</v>
      </c>
      <c r="B43" s="1">
        <v>9</v>
      </c>
      <c r="C43" s="26" t="s">
        <v>759</v>
      </c>
      <c r="D43" t="s">
        <v>103</v>
      </c>
      <c r="E43" s="27" t="s">
        <v>760</v>
      </c>
      <c r="F43" s="28" t="s">
        <v>121</v>
      </c>
      <c r="G43" s="29">
        <v>72</v>
      </c>
      <c r="H43" s="28">
        <v>0</v>
      </c>
      <c r="I43" s="30">
        <f>ROUND(G43*H43,P4)</f>
        <v>0</v>
      </c>
      <c r="L43" s="30">
        <v>0</v>
      </c>
      <c r="M43" s="24">
        <f>ROUND(G43*L43,P4)</f>
        <v>0</v>
      </c>
      <c r="N43" s="25" t="s">
        <v>103</v>
      </c>
      <c r="O43" s="31">
        <f>M43*AA43</f>
        <v>0</v>
      </c>
      <c r="P43" s="1">
        <v>3</v>
      </c>
      <c r="AA43" s="1">
        <f>IF(P43=1,$O$3,IF(P43=2,$O$4,$O$5))</f>
        <v>0</v>
      </c>
    </row>
    <row r="44">
      <c r="A44" s="1" t="s">
        <v>106</v>
      </c>
      <c r="E44" s="27" t="s">
        <v>103</v>
      </c>
    </row>
    <row r="45" ht="25.5">
      <c r="A45" s="1" t="s">
        <v>107</v>
      </c>
      <c r="E45" s="32" t="s">
        <v>761</v>
      </c>
    </row>
    <row r="46">
      <c r="A46" s="1" t="s">
        <v>109</v>
      </c>
      <c r="E46" s="27" t="s">
        <v>103</v>
      </c>
    </row>
    <row r="47">
      <c r="A47" s="1" t="s">
        <v>101</v>
      </c>
      <c r="B47" s="1">
        <v>10</v>
      </c>
      <c r="C47" s="26" t="s">
        <v>508</v>
      </c>
      <c r="D47" t="s">
        <v>103</v>
      </c>
      <c r="E47" s="27" t="s">
        <v>509</v>
      </c>
      <c r="F47" s="28" t="s">
        <v>121</v>
      </c>
      <c r="G47" s="29">
        <v>20</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762</v>
      </c>
      <c r="D51" t="s">
        <v>103</v>
      </c>
      <c r="E51" s="27" t="s">
        <v>514</v>
      </c>
      <c r="F51" s="28" t="s">
        <v>121</v>
      </c>
      <c r="G51" s="29">
        <v>21</v>
      </c>
      <c r="H51" s="28">
        <v>0</v>
      </c>
      <c r="I51" s="30">
        <f>ROUND(G51*H51,P4)</f>
        <v>0</v>
      </c>
      <c r="L51" s="30">
        <v>0</v>
      </c>
      <c r="M51" s="24">
        <f>ROUND(G51*L51,P4)</f>
        <v>0</v>
      </c>
      <c r="N51" s="25" t="s">
        <v>103</v>
      </c>
      <c r="O51" s="31">
        <f>M51*AA51</f>
        <v>0</v>
      </c>
      <c r="P51" s="1">
        <v>3</v>
      </c>
      <c r="AA51" s="1">
        <f>IF(P51=1,$O$3,IF(P51=2,$O$4,$O$5))</f>
        <v>0</v>
      </c>
    </row>
    <row r="52">
      <c r="A52" s="1" t="s">
        <v>106</v>
      </c>
      <c r="E52" s="27" t="s">
        <v>103</v>
      </c>
    </row>
    <row r="53" ht="25.5">
      <c r="A53" s="1" t="s">
        <v>107</v>
      </c>
      <c r="E53" s="32" t="s">
        <v>763</v>
      </c>
    </row>
    <row r="54">
      <c r="A54" s="1" t="s">
        <v>109</v>
      </c>
      <c r="E54" s="27" t="s">
        <v>103</v>
      </c>
    </row>
    <row r="55">
      <c r="A55" s="1" t="s">
        <v>101</v>
      </c>
      <c r="B55" s="1">
        <v>12</v>
      </c>
      <c r="C55" s="26" t="s">
        <v>764</v>
      </c>
      <c r="D55" t="s">
        <v>103</v>
      </c>
      <c r="E55" s="27" t="s">
        <v>520</v>
      </c>
      <c r="F55" s="28" t="s">
        <v>121</v>
      </c>
      <c r="G55" s="29">
        <v>20</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521</v>
      </c>
      <c r="D59" t="s">
        <v>103</v>
      </c>
      <c r="E59" s="27" t="s">
        <v>522</v>
      </c>
      <c r="F59" s="28" t="s">
        <v>121</v>
      </c>
      <c r="G59" s="29">
        <v>23</v>
      </c>
      <c r="H59" s="28">
        <v>0</v>
      </c>
      <c r="I59" s="30">
        <f>ROUND(G59*H59,P4)</f>
        <v>0</v>
      </c>
      <c r="L59" s="30">
        <v>0</v>
      </c>
      <c r="M59" s="24">
        <f>ROUND(G59*L59,P4)</f>
        <v>0</v>
      </c>
      <c r="N59" s="25" t="s">
        <v>103</v>
      </c>
      <c r="O59" s="31">
        <f>M59*AA59</f>
        <v>0</v>
      </c>
      <c r="P59" s="1">
        <v>3</v>
      </c>
      <c r="AA59" s="1">
        <f>IF(P59=1,$O$3,IF(P59=2,$O$4,$O$5))</f>
        <v>0</v>
      </c>
    </row>
    <row r="60">
      <c r="A60" s="1" t="s">
        <v>106</v>
      </c>
      <c r="E60" s="27" t="s">
        <v>103</v>
      </c>
    </row>
    <row r="61" ht="25.5">
      <c r="A61" s="1" t="s">
        <v>107</v>
      </c>
      <c r="E61" s="32" t="s">
        <v>765</v>
      </c>
    </row>
    <row r="62">
      <c r="A62" s="1" t="s">
        <v>109</v>
      </c>
      <c r="E62" s="27" t="s">
        <v>103</v>
      </c>
    </row>
    <row r="63">
      <c r="A63" s="1" t="s">
        <v>101</v>
      </c>
      <c r="B63" s="1">
        <v>14</v>
      </c>
      <c r="C63" s="26" t="s">
        <v>766</v>
      </c>
      <c r="D63" t="s">
        <v>103</v>
      </c>
      <c r="E63" s="27" t="s">
        <v>331</v>
      </c>
      <c r="F63" s="28" t="s">
        <v>105</v>
      </c>
      <c r="G63" s="29">
        <v>18</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767</v>
      </c>
      <c r="D67" t="s">
        <v>103</v>
      </c>
      <c r="E67" s="27" t="s">
        <v>333</v>
      </c>
      <c r="F67" s="28" t="s">
        <v>105</v>
      </c>
      <c r="G67" s="29">
        <v>18</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ht="25.5">
      <c r="A71" s="1" t="s">
        <v>101</v>
      </c>
      <c r="B71" s="1">
        <v>16</v>
      </c>
      <c r="C71" s="26" t="s">
        <v>526</v>
      </c>
      <c r="D71" t="s">
        <v>103</v>
      </c>
      <c r="E71" s="27" t="s">
        <v>527</v>
      </c>
      <c r="F71" s="28" t="s">
        <v>105</v>
      </c>
      <c r="G71" s="29">
        <v>5</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768</v>
      </c>
      <c r="D75" t="s">
        <v>103</v>
      </c>
      <c r="E75" s="27" t="s">
        <v>529</v>
      </c>
      <c r="F75" s="28" t="s">
        <v>105</v>
      </c>
      <c r="G75" s="29">
        <v>5</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769</v>
      </c>
      <c r="D79" t="s">
        <v>103</v>
      </c>
      <c r="E79" s="27" t="s">
        <v>355</v>
      </c>
      <c r="F79" s="28" t="s">
        <v>105</v>
      </c>
      <c r="G79" s="29">
        <v>1</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ht="51">
      <c r="A82" s="1" t="s">
        <v>109</v>
      </c>
      <c r="E82" s="27" t="s">
        <v>568</v>
      </c>
    </row>
    <row r="83" ht="38.25">
      <c r="A83" s="1" t="s">
        <v>101</v>
      </c>
      <c r="B83" s="1">
        <v>19</v>
      </c>
      <c r="C83" s="26" t="s">
        <v>770</v>
      </c>
      <c r="D83" t="s">
        <v>103</v>
      </c>
      <c r="E83" s="27" t="s">
        <v>358</v>
      </c>
      <c r="F83" s="28" t="s">
        <v>105</v>
      </c>
      <c r="G83" s="29">
        <v>1</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ht="25.5">
      <c r="A87" s="1" t="s">
        <v>101</v>
      </c>
      <c r="B87" s="1">
        <v>20</v>
      </c>
      <c r="C87" s="26" t="s">
        <v>361</v>
      </c>
      <c r="D87" t="s">
        <v>103</v>
      </c>
      <c r="E87" s="27" t="s">
        <v>362</v>
      </c>
      <c r="F87" s="28" t="s">
        <v>292</v>
      </c>
      <c r="G87" s="29">
        <v>0.050000000000000003</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98</v>
      </c>
      <c r="C91" s="22" t="s">
        <v>363</v>
      </c>
      <c r="E91" s="23" t="s">
        <v>364</v>
      </c>
      <c r="L91" s="24">
        <f>SUMIFS(L92:L95,A92:A95,"P")</f>
        <v>0</v>
      </c>
      <c r="M91" s="24">
        <f>SUMIFS(M92:M95,A92:A95,"P")</f>
        <v>0</v>
      </c>
      <c r="N91" s="25"/>
    </row>
    <row r="92">
      <c r="A92" s="1" t="s">
        <v>101</v>
      </c>
      <c r="B92" s="1">
        <v>21</v>
      </c>
      <c r="C92" s="26" t="s">
        <v>365</v>
      </c>
      <c r="D92" t="s">
        <v>103</v>
      </c>
      <c r="E92" s="27" t="s">
        <v>366</v>
      </c>
      <c r="F92" s="28" t="s">
        <v>367</v>
      </c>
      <c r="G92" s="29">
        <v>1</v>
      </c>
      <c r="H92" s="28">
        <v>0</v>
      </c>
      <c r="I92" s="30">
        <f>ROUND(G92*H92,P4)</f>
        <v>0</v>
      </c>
      <c r="L92" s="30">
        <v>0</v>
      </c>
      <c r="M92" s="24">
        <f>ROUND(G92*L92,P4)</f>
        <v>0</v>
      </c>
      <c r="N92" s="25" t="s">
        <v>103</v>
      </c>
      <c r="O92" s="31">
        <f>M92*AA92</f>
        <v>0</v>
      </c>
      <c r="P92" s="1">
        <v>3</v>
      </c>
      <c r="AA92" s="1">
        <f>IF(P92=1,$O$3,IF(P92=2,$O$4,$O$5))</f>
        <v>0</v>
      </c>
    </row>
    <row r="93">
      <c r="A93" s="1" t="s">
        <v>106</v>
      </c>
      <c r="E93" s="27" t="s">
        <v>103</v>
      </c>
    </row>
    <row r="94">
      <c r="A94" s="1" t="s">
        <v>107</v>
      </c>
    </row>
    <row r="95">
      <c r="A95" s="1" t="s">
        <v>109</v>
      </c>
      <c r="E95" s="27" t="s">
        <v>368</v>
      </c>
    </row>
    <row r="96">
      <c r="A96" s="1" t="s">
        <v>98</v>
      </c>
      <c r="C96" s="22" t="s">
        <v>281</v>
      </c>
      <c r="E96" s="23" t="s">
        <v>282</v>
      </c>
      <c r="L96" s="24">
        <f>SUMIFS(L97:L112,A97:A112,"P")</f>
        <v>0</v>
      </c>
      <c r="M96" s="24">
        <f>SUMIFS(M97:M112,A97:A112,"P")</f>
        <v>0</v>
      </c>
      <c r="N96" s="25"/>
    </row>
    <row r="97">
      <c r="A97" s="1" t="s">
        <v>101</v>
      </c>
      <c r="B97" s="1">
        <v>22</v>
      </c>
      <c r="C97" s="26" t="s">
        <v>771</v>
      </c>
      <c r="D97" t="s">
        <v>103</v>
      </c>
      <c r="E97" s="27" t="s">
        <v>639</v>
      </c>
      <c r="F97" s="28" t="s">
        <v>105</v>
      </c>
      <c r="G97" s="29">
        <v>1</v>
      </c>
      <c r="H97" s="28">
        <v>0</v>
      </c>
      <c r="I97" s="30">
        <f>ROUND(G97*H97,P4)</f>
        <v>0</v>
      </c>
      <c r="L97" s="30">
        <v>0</v>
      </c>
      <c r="M97" s="24">
        <f>ROUND(G97*L97,P4)</f>
        <v>0</v>
      </c>
      <c r="N97" s="25" t="s">
        <v>103</v>
      </c>
      <c r="O97" s="31">
        <f>M97*AA97</f>
        <v>0</v>
      </c>
      <c r="P97" s="1">
        <v>3</v>
      </c>
      <c r="AA97" s="1">
        <f>IF(P97=1,$O$3,IF(P97=2,$O$4,$O$5))</f>
        <v>0</v>
      </c>
    </row>
    <row r="98">
      <c r="A98" s="1" t="s">
        <v>106</v>
      </c>
      <c r="E98" s="27" t="s">
        <v>103</v>
      </c>
    </row>
    <row r="99">
      <c r="A99" s="1" t="s">
        <v>107</v>
      </c>
    </row>
    <row r="100">
      <c r="A100" s="1" t="s">
        <v>109</v>
      </c>
      <c r="E100" s="27" t="s">
        <v>103</v>
      </c>
    </row>
    <row r="101">
      <c r="A101" s="1" t="s">
        <v>101</v>
      </c>
      <c r="B101" s="1">
        <v>23</v>
      </c>
      <c r="C101" s="26" t="s">
        <v>772</v>
      </c>
      <c r="D101" t="s">
        <v>103</v>
      </c>
      <c r="E101" s="27" t="s">
        <v>284</v>
      </c>
      <c r="F101" s="28" t="s">
        <v>105</v>
      </c>
      <c r="G101" s="29">
        <v>1</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c r="A103" s="1" t="s">
        <v>107</v>
      </c>
    </row>
    <row r="104">
      <c r="A104" s="1" t="s">
        <v>109</v>
      </c>
      <c r="E104" s="27" t="s">
        <v>103</v>
      </c>
    </row>
    <row r="105">
      <c r="A105" s="1" t="s">
        <v>101</v>
      </c>
      <c r="B105" s="1">
        <v>24</v>
      </c>
      <c r="C105" s="26" t="s">
        <v>773</v>
      </c>
      <c r="D105" t="s">
        <v>103</v>
      </c>
      <c r="E105" s="27" t="s">
        <v>286</v>
      </c>
      <c r="F105" s="28" t="s">
        <v>105</v>
      </c>
      <c r="G105" s="29">
        <v>1</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c r="A107" s="1" t="s">
        <v>107</v>
      </c>
    </row>
    <row r="108">
      <c r="A108" s="1" t="s">
        <v>109</v>
      </c>
      <c r="E108" s="27" t="s">
        <v>103</v>
      </c>
    </row>
    <row r="109">
      <c r="A109" s="1" t="s">
        <v>101</v>
      </c>
      <c r="B109" s="1">
        <v>25</v>
      </c>
      <c r="C109" s="26" t="s">
        <v>774</v>
      </c>
      <c r="D109" t="s">
        <v>103</v>
      </c>
      <c r="E109" s="27" t="s">
        <v>374</v>
      </c>
      <c r="F109" s="28" t="s">
        <v>105</v>
      </c>
      <c r="G109" s="29">
        <v>1</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c r="A111" s="1" t="s">
        <v>107</v>
      </c>
    </row>
    <row r="112">
      <c r="A112" s="1" t="s">
        <v>109</v>
      </c>
      <c r="E112"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COUNTIFS(L8:L64,"=0",A8:A64,"P")+COUNTIFS(L8:L64,"",A8:A64,"P")+SUM(Q8:Q64)</f>
        <v>0</v>
      </c>
    </row>
    <row r="8">
      <c r="A8" s="1" t="s">
        <v>96</v>
      </c>
      <c r="C8" s="22" t="s">
        <v>775</v>
      </c>
      <c r="E8" s="23" t="s">
        <v>25</v>
      </c>
      <c r="L8" s="24">
        <f>L9+L42+L47</f>
        <v>0</v>
      </c>
      <c r="M8" s="24">
        <f>M9+M42+M47</f>
        <v>0</v>
      </c>
      <c r="N8" s="25"/>
    </row>
    <row r="9">
      <c r="A9" s="1" t="s">
        <v>98</v>
      </c>
      <c r="C9" s="22" t="s">
        <v>776</v>
      </c>
      <c r="E9" s="23" t="s">
        <v>777</v>
      </c>
      <c r="L9" s="24">
        <f>SUMIFS(L10:L41,A10:A41,"P")</f>
        <v>0</v>
      </c>
      <c r="M9" s="24">
        <f>SUMIFS(M10:M41,A10:A41,"P")</f>
        <v>0</v>
      </c>
      <c r="N9" s="25"/>
    </row>
    <row r="10">
      <c r="A10" s="1" t="s">
        <v>101</v>
      </c>
      <c r="B10" s="1">
        <v>1</v>
      </c>
      <c r="C10" s="26" t="s">
        <v>778</v>
      </c>
      <c r="D10" t="s">
        <v>103</v>
      </c>
      <c r="E10" s="27" t="s">
        <v>779</v>
      </c>
      <c r="F10" s="28" t="s">
        <v>105</v>
      </c>
      <c r="G10" s="29">
        <v>4</v>
      </c>
      <c r="H10" s="28">
        <v>0</v>
      </c>
      <c r="I10" s="30">
        <f>ROUND(G10*H10,P4)</f>
        <v>0</v>
      </c>
      <c r="L10" s="30">
        <v>0</v>
      </c>
      <c r="M10" s="24">
        <f>ROUND(G10*L10,P4)</f>
        <v>0</v>
      </c>
      <c r="N10" s="25" t="s">
        <v>103</v>
      </c>
      <c r="O10" s="31">
        <f>M10*AA10</f>
        <v>0</v>
      </c>
      <c r="P10" s="1">
        <v>3</v>
      </c>
      <c r="AA10" s="1">
        <f>IF(P10=1,$O$3,IF(P10=2,$O$4,$O$5))</f>
        <v>0</v>
      </c>
    </row>
    <row r="11">
      <c r="A11" s="1" t="s">
        <v>106</v>
      </c>
      <c r="E11" s="27" t="s">
        <v>103</v>
      </c>
    </row>
    <row r="12" ht="38.25">
      <c r="A12" s="1" t="s">
        <v>107</v>
      </c>
      <c r="E12" s="32" t="s">
        <v>780</v>
      </c>
    </row>
    <row r="13">
      <c r="A13" s="1" t="s">
        <v>109</v>
      </c>
      <c r="E13" s="27" t="s">
        <v>781</v>
      </c>
    </row>
    <row r="14">
      <c r="A14" s="1" t="s">
        <v>101</v>
      </c>
      <c r="B14" s="1">
        <v>2</v>
      </c>
      <c r="C14" s="26" t="s">
        <v>782</v>
      </c>
      <c r="D14" t="s">
        <v>103</v>
      </c>
      <c r="E14" s="27" t="s">
        <v>783</v>
      </c>
      <c r="F14" s="28" t="s">
        <v>105</v>
      </c>
      <c r="G14" s="29">
        <v>3</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25.5">
      <c r="A17" s="1" t="s">
        <v>109</v>
      </c>
      <c r="E17" s="27" t="s">
        <v>784</v>
      </c>
    </row>
    <row r="18">
      <c r="A18" s="1" t="s">
        <v>101</v>
      </c>
      <c r="B18" s="1">
        <v>3</v>
      </c>
      <c r="C18" s="26" t="s">
        <v>785</v>
      </c>
      <c r="D18" t="s">
        <v>103</v>
      </c>
      <c r="E18" s="27" t="s">
        <v>786</v>
      </c>
      <c r="F18" s="28" t="s">
        <v>105</v>
      </c>
      <c r="G18" s="29">
        <v>2</v>
      </c>
      <c r="H18" s="28">
        <v>0</v>
      </c>
      <c r="I18" s="30">
        <f>ROUND(G18*H18,P4)</f>
        <v>0</v>
      </c>
      <c r="L18" s="30">
        <v>0</v>
      </c>
      <c r="M18" s="24">
        <f>ROUND(G18*L18,P4)</f>
        <v>0</v>
      </c>
      <c r="N18" s="25" t="s">
        <v>103</v>
      </c>
      <c r="O18" s="31">
        <f>M18*AA18</f>
        <v>0</v>
      </c>
      <c r="P18" s="1">
        <v>3</v>
      </c>
      <c r="AA18" s="1">
        <f>IF(P18=1,$O$3,IF(P18=2,$O$4,$O$5))</f>
        <v>0</v>
      </c>
    </row>
    <row r="19">
      <c r="A19" s="1" t="s">
        <v>106</v>
      </c>
      <c r="E19" s="27" t="s">
        <v>103</v>
      </c>
    </row>
    <row r="20" ht="38.25">
      <c r="A20" s="1" t="s">
        <v>107</v>
      </c>
      <c r="E20" s="32" t="s">
        <v>787</v>
      </c>
    </row>
    <row r="21">
      <c r="A21" s="1" t="s">
        <v>109</v>
      </c>
      <c r="E21" s="27" t="s">
        <v>781</v>
      </c>
    </row>
    <row r="22">
      <c r="A22" s="1" t="s">
        <v>101</v>
      </c>
      <c r="B22" s="1">
        <v>4</v>
      </c>
      <c r="C22" s="26" t="s">
        <v>788</v>
      </c>
      <c r="D22" t="s">
        <v>103</v>
      </c>
      <c r="E22" s="27" t="s">
        <v>789</v>
      </c>
      <c r="F22" s="28" t="s">
        <v>105</v>
      </c>
      <c r="G22" s="29">
        <v>1</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25.5">
      <c r="A25" s="1" t="s">
        <v>109</v>
      </c>
      <c r="E25" s="27" t="s">
        <v>790</v>
      </c>
    </row>
    <row r="26">
      <c r="A26" s="1" t="s">
        <v>101</v>
      </c>
      <c r="B26" s="1">
        <v>5</v>
      </c>
      <c r="C26" s="26" t="s">
        <v>791</v>
      </c>
      <c r="D26" t="s">
        <v>103</v>
      </c>
      <c r="E26" s="27" t="s">
        <v>792</v>
      </c>
      <c r="F26" s="28" t="s">
        <v>105</v>
      </c>
      <c r="G26" s="29">
        <v>2</v>
      </c>
      <c r="H26" s="28">
        <v>0</v>
      </c>
      <c r="I26" s="30">
        <f>ROUND(G26*H26,P4)</f>
        <v>0</v>
      </c>
      <c r="L26" s="30">
        <v>0</v>
      </c>
      <c r="M26" s="24">
        <f>ROUND(G26*L26,P4)</f>
        <v>0</v>
      </c>
      <c r="N26" s="25" t="s">
        <v>103</v>
      </c>
      <c r="O26" s="31">
        <f>M26*AA26</f>
        <v>0</v>
      </c>
      <c r="P26" s="1">
        <v>3</v>
      </c>
      <c r="AA26" s="1">
        <f>IF(P26=1,$O$3,IF(P26=2,$O$4,$O$5))</f>
        <v>0</v>
      </c>
    </row>
    <row r="27">
      <c r="A27" s="1" t="s">
        <v>106</v>
      </c>
      <c r="E27" s="27" t="s">
        <v>103</v>
      </c>
    </row>
    <row r="28" ht="38.25">
      <c r="A28" s="1" t="s">
        <v>107</v>
      </c>
      <c r="E28" s="32" t="s">
        <v>787</v>
      </c>
    </row>
    <row r="29" ht="63.75">
      <c r="A29" s="1" t="s">
        <v>109</v>
      </c>
      <c r="E29" s="27" t="s">
        <v>793</v>
      </c>
    </row>
    <row r="30">
      <c r="A30" s="1" t="s">
        <v>101</v>
      </c>
      <c r="B30" s="1">
        <v>6</v>
      </c>
      <c r="C30" s="26" t="s">
        <v>794</v>
      </c>
      <c r="D30" t="s">
        <v>103</v>
      </c>
      <c r="E30" s="27" t="s">
        <v>795</v>
      </c>
      <c r="F30" s="28" t="s">
        <v>105</v>
      </c>
      <c r="G30" s="29">
        <v>2</v>
      </c>
      <c r="H30" s="28">
        <v>0</v>
      </c>
      <c r="I30" s="30">
        <f>ROUND(G30*H30,P4)</f>
        <v>0</v>
      </c>
      <c r="L30" s="30">
        <v>0</v>
      </c>
      <c r="M30" s="24">
        <f>ROUND(G30*L30,P4)</f>
        <v>0</v>
      </c>
      <c r="N30" s="25" t="s">
        <v>103</v>
      </c>
      <c r="O30" s="31">
        <f>M30*AA30</f>
        <v>0</v>
      </c>
      <c r="P30" s="1">
        <v>3</v>
      </c>
      <c r="AA30" s="1">
        <f>IF(P30=1,$O$3,IF(P30=2,$O$4,$O$5))</f>
        <v>0</v>
      </c>
    </row>
    <row r="31">
      <c r="A31" s="1" t="s">
        <v>106</v>
      </c>
      <c r="E31" s="27" t="s">
        <v>103</v>
      </c>
    </row>
    <row r="32" ht="38.25">
      <c r="A32" s="1" t="s">
        <v>107</v>
      </c>
      <c r="E32" s="32" t="s">
        <v>787</v>
      </c>
    </row>
    <row r="33" ht="63.75">
      <c r="A33" s="1" t="s">
        <v>109</v>
      </c>
      <c r="E33" s="27" t="s">
        <v>796</v>
      </c>
    </row>
    <row r="34">
      <c r="A34" s="1" t="s">
        <v>101</v>
      </c>
      <c r="B34" s="1">
        <v>7</v>
      </c>
      <c r="C34" s="26" t="s">
        <v>797</v>
      </c>
      <c r="D34" t="s">
        <v>103</v>
      </c>
      <c r="E34" s="27" t="s">
        <v>798</v>
      </c>
      <c r="F34" s="28" t="s">
        <v>105</v>
      </c>
      <c r="G34" s="29">
        <v>2</v>
      </c>
      <c r="H34" s="28">
        <v>0</v>
      </c>
      <c r="I34" s="30">
        <f>ROUND(G34*H34,P4)</f>
        <v>0</v>
      </c>
      <c r="L34" s="30">
        <v>0</v>
      </c>
      <c r="M34" s="24">
        <f>ROUND(G34*L34,P4)</f>
        <v>0</v>
      </c>
      <c r="N34" s="25" t="s">
        <v>103</v>
      </c>
      <c r="O34" s="31">
        <f>M34*AA34</f>
        <v>0</v>
      </c>
      <c r="P34" s="1">
        <v>3</v>
      </c>
      <c r="AA34" s="1">
        <f>IF(P34=1,$O$3,IF(P34=2,$O$4,$O$5))</f>
        <v>0</v>
      </c>
    </row>
    <row r="35">
      <c r="A35" s="1" t="s">
        <v>106</v>
      </c>
      <c r="E35" s="27" t="s">
        <v>103</v>
      </c>
    </row>
    <row r="36" ht="38.25">
      <c r="A36" s="1" t="s">
        <v>107</v>
      </c>
      <c r="E36" s="32" t="s">
        <v>787</v>
      </c>
    </row>
    <row r="37" ht="63.75">
      <c r="A37" s="1" t="s">
        <v>109</v>
      </c>
      <c r="E37" s="27" t="s">
        <v>799</v>
      </c>
    </row>
    <row r="38">
      <c r="A38" s="1" t="s">
        <v>101</v>
      </c>
      <c r="B38" s="1">
        <v>8</v>
      </c>
      <c r="C38" s="26" t="s">
        <v>800</v>
      </c>
      <c r="D38" t="s">
        <v>103</v>
      </c>
      <c r="E38" s="27" t="s">
        <v>801</v>
      </c>
      <c r="F38" s="28" t="s">
        <v>292</v>
      </c>
      <c r="G38" s="29">
        <v>3.5</v>
      </c>
      <c r="H38" s="28">
        <v>0</v>
      </c>
      <c r="I38" s="30">
        <f>ROUND(G38*H38,P4)</f>
        <v>0</v>
      </c>
      <c r="L38" s="30">
        <v>0</v>
      </c>
      <c r="M38" s="24">
        <f>ROUND(G38*L38,P4)</f>
        <v>0</v>
      </c>
      <c r="N38" s="25" t="s">
        <v>103</v>
      </c>
      <c r="O38" s="31">
        <f>M38*AA38</f>
        <v>0</v>
      </c>
      <c r="P38" s="1">
        <v>3</v>
      </c>
      <c r="AA38" s="1">
        <f>IF(P38=1,$O$3,IF(P38=2,$O$4,$O$5))</f>
        <v>0</v>
      </c>
    </row>
    <row r="39">
      <c r="A39" s="1" t="s">
        <v>106</v>
      </c>
      <c r="E39" s="27" t="s">
        <v>103</v>
      </c>
    </row>
    <row r="40">
      <c r="A40" s="1" t="s">
        <v>107</v>
      </c>
    </row>
    <row r="41">
      <c r="A41" s="1" t="s">
        <v>109</v>
      </c>
      <c r="E41" s="27" t="s">
        <v>103</v>
      </c>
    </row>
    <row r="42">
      <c r="A42" s="1" t="s">
        <v>98</v>
      </c>
      <c r="C42" s="22" t="s">
        <v>363</v>
      </c>
      <c r="E42" s="23" t="s">
        <v>364</v>
      </c>
      <c r="L42" s="24">
        <f>SUMIFS(L43:L46,A43:A46,"P")</f>
        <v>0</v>
      </c>
      <c r="M42" s="24">
        <f>SUMIFS(M43:M46,A43:A46,"P")</f>
        <v>0</v>
      </c>
      <c r="N42" s="25"/>
    </row>
    <row r="43">
      <c r="A43" s="1" t="s">
        <v>101</v>
      </c>
      <c r="B43" s="1">
        <v>9</v>
      </c>
      <c r="C43" s="26" t="s">
        <v>365</v>
      </c>
      <c r="D43" t="s">
        <v>103</v>
      </c>
      <c r="E43" s="27" t="s">
        <v>366</v>
      </c>
      <c r="F43" s="28" t="s">
        <v>367</v>
      </c>
      <c r="G43" s="29">
        <v>1</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368</v>
      </c>
    </row>
    <row r="47">
      <c r="A47" s="1" t="s">
        <v>98</v>
      </c>
      <c r="C47" s="22" t="s">
        <v>281</v>
      </c>
      <c r="E47" s="23" t="s">
        <v>282</v>
      </c>
      <c r="L47" s="24">
        <f>SUMIFS(L48:L63,A48:A63,"P")</f>
        <v>0</v>
      </c>
      <c r="M47" s="24">
        <f>SUMIFS(M48:M63,A48:A63,"P")</f>
        <v>0</v>
      </c>
      <c r="N47" s="25"/>
    </row>
    <row r="48">
      <c r="A48" s="1" t="s">
        <v>101</v>
      </c>
      <c r="B48" s="1">
        <v>10</v>
      </c>
      <c r="C48" s="26" t="s">
        <v>802</v>
      </c>
      <c r="D48" t="s">
        <v>103</v>
      </c>
      <c r="E48" s="27" t="s">
        <v>639</v>
      </c>
      <c r="F48" s="28" t="s">
        <v>105</v>
      </c>
      <c r="G48" s="29">
        <v>1</v>
      </c>
      <c r="H48" s="28">
        <v>0</v>
      </c>
      <c r="I48" s="30">
        <f>ROUND(G48*H48,P4)</f>
        <v>0</v>
      </c>
      <c r="L48" s="30">
        <v>0</v>
      </c>
      <c r="M48" s="24">
        <f>ROUND(G48*L48,P4)</f>
        <v>0</v>
      </c>
      <c r="N48" s="25" t="s">
        <v>103</v>
      </c>
      <c r="O48" s="31">
        <f>M48*AA48</f>
        <v>0</v>
      </c>
      <c r="P48" s="1">
        <v>3</v>
      </c>
      <c r="AA48" s="1">
        <f>IF(P48=1,$O$3,IF(P48=2,$O$4,$O$5))</f>
        <v>0</v>
      </c>
    </row>
    <row r="49">
      <c r="A49" s="1" t="s">
        <v>106</v>
      </c>
      <c r="E49" s="27" t="s">
        <v>103</v>
      </c>
    </row>
    <row r="50">
      <c r="A50" s="1" t="s">
        <v>107</v>
      </c>
    </row>
    <row r="51">
      <c r="A51" s="1" t="s">
        <v>109</v>
      </c>
      <c r="E51" s="27" t="s">
        <v>103</v>
      </c>
    </row>
    <row r="52">
      <c r="A52" s="1" t="s">
        <v>101</v>
      </c>
      <c r="B52" s="1">
        <v>11</v>
      </c>
      <c r="C52" s="26" t="s">
        <v>803</v>
      </c>
      <c r="D52" t="s">
        <v>103</v>
      </c>
      <c r="E52" s="27" t="s">
        <v>284</v>
      </c>
      <c r="F52" s="28" t="s">
        <v>105</v>
      </c>
      <c r="G52" s="29">
        <v>1</v>
      </c>
      <c r="H52" s="28">
        <v>0</v>
      </c>
      <c r="I52" s="30">
        <f>ROUND(G52*H52,P4)</f>
        <v>0</v>
      </c>
      <c r="L52" s="30">
        <v>0</v>
      </c>
      <c r="M52" s="24">
        <f>ROUND(G52*L52,P4)</f>
        <v>0</v>
      </c>
      <c r="N52" s="25" t="s">
        <v>103</v>
      </c>
      <c r="O52" s="31">
        <f>M52*AA52</f>
        <v>0</v>
      </c>
      <c r="P52" s="1">
        <v>3</v>
      </c>
      <c r="AA52" s="1">
        <f>IF(P52=1,$O$3,IF(P52=2,$O$4,$O$5))</f>
        <v>0</v>
      </c>
    </row>
    <row r="53">
      <c r="A53" s="1" t="s">
        <v>106</v>
      </c>
      <c r="E53" s="27" t="s">
        <v>103</v>
      </c>
    </row>
    <row r="54">
      <c r="A54" s="1" t="s">
        <v>107</v>
      </c>
    </row>
    <row r="55">
      <c r="A55" s="1" t="s">
        <v>109</v>
      </c>
      <c r="E55" s="27" t="s">
        <v>103</v>
      </c>
    </row>
    <row r="56">
      <c r="A56" s="1" t="s">
        <v>101</v>
      </c>
      <c r="B56" s="1">
        <v>12</v>
      </c>
      <c r="C56" s="26" t="s">
        <v>804</v>
      </c>
      <c r="D56" t="s">
        <v>103</v>
      </c>
      <c r="E56" s="27" t="s">
        <v>286</v>
      </c>
      <c r="F56" s="28" t="s">
        <v>105</v>
      </c>
      <c r="G56" s="29">
        <v>1</v>
      </c>
      <c r="H56" s="28">
        <v>0</v>
      </c>
      <c r="I56" s="30">
        <f>ROUND(G56*H56,P4)</f>
        <v>0</v>
      </c>
      <c r="L56" s="30">
        <v>0</v>
      </c>
      <c r="M56" s="24">
        <f>ROUND(G56*L56,P4)</f>
        <v>0</v>
      </c>
      <c r="N56" s="25" t="s">
        <v>103</v>
      </c>
      <c r="O56" s="31">
        <f>M56*AA56</f>
        <v>0</v>
      </c>
      <c r="P56" s="1">
        <v>3</v>
      </c>
      <c r="AA56" s="1">
        <f>IF(P56=1,$O$3,IF(P56=2,$O$4,$O$5))</f>
        <v>0</v>
      </c>
    </row>
    <row r="57">
      <c r="A57" s="1" t="s">
        <v>106</v>
      </c>
      <c r="E57" s="27" t="s">
        <v>103</v>
      </c>
    </row>
    <row r="58">
      <c r="A58" s="1" t="s">
        <v>107</v>
      </c>
    </row>
    <row r="59">
      <c r="A59" s="1" t="s">
        <v>109</v>
      </c>
      <c r="E59" s="27" t="s">
        <v>103</v>
      </c>
    </row>
    <row r="60">
      <c r="A60" s="1" t="s">
        <v>101</v>
      </c>
      <c r="B60" s="1">
        <v>13</v>
      </c>
      <c r="C60" s="26" t="s">
        <v>805</v>
      </c>
      <c r="D60" t="s">
        <v>103</v>
      </c>
      <c r="E60" s="27" t="s">
        <v>374</v>
      </c>
      <c r="F60" s="28" t="s">
        <v>105</v>
      </c>
      <c r="G60" s="29">
        <v>1</v>
      </c>
      <c r="H60" s="28">
        <v>0</v>
      </c>
      <c r="I60" s="30">
        <f>ROUND(G60*H60,P4)</f>
        <v>0</v>
      </c>
      <c r="L60" s="30">
        <v>0</v>
      </c>
      <c r="M60" s="24">
        <f>ROUND(G60*L60,P4)</f>
        <v>0</v>
      </c>
      <c r="N60" s="25" t="s">
        <v>103</v>
      </c>
      <c r="O60" s="31">
        <f>M60*AA60</f>
        <v>0</v>
      </c>
      <c r="P60" s="1">
        <v>3</v>
      </c>
      <c r="AA60" s="1">
        <f>IF(P60=1,$O$3,IF(P60=2,$O$4,$O$5))</f>
        <v>0</v>
      </c>
    </row>
    <row r="61">
      <c r="A61" s="1" t="s">
        <v>106</v>
      </c>
      <c r="E61" s="27" t="s">
        <v>103</v>
      </c>
    </row>
    <row r="62">
      <c r="A62" s="1" t="s">
        <v>107</v>
      </c>
    </row>
    <row r="63">
      <c r="A63" s="1" t="s">
        <v>109</v>
      </c>
      <c r="E63"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COUNTIFS(L8:L497,"=0",A8:A497,"P")+COUNTIFS(L8:L497,"",A8:A497,"P")+SUM(Q8:Q497)</f>
        <v>0</v>
      </c>
    </row>
    <row r="8">
      <c r="A8" s="1" t="s">
        <v>96</v>
      </c>
      <c r="C8" s="22" t="s">
        <v>806</v>
      </c>
      <c r="E8" s="23" t="s">
        <v>27</v>
      </c>
      <c r="L8" s="24">
        <f>L9+L30+L487+L492</f>
        <v>0</v>
      </c>
      <c r="M8" s="24">
        <f>M9+M30+M487+M492</f>
        <v>0</v>
      </c>
      <c r="N8" s="25"/>
    </row>
    <row r="9">
      <c r="A9" s="1" t="s">
        <v>98</v>
      </c>
      <c r="C9" s="22" t="s">
        <v>288</v>
      </c>
      <c r="E9" s="23" t="s">
        <v>289</v>
      </c>
      <c r="L9" s="24">
        <f>SUMIFS(L10:L29,A10:A29,"P")</f>
        <v>0</v>
      </c>
      <c r="M9" s="24">
        <f>SUMIFS(M10:M29,A10:A29,"P")</f>
        <v>0</v>
      </c>
      <c r="N9" s="25"/>
    </row>
    <row r="10" ht="25.5">
      <c r="A10" s="1" t="s">
        <v>101</v>
      </c>
      <c r="B10" s="1">
        <v>1</v>
      </c>
      <c r="C10" s="26" t="s">
        <v>290</v>
      </c>
      <c r="D10" t="s">
        <v>103</v>
      </c>
      <c r="E10" s="27" t="s">
        <v>291</v>
      </c>
      <c r="F10" s="28" t="s">
        <v>292</v>
      </c>
      <c r="G10" s="29">
        <v>1.1799999999999999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0.45000000000000001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101</v>
      </c>
      <c r="B18" s="1">
        <v>3</v>
      </c>
      <c r="C18" s="26" t="s">
        <v>296</v>
      </c>
      <c r="D18" t="s">
        <v>103</v>
      </c>
      <c r="E18" s="27" t="s">
        <v>297</v>
      </c>
      <c r="F18" s="28" t="s">
        <v>292</v>
      </c>
      <c r="G18" s="29">
        <v>0.20000000000000001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ht="25.5">
      <c r="A22" s="1" t="s">
        <v>101</v>
      </c>
      <c r="B22" s="1">
        <v>4</v>
      </c>
      <c r="C22" s="26" t="s">
        <v>298</v>
      </c>
      <c r="D22" t="s">
        <v>103</v>
      </c>
      <c r="E22" s="27" t="s">
        <v>299</v>
      </c>
      <c r="F22" s="28" t="s">
        <v>292</v>
      </c>
      <c r="G22" s="29">
        <v>0.34999999999999998</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140.25">
      <c r="A25" s="1" t="s">
        <v>109</v>
      </c>
      <c r="E25" s="27" t="s">
        <v>295</v>
      </c>
    </row>
    <row r="26" ht="25.5">
      <c r="A26" s="1" t="s">
        <v>101</v>
      </c>
      <c r="B26" s="1">
        <v>5</v>
      </c>
      <c r="C26" s="26" t="s">
        <v>300</v>
      </c>
      <c r="D26" t="s">
        <v>103</v>
      </c>
      <c r="E26" s="27" t="s">
        <v>301</v>
      </c>
      <c r="F26" s="28" t="s">
        <v>292</v>
      </c>
      <c r="G26" s="29">
        <v>0.17999999999999999</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ht="140.25">
      <c r="A29" s="1" t="s">
        <v>109</v>
      </c>
      <c r="E29" s="27" t="s">
        <v>295</v>
      </c>
    </row>
    <row r="30">
      <c r="A30" s="1" t="s">
        <v>98</v>
      </c>
      <c r="C30" s="22" t="s">
        <v>807</v>
      </c>
      <c r="E30" s="23" t="s">
        <v>808</v>
      </c>
      <c r="L30" s="24">
        <f>SUMIFS(L31:L486,A31:A486,"P")</f>
        <v>0</v>
      </c>
      <c r="M30" s="24">
        <f>SUMIFS(M31:M486,A31:A486,"P")</f>
        <v>0</v>
      </c>
      <c r="N30" s="25"/>
    </row>
    <row r="31">
      <c r="A31" s="1" t="s">
        <v>101</v>
      </c>
      <c r="B31" s="1">
        <v>6</v>
      </c>
      <c r="C31" s="26" t="s">
        <v>378</v>
      </c>
      <c r="D31" t="s">
        <v>103</v>
      </c>
      <c r="E31" s="27" t="s">
        <v>379</v>
      </c>
      <c r="F31" s="28" t="s">
        <v>105</v>
      </c>
      <c r="G31" s="29">
        <v>4</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c r="A35" s="1" t="s">
        <v>101</v>
      </c>
      <c r="B35" s="1">
        <v>7</v>
      </c>
      <c r="C35" s="26" t="s">
        <v>809</v>
      </c>
      <c r="D35" t="s">
        <v>103</v>
      </c>
      <c r="E35" s="27" t="s">
        <v>648</v>
      </c>
      <c r="F35" s="28" t="s">
        <v>105</v>
      </c>
      <c r="G35" s="29">
        <v>4</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ht="89.25">
      <c r="A38" s="1" t="s">
        <v>109</v>
      </c>
      <c r="E38" s="27" t="s">
        <v>382</v>
      </c>
    </row>
    <row r="39">
      <c r="A39" s="1" t="s">
        <v>101</v>
      </c>
      <c r="B39" s="1">
        <v>8</v>
      </c>
      <c r="C39" s="26" t="s">
        <v>810</v>
      </c>
      <c r="D39" t="s">
        <v>103</v>
      </c>
      <c r="E39" s="27" t="s">
        <v>384</v>
      </c>
      <c r="F39" s="28" t="s">
        <v>105</v>
      </c>
      <c r="G39" s="29">
        <v>4</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ht="25.5">
      <c r="A43" s="1" t="s">
        <v>101</v>
      </c>
      <c r="B43" s="1">
        <v>9</v>
      </c>
      <c r="C43" s="26" t="s">
        <v>811</v>
      </c>
      <c r="D43" t="s">
        <v>103</v>
      </c>
      <c r="E43" s="27" t="s">
        <v>386</v>
      </c>
      <c r="F43" s="28" t="s">
        <v>105</v>
      </c>
      <c r="G43" s="29">
        <v>4</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ht="25.5">
      <c r="A47" s="1" t="s">
        <v>101</v>
      </c>
      <c r="B47" s="1">
        <v>10</v>
      </c>
      <c r="C47" s="26" t="s">
        <v>387</v>
      </c>
      <c r="D47" t="s">
        <v>103</v>
      </c>
      <c r="E47" s="27" t="s">
        <v>388</v>
      </c>
      <c r="F47" s="28" t="s">
        <v>105</v>
      </c>
      <c r="G47" s="29">
        <v>6</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812</v>
      </c>
      <c r="D51" t="s">
        <v>103</v>
      </c>
      <c r="E51" s="27" t="s">
        <v>390</v>
      </c>
      <c r="F51" s="28" t="s">
        <v>105</v>
      </c>
      <c r="G51" s="29">
        <v>6</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c r="A55" s="1" t="s">
        <v>101</v>
      </c>
      <c r="B55" s="1">
        <v>12</v>
      </c>
      <c r="C55" s="26" t="s">
        <v>391</v>
      </c>
      <c r="D55" t="s">
        <v>103</v>
      </c>
      <c r="E55" s="27" t="s">
        <v>392</v>
      </c>
      <c r="F55" s="28" t="s">
        <v>105</v>
      </c>
      <c r="G55" s="29">
        <v>2</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813</v>
      </c>
      <c r="D59" t="s">
        <v>103</v>
      </c>
      <c r="E59" s="27" t="s">
        <v>394</v>
      </c>
      <c r="F59" s="28" t="s">
        <v>105</v>
      </c>
      <c r="G59" s="29">
        <v>2</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c r="A63" s="1" t="s">
        <v>101</v>
      </c>
      <c r="B63" s="1">
        <v>14</v>
      </c>
      <c r="C63" s="26" t="s">
        <v>814</v>
      </c>
      <c r="D63" t="s">
        <v>103</v>
      </c>
      <c r="E63" s="27" t="s">
        <v>654</v>
      </c>
      <c r="F63" s="28" t="s">
        <v>105</v>
      </c>
      <c r="G63" s="29">
        <v>20</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815</v>
      </c>
      <c r="D67" t="s">
        <v>103</v>
      </c>
      <c r="E67" s="27" t="s">
        <v>656</v>
      </c>
      <c r="F67" s="28" t="s">
        <v>105</v>
      </c>
      <c r="G67" s="29">
        <v>20</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ht="25.5">
      <c r="A71" s="1" t="s">
        <v>101</v>
      </c>
      <c r="B71" s="1">
        <v>16</v>
      </c>
      <c r="C71" s="26" t="s">
        <v>657</v>
      </c>
      <c r="D71" t="s">
        <v>103</v>
      </c>
      <c r="E71" s="27" t="s">
        <v>658</v>
      </c>
      <c r="F71" s="28" t="s">
        <v>105</v>
      </c>
      <c r="G71" s="29">
        <v>19</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816</v>
      </c>
      <c r="D75" t="s">
        <v>103</v>
      </c>
      <c r="E75" s="27" t="s">
        <v>617</v>
      </c>
      <c r="F75" s="28" t="s">
        <v>105</v>
      </c>
      <c r="G75" s="29">
        <v>19</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817</v>
      </c>
      <c r="D79" t="s">
        <v>103</v>
      </c>
      <c r="E79" s="27" t="s">
        <v>619</v>
      </c>
      <c r="F79" s="28" t="s">
        <v>105</v>
      </c>
      <c r="G79" s="29">
        <v>366</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818</v>
      </c>
      <c r="D83" t="s">
        <v>103</v>
      </c>
      <c r="E83" s="27" t="s">
        <v>621</v>
      </c>
      <c r="F83" s="28" t="s">
        <v>105</v>
      </c>
      <c r="G83" s="29">
        <v>366</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c r="A87" s="1" t="s">
        <v>101</v>
      </c>
      <c r="B87" s="1">
        <v>20</v>
      </c>
      <c r="C87" s="26" t="s">
        <v>819</v>
      </c>
      <c r="D87" t="s">
        <v>103</v>
      </c>
      <c r="E87" s="27" t="s">
        <v>820</v>
      </c>
      <c r="F87" s="28" t="s">
        <v>105</v>
      </c>
      <c r="G87" s="29">
        <v>366</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101</v>
      </c>
      <c r="B91" s="1">
        <v>21</v>
      </c>
      <c r="C91" s="26" t="s">
        <v>821</v>
      </c>
      <c r="D91" t="s">
        <v>103</v>
      </c>
      <c r="E91" s="27" t="s">
        <v>822</v>
      </c>
      <c r="F91" s="28" t="s">
        <v>105</v>
      </c>
      <c r="G91" s="29">
        <v>351</v>
      </c>
      <c r="H91" s="28">
        <v>0</v>
      </c>
      <c r="I91" s="30">
        <f>ROUND(G91*H91,P4)</f>
        <v>0</v>
      </c>
      <c r="L91" s="30">
        <v>0</v>
      </c>
      <c r="M91" s="24">
        <f>ROUND(G91*L91,P4)</f>
        <v>0</v>
      </c>
      <c r="N91" s="25" t="s">
        <v>103</v>
      </c>
      <c r="O91" s="31">
        <f>M91*AA91</f>
        <v>0</v>
      </c>
      <c r="P91" s="1">
        <v>3</v>
      </c>
      <c r="AA91" s="1">
        <f>IF(P91=1,$O$3,IF(P91=2,$O$4,$O$5))</f>
        <v>0</v>
      </c>
    </row>
    <row r="92">
      <c r="A92" s="1" t="s">
        <v>106</v>
      </c>
      <c r="E92" s="27" t="s">
        <v>103</v>
      </c>
    </row>
    <row r="93">
      <c r="A93" s="1" t="s">
        <v>107</v>
      </c>
    </row>
    <row r="94">
      <c r="A94" s="1" t="s">
        <v>109</v>
      </c>
      <c r="E94" s="27" t="s">
        <v>103</v>
      </c>
    </row>
    <row r="95" ht="25.5">
      <c r="A95" s="1" t="s">
        <v>101</v>
      </c>
      <c r="B95" s="1">
        <v>22</v>
      </c>
      <c r="C95" s="26" t="s">
        <v>823</v>
      </c>
      <c r="D95" t="s">
        <v>103</v>
      </c>
      <c r="E95" s="27" t="s">
        <v>824</v>
      </c>
      <c r="F95" s="28" t="s">
        <v>105</v>
      </c>
      <c r="G95" s="29">
        <v>185</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825</v>
      </c>
      <c r="D99" t="s">
        <v>103</v>
      </c>
      <c r="E99" s="27" t="s">
        <v>826</v>
      </c>
      <c r="F99" s="28" t="s">
        <v>105</v>
      </c>
      <c r="G99" s="29">
        <v>365</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827</v>
      </c>
      <c r="D103" t="s">
        <v>103</v>
      </c>
      <c r="E103" s="27" t="s">
        <v>621</v>
      </c>
      <c r="F103" s="28" t="s">
        <v>105</v>
      </c>
      <c r="G103" s="29">
        <v>365</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c r="A107" s="1" t="s">
        <v>101</v>
      </c>
      <c r="B107" s="1">
        <v>25</v>
      </c>
      <c r="C107" s="26" t="s">
        <v>828</v>
      </c>
      <c r="D107" t="s">
        <v>103</v>
      </c>
      <c r="E107" s="27" t="s">
        <v>829</v>
      </c>
      <c r="F107" s="28" t="s">
        <v>105</v>
      </c>
      <c r="G107" s="29">
        <v>180</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830</v>
      </c>
      <c r="D111" t="s">
        <v>103</v>
      </c>
      <c r="E111" s="27" t="s">
        <v>831</v>
      </c>
      <c r="F111" s="28" t="s">
        <v>105</v>
      </c>
      <c r="G111" s="29">
        <v>5</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c r="A114" s="1" t="s">
        <v>109</v>
      </c>
      <c r="E114" s="27" t="s">
        <v>103</v>
      </c>
    </row>
    <row r="115" ht="25.5">
      <c r="A115" s="1" t="s">
        <v>101</v>
      </c>
      <c r="B115" s="1">
        <v>27</v>
      </c>
      <c r="C115" s="26" t="s">
        <v>832</v>
      </c>
      <c r="D115" t="s">
        <v>103</v>
      </c>
      <c r="E115" s="27" t="s">
        <v>833</v>
      </c>
      <c r="F115" s="28" t="s">
        <v>105</v>
      </c>
      <c r="G115" s="29">
        <v>7</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ht="25.5">
      <c r="A119" s="1" t="s">
        <v>101</v>
      </c>
      <c r="B119" s="1">
        <v>28</v>
      </c>
      <c r="C119" s="26" t="s">
        <v>834</v>
      </c>
      <c r="D119" t="s">
        <v>103</v>
      </c>
      <c r="E119" s="27" t="s">
        <v>835</v>
      </c>
      <c r="F119" s="28" t="s">
        <v>105</v>
      </c>
      <c r="G119" s="29">
        <v>99</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c r="A122" s="1" t="s">
        <v>109</v>
      </c>
      <c r="E122" s="27" t="s">
        <v>103</v>
      </c>
    </row>
    <row r="123" ht="25.5">
      <c r="A123" s="1" t="s">
        <v>101</v>
      </c>
      <c r="B123" s="1">
        <v>29</v>
      </c>
      <c r="C123" s="26" t="s">
        <v>836</v>
      </c>
      <c r="D123" t="s">
        <v>103</v>
      </c>
      <c r="E123" s="27" t="s">
        <v>837</v>
      </c>
      <c r="F123" s="28" t="s">
        <v>105</v>
      </c>
      <c r="G123" s="29">
        <v>99</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c r="A126" s="1" t="s">
        <v>109</v>
      </c>
      <c r="E126" s="27" t="s">
        <v>103</v>
      </c>
    </row>
    <row r="127">
      <c r="A127" s="1" t="s">
        <v>101</v>
      </c>
      <c r="B127" s="1">
        <v>30</v>
      </c>
      <c r="C127" s="26" t="s">
        <v>838</v>
      </c>
      <c r="D127" t="s">
        <v>103</v>
      </c>
      <c r="E127" s="27" t="s">
        <v>839</v>
      </c>
      <c r="F127" s="28" t="s">
        <v>105</v>
      </c>
      <c r="G127" s="29">
        <v>99</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ht="25.5">
      <c r="A131" s="1" t="s">
        <v>101</v>
      </c>
      <c r="B131" s="1">
        <v>31</v>
      </c>
      <c r="C131" s="26" t="s">
        <v>840</v>
      </c>
      <c r="D131" t="s">
        <v>103</v>
      </c>
      <c r="E131" s="27" t="s">
        <v>841</v>
      </c>
      <c r="F131" s="28" t="s">
        <v>105</v>
      </c>
      <c r="G131" s="29">
        <v>1</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c r="A134" s="1" t="s">
        <v>109</v>
      </c>
      <c r="E134" s="27" t="s">
        <v>103</v>
      </c>
    </row>
    <row r="135" ht="25.5">
      <c r="A135" s="1" t="s">
        <v>101</v>
      </c>
      <c r="B135" s="1">
        <v>32</v>
      </c>
      <c r="C135" s="26" t="s">
        <v>842</v>
      </c>
      <c r="D135" t="s">
        <v>103</v>
      </c>
      <c r="E135" s="27" t="s">
        <v>843</v>
      </c>
      <c r="F135" s="28" t="s">
        <v>105</v>
      </c>
      <c r="G135" s="29">
        <v>4</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ht="25.5">
      <c r="A139" s="1" t="s">
        <v>101</v>
      </c>
      <c r="B139" s="1">
        <v>33</v>
      </c>
      <c r="C139" s="26" t="s">
        <v>844</v>
      </c>
      <c r="D139" t="s">
        <v>103</v>
      </c>
      <c r="E139" s="27" t="s">
        <v>845</v>
      </c>
      <c r="F139" s="28" t="s">
        <v>105</v>
      </c>
      <c r="G139" s="29">
        <v>2</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c r="A141" s="1" t="s">
        <v>107</v>
      </c>
    </row>
    <row r="142">
      <c r="A142" s="1" t="s">
        <v>109</v>
      </c>
      <c r="E142" s="27" t="s">
        <v>103</v>
      </c>
    </row>
    <row r="143">
      <c r="A143" s="1" t="s">
        <v>101</v>
      </c>
      <c r="B143" s="1">
        <v>34</v>
      </c>
      <c r="C143" s="26" t="s">
        <v>846</v>
      </c>
      <c r="D143" t="s">
        <v>103</v>
      </c>
      <c r="E143" s="27" t="s">
        <v>664</v>
      </c>
      <c r="F143" s="28" t="s">
        <v>105</v>
      </c>
      <c r="G143" s="29">
        <v>6</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c r="A145" s="1" t="s">
        <v>107</v>
      </c>
    </row>
    <row r="146">
      <c r="A146" s="1" t="s">
        <v>109</v>
      </c>
      <c r="E146" s="27" t="s">
        <v>103</v>
      </c>
    </row>
    <row r="147">
      <c r="A147" s="1" t="s">
        <v>101</v>
      </c>
      <c r="B147" s="1">
        <v>35</v>
      </c>
      <c r="C147" s="26" t="s">
        <v>847</v>
      </c>
      <c r="D147" t="s">
        <v>103</v>
      </c>
      <c r="E147" s="27" t="s">
        <v>848</v>
      </c>
      <c r="F147" s="28" t="s">
        <v>105</v>
      </c>
      <c r="G147" s="29">
        <v>3</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c r="A149" s="1" t="s">
        <v>107</v>
      </c>
    </row>
    <row r="150">
      <c r="A150" s="1" t="s">
        <v>109</v>
      </c>
      <c r="E150" s="27" t="s">
        <v>103</v>
      </c>
    </row>
    <row r="151" ht="38.25">
      <c r="A151" s="1" t="s">
        <v>101</v>
      </c>
      <c r="B151" s="1">
        <v>36</v>
      </c>
      <c r="C151" s="26" t="s">
        <v>849</v>
      </c>
      <c r="D151" t="s">
        <v>103</v>
      </c>
      <c r="E151" s="27" t="s">
        <v>850</v>
      </c>
      <c r="F151" s="28" t="s">
        <v>105</v>
      </c>
      <c r="G151" s="29">
        <v>3</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c r="A153" s="1" t="s">
        <v>107</v>
      </c>
    </row>
    <row r="154">
      <c r="A154" s="1" t="s">
        <v>109</v>
      </c>
      <c r="E154" s="27" t="s">
        <v>103</v>
      </c>
    </row>
    <row r="155">
      <c r="A155" s="1" t="s">
        <v>101</v>
      </c>
      <c r="B155" s="1">
        <v>37</v>
      </c>
      <c r="C155" s="26" t="s">
        <v>851</v>
      </c>
      <c r="D155" t="s">
        <v>103</v>
      </c>
      <c r="E155" s="27" t="s">
        <v>852</v>
      </c>
      <c r="F155" s="28" t="s">
        <v>105</v>
      </c>
      <c r="G155" s="29">
        <v>3</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c r="A157" s="1" t="s">
        <v>107</v>
      </c>
    </row>
    <row r="158">
      <c r="A158" s="1" t="s">
        <v>109</v>
      </c>
      <c r="E158" s="27" t="s">
        <v>103</v>
      </c>
    </row>
    <row r="159">
      <c r="A159" s="1" t="s">
        <v>101</v>
      </c>
      <c r="B159" s="1">
        <v>38</v>
      </c>
      <c r="C159" s="26" t="s">
        <v>853</v>
      </c>
      <c r="D159" t="s">
        <v>103</v>
      </c>
      <c r="E159" s="27" t="s">
        <v>854</v>
      </c>
      <c r="F159" s="28" t="s">
        <v>105</v>
      </c>
      <c r="G159" s="29">
        <v>4</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c r="A161" s="1" t="s">
        <v>107</v>
      </c>
    </row>
    <row r="162">
      <c r="A162" s="1" t="s">
        <v>109</v>
      </c>
      <c r="E162" s="27" t="s">
        <v>103</v>
      </c>
    </row>
    <row r="163">
      <c r="A163" s="1" t="s">
        <v>101</v>
      </c>
      <c r="B163" s="1">
        <v>39</v>
      </c>
      <c r="C163" s="26" t="s">
        <v>855</v>
      </c>
      <c r="D163" t="s">
        <v>103</v>
      </c>
      <c r="E163" s="27" t="s">
        <v>856</v>
      </c>
      <c r="F163" s="28" t="s">
        <v>105</v>
      </c>
      <c r="G163" s="29">
        <v>3</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c r="A165" s="1" t="s">
        <v>107</v>
      </c>
    </row>
    <row r="166">
      <c r="A166" s="1" t="s">
        <v>109</v>
      </c>
      <c r="E166" s="27" t="s">
        <v>103</v>
      </c>
    </row>
    <row r="167">
      <c r="A167" s="1" t="s">
        <v>101</v>
      </c>
      <c r="B167" s="1">
        <v>40</v>
      </c>
      <c r="C167" s="26" t="s">
        <v>857</v>
      </c>
      <c r="D167" t="s">
        <v>103</v>
      </c>
      <c r="E167" s="27" t="s">
        <v>858</v>
      </c>
      <c r="F167" s="28" t="s">
        <v>105</v>
      </c>
      <c r="G167" s="29">
        <v>3</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c r="A169" s="1" t="s">
        <v>107</v>
      </c>
    </row>
    <row r="170">
      <c r="A170" s="1" t="s">
        <v>109</v>
      </c>
      <c r="E170" s="27" t="s">
        <v>103</v>
      </c>
    </row>
    <row r="171">
      <c r="A171" s="1" t="s">
        <v>101</v>
      </c>
      <c r="B171" s="1">
        <v>41</v>
      </c>
      <c r="C171" s="26" t="s">
        <v>859</v>
      </c>
      <c r="D171" t="s">
        <v>103</v>
      </c>
      <c r="E171" s="27" t="s">
        <v>860</v>
      </c>
      <c r="F171" s="28" t="s">
        <v>105</v>
      </c>
      <c r="G171" s="29">
        <v>14</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c r="A173" s="1" t="s">
        <v>107</v>
      </c>
    </row>
    <row r="174">
      <c r="A174" s="1" t="s">
        <v>109</v>
      </c>
      <c r="E174" s="27" t="s">
        <v>103</v>
      </c>
    </row>
    <row r="175">
      <c r="A175" s="1" t="s">
        <v>101</v>
      </c>
      <c r="B175" s="1">
        <v>42</v>
      </c>
      <c r="C175" s="26" t="s">
        <v>861</v>
      </c>
      <c r="D175" t="s">
        <v>103</v>
      </c>
      <c r="E175" s="27" t="s">
        <v>862</v>
      </c>
      <c r="F175" s="28" t="s">
        <v>105</v>
      </c>
      <c r="G175" s="29">
        <v>3</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c r="A177" s="1" t="s">
        <v>107</v>
      </c>
    </row>
    <row r="178">
      <c r="A178" s="1" t="s">
        <v>109</v>
      </c>
      <c r="E178" s="27" t="s">
        <v>103</v>
      </c>
    </row>
    <row r="179">
      <c r="A179" s="1" t="s">
        <v>101</v>
      </c>
      <c r="B179" s="1">
        <v>43</v>
      </c>
      <c r="C179" s="26" t="s">
        <v>863</v>
      </c>
      <c r="D179" t="s">
        <v>103</v>
      </c>
      <c r="E179" s="27" t="s">
        <v>864</v>
      </c>
      <c r="F179" s="28" t="s">
        <v>105</v>
      </c>
      <c r="G179" s="29">
        <v>6</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c r="A181" s="1" t="s">
        <v>107</v>
      </c>
    </row>
    <row r="182">
      <c r="A182" s="1" t="s">
        <v>109</v>
      </c>
      <c r="E182" s="27" t="s">
        <v>103</v>
      </c>
    </row>
    <row r="183">
      <c r="A183" s="1" t="s">
        <v>101</v>
      </c>
      <c r="B183" s="1">
        <v>44</v>
      </c>
      <c r="C183" s="26" t="s">
        <v>865</v>
      </c>
      <c r="D183" t="s">
        <v>103</v>
      </c>
      <c r="E183" s="27" t="s">
        <v>866</v>
      </c>
      <c r="F183" s="28" t="s">
        <v>105</v>
      </c>
      <c r="G183" s="29">
        <v>3</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c r="A186" s="1" t="s">
        <v>109</v>
      </c>
      <c r="E186" s="27" t="s">
        <v>867</v>
      </c>
    </row>
    <row r="187">
      <c r="A187" s="1" t="s">
        <v>101</v>
      </c>
      <c r="B187" s="1">
        <v>45</v>
      </c>
      <c r="C187" s="26" t="s">
        <v>868</v>
      </c>
      <c r="D187" t="s">
        <v>103</v>
      </c>
      <c r="E187" s="27" t="s">
        <v>869</v>
      </c>
      <c r="F187" s="28" t="s">
        <v>105</v>
      </c>
      <c r="G187" s="29">
        <v>3</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row r="191" ht="25.5">
      <c r="A191" s="1" t="s">
        <v>101</v>
      </c>
      <c r="B191" s="1">
        <v>46</v>
      </c>
      <c r="C191" s="26" t="s">
        <v>698</v>
      </c>
      <c r="D191" t="s">
        <v>103</v>
      </c>
      <c r="E191" s="27" t="s">
        <v>699</v>
      </c>
      <c r="F191" s="28" t="s">
        <v>105</v>
      </c>
      <c r="G191" s="29">
        <v>7</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c r="A193" s="1" t="s">
        <v>107</v>
      </c>
    </row>
    <row r="194">
      <c r="A194" s="1" t="s">
        <v>109</v>
      </c>
      <c r="E194" s="27" t="s">
        <v>103</v>
      </c>
    </row>
    <row r="195">
      <c r="A195" s="1" t="s">
        <v>101</v>
      </c>
      <c r="B195" s="1">
        <v>47</v>
      </c>
      <c r="C195" s="26" t="s">
        <v>870</v>
      </c>
      <c r="D195" t="s">
        <v>103</v>
      </c>
      <c r="E195" s="27" t="s">
        <v>701</v>
      </c>
      <c r="F195" s="28" t="s">
        <v>105</v>
      </c>
      <c r="G195" s="29">
        <v>7</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103</v>
      </c>
    </row>
    <row r="199">
      <c r="A199" s="1" t="s">
        <v>101</v>
      </c>
      <c r="B199" s="1">
        <v>48</v>
      </c>
      <c r="C199" s="26" t="s">
        <v>871</v>
      </c>
      <c r="D199" t="s">
        <v>103</v>
      </c>
      <c r="E199" s="27" t="s">
        <v>872</v>
      </c>
      <c r="F199" s="28" t="s">
        <v>105</v>
      </c>
      <c r="G199" s="29">
        <v>5</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c r="A201" s="1" t="s">
        <v>107</v>
      </c>
    </row>
    <row r="202" ht="51">
      <c r="A202" s="1" t="s">
        <v>109</v>
      </c>
      <c r="E202" s="27" t="s">
        <v>873</v>
      </c>
    </row>
    <row r="203">
      <c r="A203" s="1" t="s">
        <v>101</v>
      </c>
      <c r="B203" s="1">
        <v>49</v>
      </c>
      <c r="C203" s="26" t="s">
        <v>874</v>
      </c>
      <c r="D203" t="s">
        <v>103</v>
      </c>
      <c r="E203" s="27" t="s">
        <v>875</v>
      </c>
      <c r="F203" s="28" t="s">
        <v>105</v>
      </c>
      <c r="G203" s="29">
        <v>2</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c r="A205" s="1" t="s">
        <v>107</v>
      </c>
    </row>
    <row r="206" ht="51">
      <c r="A206" s="1" t="s">
        <v>109</v>
      </c>
      <c r="E206" s="27" t="s">
        <v>876</v>
      </c>
    </row>
    <row r="207">
      <c r="A207" s="1" t="s">
        <v>101</v>
      </c>
      <c r="B207" s="1">
        <v>50</v>
      </c>
      <c r="C207" s="26" t="s">
        <v>877</v>
      </c>
      <c r="D207" t="s">
        <v>103</v>
      </c>
      <c r="E207" s="27" t="s">
        <v>878</v>
      </c>
      <c r="F207" s="28" t="s">
        <v>105</v>
      </c>
      <c r="G207" s="29">
        <v>6</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c r="A209" s="1" t="s">
        <v>107</v>
      </c>
    </row>
    <row r="210">
      <c r="A210" s="1" t="s">
        <v>109</v>
      </c>
      <c r="E210" s="27" t="s">
        <v>103</v>
      </c>
    </row>
    <row r="211">
      <c r="A211" s="1" t="s">
        <v>101</v>
      </c>
      <c r="B211" s="1">
        <v>51</v>
      </c>
      <c r="C211" s="26" t="s">
        <v>879</v>
      </c>
      <c r="D211" t="s">
        <v>103</v>
      </c>
      <c r="E211" s="27" t="s">
        <v>706</v>
      </c>
      <c r="F211" s="28" t="s">
        <v>105</v>
      </c>
      <c r="G211" s="29">
        <v>6</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c r="A213" s="1" t="s">
        <v>107</v>
      </c>
    </row>
    <row r="214">
      <c r="A214" s="1" t="s">
        <v>109</v>
      </c>
      <c r="E214" s="27" t="s">
        <v>103</v>
      </c>
    </row>
    <row r="215" ht="25.5">
      <c r="A215" s="1" t="s">
        <v>101</v>
      </c>
      <c r="B215" s="1">
        <v>52</v>
      </c>
      <c r="C215" s="26" t="s">
        <v>880</v>
      </c>
      <c r="D215" t="s">
        <v>103</v>
      </c>
      <c r="E215" s="27" t="s">
        <v>881</v>
      </c>
      <c r="F215" s="28" t="s">
        <v>105</v>
      </c>
      <c r="G215" s="29">
        <v>1</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c r="A217" s="1" t="s">
        <v>107</v>
      </c>
    </row>
    <row r="218">
      <c r="A218" s="1" t="s">
        <v>109</v>
      </c>
      <c r="E218" s="27" t="s">
        <v>103</v>
      </c>
    </row>
    <row r="219">
      <c r="A219" s="1" t="s">
        <v>101</v>
      </c>
      <c r="B219" s="1">
        <v>53</v>
      </c>
      <c r="C219" s="26" t="s">
        <v>882</v>
      </c>
      <c r="D219" t="s">
        <v>103</v>
      </c>
      <c r="E219" s="27" t="s">
        <v>883</v>
      </c>
      <c r="F219" s="28" t="s">
        <v>105</v>
      </c>
      <c r="G219" s="29">
        <v>1</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c r="A221" s="1" t="s">
        <v>107</v>
      </c>
    </row>
    <row r="222" ht="369.75">
      <c r="A222" s="1" t="s">
        <v>109</v>
      </c>
      <c r="E222" s="27" t="s">
        <v>884</v>
      </c>
    </row>
    <row r="223" ht="25.5">
      <c r="A223" s="1" t="s">
        <v>101</v>
      </c>
      <c r="B223" s="1">
        <v>54</v>
      </c>
      <c r="C223" s="26" t="s">
        <v>885</v>
      </c>
      <c r="D223" t="s">
        <v>103</v>
      </c>
      <c r="E223" s="27" t="s">
        <v>886</v>
      </c>
      <c r="F223" s="28" t="s">
        <v>105</v>
      </c>
      <c r="G223" s="29">
        <v>1</v>
      </c>
      <c r="H223" s="28">
        <v>0</v>
      </c>
      <c r="I223" s="30">
        <f>ROUND(G223*H223,P4)</f>
        <v>0</v>
      </c>
      <c r="L223" s="30">
        <v>0</v>
      </c>
      <c r="M223" s="24">
        <f>ROUND(G223*L223,P4)</f>
        <v>0</v>
      </c>
      <c r="N223" s="25" t="s">
        <v>103</v>
      </c>
      <c r="O223" s="31">
        <f>M223*AA223</f>
        <v>0</v>
      </c>
      <c r="P223" s="1">
        <v>3</v>
      </c>
      <c r="AA223" s="1">
        <f>IF(P223=1,$O$3,IF(P223=2,$O$4,$O$5))</f>
        <v>0</v>
      </c>
    </row>
    <row r="224">
      <c r="A224" s="1" t="s">
        <v>106</v>
      </c>
      <c r="E224" s="27" t="s">
        <v>103</v>
      </c>
    </row>
    <row r="225">
      <c r="A225" s="1" t="s">
        <v>107</v>
      </c>
    </row>
    <row r="226">
      <c r="A226" s="1" t="s">
        <v>109</v>
      </c>
      <c r="E226" s="27" t="s">
        <v>103</v>
      </c>
    </row>
    <row r="227">
      <c r="A227" s="1" t="s">
        <v>101</v>
      </c>
      <c r="B227" s="1">
        <v>55</v>
      </c>
      <c r="C227" s="26" t="s">
        <v>887</v>
      </c>
      <c r="D227" t="s">
        <v>103</v>
      </c>
      <c r="E227" s="27" t="s">
        <v>883</v>
      </c>
      <c r="F227" s="28" t="s">
        <v>105</v>
      </c>
      <c r="G227" s="29">
        <v>1</v>
      </c>
      <c r="H227" s="28">
        <v>0</v>
      </c>
      <c r="I227" s="30">
        <f>ROUND(G227*H227,P4)</f>
        <v>0</v>
      </c>
      <c r="L227" s="30">
        <v>0</v>
      </c>
      <c r="M227" s="24">
        <f>ROUND(G227*L227,P4)</f>
        <v>0</v>
      </c>
      <c r="N227" s="25" t="s">
        <v>103</v>
      </c>
      <c r="O227" s="31">
        <f>M227*AA227</f>
        <v>0</v>
      </c>
      <c r="P227" s="1">
        <v>3</v>
      </c>
      <c r="AA227" s="1">
        <f>IF(P227=1,$O$3,IF(P227=2,$O$4,$O$5))</f>
        <v>0</v>
      </c>
    </row>
    <row r="228">
      <c r="A228" s="1" t="s">
        <v>106</v>
      </c>
      <c r="E228" s="27" t="s">
        <v>103</v>
      </c>
    </row>
    <row r="229">
      <c r="A229" s="1" t="s">
        <v>107</v>
      </c>
    </row>
    <row r="230" ht="357">
      <c r="A230" s="1" t="s">
        <v>109</v>
      </c>
      <c r="E230" s="27" t="s">
        <v>888</v>
      </c>
    </row>
    <row r="231">
      <c r="A231" s="1" t="s">
        <v>101</v>
      </c>
      <c r="B231" s="1">
        <v>56</v>
      </c>
      <c r="C231" s="26" t="s">
        <v>889</v>
      </c>
      <c r="D231" t="s">
        <v>103</v>
      </c>
      <c r="E231" s="27" t="s">
        <v>890</v>
      </c>
      <c r="F231" s="28" t="s">
        <v>105</v>
      </c>
      <c r="G231" s="29">
        <v>2</v>
      </c>
      <c r="H231" s="28">
        <v>0</v>
      </c>
      <c r="I231" s="30">
        <f>ROUND(G231*H231,P4)</f>
        <v>0</v>
      </c>
      <c r="L231" s="30">
        <v>0</v>
      </c>
      <c r="M231" s="24">
        <f>ROUND(G231*L231,P4)</f>
        <v>0</v>
      </c>
      <c r="N231" s="25" t="s">
        <v>103</v>
      </c>
      <c r="O231" s="31">
        <f>M231*AA231</f>
        <v>0</v>
      </c>
      <c r="P231" s="1">
        <v>3</v>
      </c>
      <c r="AA231" s="1">
        <f>IF(P231=1,$O$3,IF(P231=2,$O$4,$O$5))</f>
        <v>0</v>
      </c>
    </row>
    <row r="232">
      <c r="A232" s="1" t="s">
        <v>106</v>
      </c>
      <c r="E232" s="27" t="s">
        <v>103</v>
      </c>
    </row>
    <row r="233">
      <c r="A233" s="1" t="s">
        <v>107</v>
      </c>
    </row>
    <row r="234">
      <c r="A234" s="1" t="s">
        <v>109</v>
      </c>
      <c r="E234" s="27" t="s">
        <v>103</v>
      </c>
    </row>
    <row r="235">
      <c r="A235" s="1" t="s">
        <v>101</v>
      </c>
      <c r="B235" s="1">
        <v>57</v>
      </c>
      <c r="C235" s="26" t="s">
        <v>891</v>
      </c>
      <c r="D235" t="s">
        <v>103</v>
      </c>
      <c r="E235" s="27" t="s">
        <v>892</v>
      </c>
      <c r="F235" s="28" t="s">
        <v>105</v>
      </c>
      <c r="G235" s="29">
        <v>2</v>
      </c>
      <c r="H235" s="28">
        <v>0</v>
      </c>
      <c r="I235" s="30">
        <f>ROUND(G235*H235,P4)</f>
        <v>0</v>
      </c>
      <c r="L235" s="30">
        <v>0</v>
      </c>
      <c r="M235" s="24">
        <f>ROUND(G235*L235,P4)</f>
        <v>0</v>
      </c>
      <c r="N235" s="25" t="s">
        <v>103</v>
      </c>
      <c r="O235" s="31">
        <f>M235*AA235</f>
        <v>0</v>
      </c>
      <c r="P235" s="1">
        <v>3</v>
      </c>
      <c r="AA235" s="1">
        <f>IF(P235=1,$O$3,IF(P235=2,$O$4,$O$5))</f>
        <v>0</v>
      </c>
    </row>
    <row r="236">
      <c r="A236" s="1" t="s">
        <v>106</v>
      </c>
      <c r="E236" s="27" t="s">
        <v>103</v>
      </c>
    </row>
    <row r="237">
      <c r="A237" s="1" t="s">
        <v>107</v>
      </c>
    </row>
    <row r="238">
      <c r="A238" s="1" t="s">
        <v>109</v>
      </c>
      <c r="E238" s="27" t="s">
        <v>103</v>
      </c>
    </row>
    <row r="239">
      <c r="A239" s="1" t="s">
        <v>101</v>
      </c>
      <c r="B239" s="1">
        <v>58</v>
      </c>
      <c r="C239" s="26" t="s">
        <v>893</v>
      </c>
      <c r="D239" t="s">
        <v>103</v>
      </c>
      <c r="E239" s="27" t="s">
        <v>894</v>
      </c>
      <c r="F239" s="28" t="s">
        <v>105</v>
      </c>
      <c r="G239" s="29">
        <v>2</v>
      </c>
      <c r="H239" s="28">
        <v>0</v>
      </c>
      <c r="I239" s="30">
        <f>ROUND(G239*H239,P4)</f>
        <v>0</v>
      </c>
      <c r="L239" s="30">
        <v>0</v>
      </c>
      <c r="M239" s="24">
        <f>ROUND(G239*L239,P4)</f>
        <v>0</v>
      </c>
      <c r="N239" s="25" t="s">
        <v>103</v>
      </c>
      <c r="O239" s="31">
        <f>M239*AA239</f>
        <v>0</v>
      </c>
      <c r="P239" s="1">
        <v>3</v>
      </c>
      <c r="AA239" s="1">
        <f>IF(P239=1,$O$3,IF(P239=2,$O$4,$O$5))</f>
        <v>0</v>
      </c>
    </row>
    <row r="240">
      <c r="A240" s="1" t="s">
        <v>106</v>
      </c>
      <c r="E240" s="27" t="s">
        <v>103</v>
      </c>
    </row>
    <row r="241">
      <c r="A241" s="1" t="s">
        <v>107</v>
      </c>
    </row>
    <row r="242">
      <c r="A242" s="1" t="s">
        <v>109</v>
      </c>
      <c r="E242" s="27" t="s">
        <v>103</v>
      </c>
    </row>
    <row r="243" ht="25.5">
      <c r="A243" s="1" t="s">
        <v>101</v>
      </c>
      <c r="B243" s="1">
        <v>59</v>
      </c>
      <c r="C243" s="26" t="s">
        <v>895</v>
      </c>
      <c r="D243" t="s">
        <v>103</v>
      </c>
      <c r="E243" s="27" t="s">
        <v>896</v>
      </c>
      <c r="F243" s="28" t="s">
        <v>105</v>
      </c>
      <c r="G243" s="29">
        <v>2</v>
      </c>
      <c r="H243" s="28">
        <v>0</v>
      </c>
      <c r="I243" s="30">
        <f>ROUND(G243*H243,P4)</f>
        <v>0</v>
      </c>
      <c r="L243" s="30">
        <v>0</v>
      </c>
      <c r="M243" s="24">
        <f>ROUND(G243*L243,P4)</f>
        <v>0</v>
      </c>
      <c r="N243" s="25" t="s">
        <v>103</v>
      </c>
      <c r="O243" s="31">
        <f>M243*AA243</f>
        <v>0</v>
      </c>
      <c r="P243" s="1">
        <v>3</v>
      </c>
      <c r="AA243" s="1">
        <f>IF(P243=1,$O$3,IF(P243=2,$O$4,$O$5))</f>
        <v>0</v>
      </c>
    </row>
    <row r="244">
      <c r="A244" s="1" t="s">
        <v>106</v>
      </c>
      <c r="E244" s="27" t="s">
        <v>103</v>
      </c>
    </row>
    <row r="245">
      <c r="A245" s="1" t="s">
        <v>107</v>
      </c>
    </row>
    <row r="246">
      <c r="A246" s="1" t="s">
        <v>109</v>
      </c>
      <c r="E246" s="27" t="s">
        <v>103</v>
      </c>
    </row>
    <row r="247">
      <c r="A247" s="1" t="s">
        <v>101</v>
      </c>
      <c r="B247" s="1">
        <v>60</v>
      </c>
      <c r="C247" s="26" t="s">
        <v>897</v>
      </c>
      <c r="D247" t="s">
        <v>103</v>
      </c>
      <c r="E247" s="27" t="s">
        <v>898</v>
      </c>
      <c r="F247" s="28" t="s">
        <v>105</v>
      </c>
      <c r="G247" s="29">
        <v>10</v>
      </c>
      <c r="H247" s="28">
        <v>0</v>
      </c>
      <c r="I247" s="30">
        <f>ROUND(G247*H247,P4)</f>
        <v>0</v>
      </c>
      <c r="L247" s="30">
        <v>0</v>
      </c>
      <c r="M247" s="24">
        <f>ROUND(G247*L247,P4)</f>
        <v>0</v>
      </c>
      <c r="N247" s="25" t="s">
        <v>103</v>
      </c>
      <c r="O247" s="31">
        <f>M247*AA247</f>
        <v>0</v>
      </c>
      <c r="P247" s="1">
        <v>3</v>
      </c>
      <c r="AA247" s="1">
        <f>IF(P247=1,$O$3,IF(P247=2,$O$4,$O$5))</f>
        <v>0</v>
      </c>
    </row>
    <row r="248">
      <c r="A248" s="1" t="s">
        <v>106</v>
      </c>
      <c r="E248" s="27" t="s">
        <v>103</v>
      </c>
    </row>
    <row r="249">
      <c r="A249" s="1" t="s">
        <v>107</v>
      </c>
    </row>
    <row r="250">
      <c r="A250" s="1" t="s">
        <v>109</v>
      </c>
      <c r="E250" s="27" t="s">
        <v>103</v>
      </c>
    </row>
    <row r="251">
      <c r="A251" s="1" t="s">
        <v>101</v>
      </c>
      <c r="B251" s="1">
        <v>61</v>
      </c>
      <c r="C251" s="26" t="s">
        <v>899</v>
      </c>
      <c r="D251" t="s">
        <v>103</v>
      </c>
      <c r="E251" s="27" t="s">
        <v>900</v>
      </c>
      <c r="F251" s="28" t="s">
        <v>105</v>
      </c>
      <c r="G251" s="29">
        <v>10</v>
      </c>
      <c r="H251" s="28">
        <v>0</v>
      </c>
      <c r="I251" s="30">
        <f>ROUND(G251*H251,P4)</f>
        <v>0</v>
      </c>
      <c r="L251" s="30">
        <v>0</v>
      </c>
      <c r="M251" s="24">
        <f>ROUND(G251*L251,P4)</f>
        <v>0</v>
      </c>
      <c r="N251" s="25" t="s">
        <v>103</v>
      </c>
      <c r="O251" s="31">
        <f>M251*AA251</f>
        <v>0</v>
      </c>
      <c r="P251" s="1">
        <v>3</v>
      </c>
      <c r="AA251" s="1">
        <f>IF(P251=1,$O$3,IF(P251=2,$O$4,$O$5))</f>
        <v>0</v>
      </c>
    </row>
    <row r="252">
      <c r="A252" s="1" t="s">
        <v>106</v>
      </c>
      <c r="E252" s="27" t="s">
        <v>103</v>
      </c>
    </row>
    <row r="253">
      <c r="A253" s="1" t="s">
        <v>107</v>
      </c>
    </row>
    <row r="254">
      <c r="A254" s="1" t="s">
        <v>109</v>
      </c>
      <c r="E254" s="27" t="s">
        <v>103</v>
      </c>
    </row>
    <row r="255">
      <c r="A255" s="1" t="s">
        <v>101</v>
      </c>
      <c r="B255" s="1">
        <v>62</v>
      </c>
      <c r="C255" s="26" t="s">
        <v>901</v>
      </c>
      <c r="D255" t="s">
        <v>103</v>
      </c>
      <c r="E255" s="27" t="s">
        <v>902</v>
      </c>
      <c r="F255" s="28" t="s">
        <v>105</v>
      </c>
      <c r="G255" s="29">
        <v>2</v>
      </c>
      <c r="H255" s="28">
        <v>0</v>
      </c>
      <c r="I255" s="30">
        <f>ROUND(G255*H255,P4)</f>
        <v>0</v>
      </c>
      <c r="L255" s="30">
        <v>0</v>
      </c>
      <c r="M255" s="24">
        <f>ROUND(G255*L255,P4)</f>
        <v>0</v>
      </c>
      <c r="N255" s="25" t="s">
        <v>103</v>
      </c>
      <c r="O255" s="31">
        <f>M255*AA255</f>
        <v>0</v>
      </c>
      <c r="P255" s="1">
        <v>3</v>
      </c>
      <c r="AA255" s="1">
        <f>IF(P255=1,$O$3,IF(P255=2,$O$4,$O$5))</f>
        <v>0</v>
      </c>
    </row>
    <row r="256">
      <c r="A256" s="1" t="s">
        <v>106</v>
      </c>
      <c r="E256" s="27" t="s">
        <v>103</v>
      </c>
    </row>
    <row r="257">
      <c r="A257" s="1" t="s">
        <v>107</v>
      </c>
    </row>
    <row r="258">
      <c r="A258" s="1" t="s">
        <v>109</v>
      </c>
      <c r="E258" s="27" t="s">
        <v>103</v>
      </c>
    </row>
    <row r="259" ht="25.5">
      <c r="A259" s="1" t="s">
        <v>101</v>
      </c>
      <c r="B259" s="1">
        <v>63</v>
      </c>
      <c r="C259" s="26" t="s">
        <v>903</v>
      </c>
      <c r="D259" t="s">
        <v>103</v>
      </c>
      <c r="E259" s="27" t="s">
        <v>904</v>
      </c>
      <c r="F259" s="28" t="s">
        <v>105</v>
      </c>
      <c r="G259" s="29">
        <v>2</v>
      </c>
      <c r="H259" s="28">
        <v>0</v>
      </c>
      <c r="I259" s="30">
        <f>ROUND(G259*H259,P4)</f>
        <v>0</v>
      </c>
      <c r="L259" s="30">
        <v>0</v>
      </c>
      <c r="M259" s="24">
        <f>ROUND(G259*L259,P4)</f>
        <v>0</v>
      </c>
      <c r="N259" s="25" t="s">
        <v>103</v>
      </c>
      <c r="O259" s="31">
        <f>M259*AA259</f>
        <v>0</v>
      </c>
      <c r="P259" s="1">
        <v>3</v>
      </c>
      <c r="AA259" s="1">
        <f>IF(P259=1,$O$3,IF(P259=2,$O$4,$O$5))</f>
        <v>0</v>
      </c>
    </row>
    <row r="260">
      <c r="A260" s="1" t="s">
        <v>106</v>
      </c>
      <c r="E260" s="27" t="s">
        <v>103</v>
      </c>
    </row>
    <row r="261">
      <c r="A261" s="1" t="s">
        <v>107</v>
      </c>
    </row>
    <row r="262">
      <c r="A262" s="1" t="s">
        <v>109</v>
      </c>
      <c r="E262" s="27" t="s">
        <v>103</v>
      </c>
    </row>
    <row r="263">
      <c r="A263" s="1" t="s">
        <v>101</v>
      </c>
      <c r="B263" s="1">
        <v>64</v>
      </c>
      <c r="C263" s="26" t="s">
        <v>905</v>
      </c>
      <c r="D263" t="s">
        <v>103</v>
      </c>
      <c r="E263" s="27" t="s">
        <v>906</v>
      </c>
      <c r="F263" s="28" t="s">
        <v>105</v>
      </c>
      <c r="G263" s="29">
        <v>3</v>
      </c>
      <c r="H263" s="28">
        <v>0</v>
      </c>
      <c r="I263" s="30">
        <f>ROUND(G263*H263,P4)</f>
        <v>0</v>
      </c>
      <c r="L263" s="30">
        <v>0</v>
      </c>
      <c r="M263" s="24">
        <f>ROUND(G263*L263,P4)</f>
        <v>0</v>
      </c>
      <c r="N263" s="25" t="s">
        <v>103</v>
      </c>
      <c r="O263" s="31">
        <f>M263*AA263</f>
        <v>0</v>
      </c>
      <c r="P263" s="1">
        <v>3</v>
      </c>
      <c r="AA263" s="1">
        <f>IF(P263=1,$O$3,IF(P263=2,$O$4,$O$5))</f>
        <v>0</v>
      </c>
    </row>
    <row r="264">
      <c r="A264" s="1" t="s">
        <v>106</v>
      </c>
      <c r="E264" s="27" t="s">
        <v>103</v>
      </c>
    </row>
    <row r="265">
      <c r="A265" s="1" t="s">
        <v>107</v>
      </c>
    </row>
    <row r="266">
      <c r="A266" s="1" t="s">
        <v>109</v>
      </c>
      <c r="E266" s="27" t="s">
        <v>103</v>
      </c>
    </row>
    <row r="267" ht="25.5">
      <c r="A267" s="1" t="s">
        <v>101</v>
      </c>
      <c r="B267" s="1">
        <v>65</v>
      </c>
      <c r="C267" s="26" t="s">
        <v>907</v>
      </c>
      <c r="D267" t="s">
        <v>103</v>
      </c>
      <c r="E267" s="27" t="s">
        <v>908</v>
      </c>
      <c r="F267" s="28" t="s">
        <v>105</v>
      </c>
      <c r="G267" s="29">
        <v>3</v>
      </c>
      <c r="H267" s="28">
        <v>0</v>
      </c>
      <c r="I267" s="30">
        <f>ROUND(G267*H267,P4)</f>
        <v>0</v>
      </c>
      <c r="L267" s="30">
        <v>0</v>
      </c>
      <c r="M267" s="24">
        <f>ROUND(G267*L267,P4)</f>
        <v>0</v>
      </c>
      <c r="N267" s="25" t="s">
        <v>103</v>
      </c>
      <c r="O267" s="31">
        <f>M267*AA267</f>
        <v>0</v>
      </c>
      <c r="P267" s="1">
        <v>3</v>
      </c>
      <c r="AA267" s="1">
        <f>IF(P267=1,$O$3,IF(P267=2,$O$4,$O$5))</f>
        <v>0</v>
      </c>
    </row>
    <row r="268">
      <c r="A268" s="1" t="s">
        <v>106</v>
      </c>
      <c r="E268" s="27" t="s">
        <v>103</v>
      </c>
    </row>
    <row r="269">
      <c r="A269" s="1" t="s">
        <v>107</v>
      </c>
    </row>
    <row r="270">
      <c r="A270" s="1" t="s">
        <v>109</v>
      </c>
      <c r="E270" s="27" t="s">
        <v>103</v>
      </c>
    </row>
    <row r="271">
      <c r="A271" s="1" t="s">
        <v>101</v>
      </c>
      <c r="B271" s="1">
        <v>66</v>
      </c>
      <c r="C271" s="26" t="s">
        <v>487</v>
      </c>
      <c r="D271" t="s">
        <v>466</v>
      </c>
      <c r="E271" s="27" t="s">
        <v>488</v>
      </c>
      <c r="F271" s="28" t="s">
        <v>121</v>
      </c>
      <c r="G271" s="29">
        <v>12500</v>
      </c>
      <c r="H271" s="28">
        <v>0</v>
      </c>
      <c r="I271" s="30">
        <f>ROUND(G271*H271,P4)</f>
        <v>0</v>
      </c>
      <c r="L271" s="30">
        <v>0</v>
      </c>
      <c r="M271" s="24">
        <f>ROUND(G271*L271,P4)</f>
        <v>0</v>
      </c>
      <c r="N271" s="25" t="s">
        <v>103</v>
      </c>
      <c r="O271" s="31">
        <f>M271*AA271</f>
        <v>0</v>
      </c>
      <c r="P271" s="1">
        <v>3</v>
      </c>
      <c r="AA271" s="1">
        <f>IF(P271=1,$O$3,IF(P271=2,$O$4,$O$5))</f>
        <v>0</v>
      </c>
    </row>
    <row r="272">
      <c r="A272" s="1" t="s">
        <v>106</v>
      </c>
      <c r="E272" s="27" t="s">
        <v>103</v>
      </c>
    </row>
    <row r="273">
      <c r="A273" s="1" t="s">
        <v>107</v>
      </c>
    </row>
    <row r="274">
      <c r="A274" s="1" t="s">
        <v>109</v>
      </c>
      <c r="E274" s="27" t="s">
        <v>103</v>
      </c>
    </row>
    <row r="275">
      <c r="A275" s="1" t="s">
        <v>101</v>
      </c>
      <c r="B275" s="1">
        <v>67</v>
      </c>
      <c r="C275" s="26" t="s">
        <v>628</v>
      </c>
      <c r="D275" t="s">
        <v>103</v>
      </c>
      <c r="E275" s="27" t="s">
        <v>629</v>
      </c>
      <c r="F275" s="28" t="s">
        <v>121</v>
      </c>
      <c r="G275" s="29">
        <v>15000</v>
      </c>
      <c r="H275" s="28">
        <v>0</v>
      </c>
      <c r="I275" s="30">
        <f>ROUND(G275*H275,P4)</f>
        <v>0</v>
      </c>
      <c r="L275" s="30">
        <v>0</v>
      </c>
      <c r="M275" s="24">
        <f>ROUND(G275*L275,P4)</f>
        <v>0</v>
      </c>
      <c r="N275" s="25" t="s">
        <v>103</v>
      </c>
      <c r="O275" s="31">
        <f>M275*AA275</f>
        <v>0</v>
      </c>
      <c r="P275" s="1">
        <v>3</v>
      </c>
      <c r="AA275" s="1">
        <f>IF(P275=1,$O$3,IF(P275=2,$O$4,$O$5))</f>
        <v>0</v>
      </c>
    </row>
    <row r="276">
      <c r="A276" s="1" t="s">
        <v>106</v>
      </c>
      <c r="E276" s="27" t="s">
        <v>103</v>
      </c>
    </row>
    <row r="277" ht="25.5">
      <c r="A277" s="1" t="s">
        <v>107</v>
      </c>
      <c r="E277" s="32" t="s">
        <v>909</v>
      </c>
    </row>
    <row r="278">
      <c r="A278" s="1" t="s">
        <v>109</v>
      </c>
      <c r="E278" s="27" t="s">
        <v>103</v>
      </c>
    </row>
    <row r="279">
      <c r="A279" s="1" t="s">
        <v>101</v>
      </c>
      <c r="B279" s="1">
        <v>68</v>
      </c>
      <c r="C279" s="26" t="s">
        <v>487</v>
      </c>
      <c r="D279" t="s">
        <v>413</v>
      </c>
      <c r="E279" s="27" t="s">
        <v>488</v>
      </c>
      <c r="F279" s="28" t="s">
        <v>121</v>
      </c>
      <c r="G279" s="29">
        <v>200</v>
      </c>
      <c r="H279" s="28">
        <v>0</v>
      </c>
      <c r="I279" s="30">
        <f>ROUND(G279*H279,P4)</f>
        <v>0</v>
      </c>
      <c r="L279" s="30">
        <v>0</v>
      </c>
      <c r="M279" s="24">
        <f>ROUND(G279*L279,P4)</f>
        <v>0</v>
      </c>
      <c r="N279" s="25" t="s">
        <v>103</v>
      </c>
      <c r="O279" s="31">
        <f>M279*AA279</f>
        <v>0</v>
      </c>
      <c r="P279" s="1">
        <v>3</v>
      </c>
      <c r="AA279" s="1">
        <f>IF(P279=1,$O$3,IF(P279=2,$O$4,$O$5))</f>
        <v>0</v>
      </c>
    </row>
    <row r="280">
      <c r="A280" s="1" t="s">
        <v>106</v>
      </c>
      <c r="E280" s="27" t="s">
        <v>103</v>
      </c>
    </row>
    <row r="281">
      <c r="A281" s="1" t="s">
        <v>107</v>
      </c>
    </row>
    <row r="282">
      <c r="A282" s="1" t="s">
        <v>109</v>
      </c>
      <c r="E282" s="27" t="s">
        <v>103</v>
      </c>
    </row>
    <row r="283">
      <c r="A283" s="1" t="s">
        <v>101</v>
      </c>
      <c r="B283" s="1">
        <v>69</v>
      </c>
      <c r="C283" s="26" t="s">
        <v>910</v>
      </c>
      <c r="D283" t="s">
        <v>103</v>
      </c>
      <c r="E283" s="27" t="s">
        <v>911</v>
      </c>
      <c r="F283" s="28" t="s">
        <v>121</v>
      </c>
      <c r="G283" s="29">
        <v>240</v>
      </c>
      <c r="H283" s="28">
        <v>0</v>
      </c>
      <c r="I283" s="30">
        <f>ROUND(G283*H283,P4)</f>
        <v>0</v>
      </c>
      <c r="L283" s="30">
        <v>0</v>
      </c>
      <c r="M283" s="24">
        <f>ROUND(G283*L283,P4)</f>
        <v>0</v>
      </c>
      <c r="N283" s="25" t="s">
        <v>103</v>
      </c>
      <c r="O283" s="31">
        <f>M283*AA283</f>
        <v>0</v>
      </c>
      <c r="P283" s="1">
        <v>3</v>
      </c>
      <c r="AA283" s="1">
        <f>IF(P283=1,$O$3,IF(P283=2,$O$4,$O$5))</f>
        <v>0</v>
      </c>
    </row>
    <row r="284">
      <c r="A284" s="1" t="s">
        <v>106</v>
      </c>
      <c r="E284" s="27" t="s">
        <v>103</v>
      </c>
    </row>
    <row r="285" ht="25.5">
      <c r="A285" s="1" t="s">
        <v>107</v>
      </c>
      <c r="E285" s="32" t="s">
        <v>592</v>
      </c>
    </row>
    <row r="286">
      <c r="A286" s="1" t="s">
        <v>109</v>
      </c>
      <c r="E286" s="27" t="s">
        <v>103</v>
      </c>
    </row>
    <row r="287">
      <c r="A287" s="1" t="s">
        <v>101</v>
      </c>
      <c r="B287" s="1">
        <v>70</v>
      </c>
      <c r="C287" s="26" t="s">
        <v>487</v>
      </c>
      <c r="D287" t="s">
        <v>103</v>
      </c>
      <c r="E287" s="27" t="s">
        <v>488</v>
      </c>
      <c r="F287" s="28" t="s">
        <v>121</v>
      </c>
      <c r="G287" s="29">
        <v>440</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c r="A289" s="1" t="s">
        <v>107</v>
      </c>
    </row>
    <row r="290">
      <c r="A290" s="1" t="s">
        <v>109</v>
      </c>
      <c r="E290" s="27" t="s">
        <v>103</v>
      </c>
    </row>
    <row r="291" ht="38.25">
      <c r="A291" s="1" t="s">
        <v>101</v>
      </c>
      <c r="B291" s="1">
        <v>71</v>
      </c>
      <c r="C291" s="26" t="s">
        <v>912</v>
      </c>
      <c r="D291" t="s">
        <v>103</v>
      </c>
      <c r="E291" s="27" t="s">
        <v>913</v>
      </c>
      <c r="F291" s="28" t="s">
        <v>121</v>
      </c>
      <c r="G291" s="29">
        <v>528</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ht="25.5">
      <c r="A293" s="1" t="s">
        <v>107</v>
      </c>
      <c r="E293" s="32" t="s">
        <v>914</v>
      </c>
    </row>
    <row r="294">
      <c r="A294" s="1" t="s">
        <v>109</v>
      </c>
      <c r="E294" s="27" t="s">
        <v>103</v>
      </c>
    </row>
    <row r="295" ht="25.5">
      <c r="A295" s="1" t="s">
        <v>101</v>
      </c>
      <c r="B295" s="1">
        <v>72</v>
      </c>
      <c r="C295" s="26" t="s">
        <v>915</v>
      </c>
      <c r="D295" t="s">
        <v>103</v>
      </c>
      <c r="E295" s="27" t="s">
        <v>916</v>
      </c>
      <c r="F295" s="28" t="s">
        <v>121</v>
      </c>
      <c r="G295" s="29">
        <v>140</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c r="A297" s="1" t="s">
        <v>107</v>
      </c>
    </row>
    <row r="298">
      <c r="A298" s="1" t="s">
        <v>109</v>
      </c>
      <c r="E298" s="27" t="s">
        <v>103</v>
      </c>
    </row>
    <row r="299" ht="25.5">
      <c r="A299" s="1" t="s">
        <v>101</v>
      </c>
      <c r="B299" s="1">
        <v>73</v>
      </c>
      <c r="C299" s="26" t="s">
        <v>917</v>
      </c>
      <c r="D299" t="s">
        <v>103</v>
      </c>
      <c r="E299" s="27" t="s">
        <v>918</v>
      </c>
      <c r="F299" s="28" t="s">
        <v>121</v>
      </c>
      <c r="G299" s="29">
        <v>168</v>
      </c>
      <c r="H299" s="28">
        <v>0</v>
      </c>
      <c r="I299" s="30">
        <f>ROUND(G299*H299,P4)</f>
        <v>0</v>
      </c>
      <c r="L299" s="30">
        <v>0</v>
      </c>
      <c r="M299" s="24">
        <f>ROUND(G299*L299,P4)</f>
        <v>0</v>
      </c>
      <c r="N299" s="25" t="s">
        <v>103</v>
      </c>
      <c r="O299" s="31">
        <f>M299*AA299</f>
        <v>0</v>
      </c>
      <c r="P299" s="1">
        <v>3</v>
      </c>
      <c r="AA299" s="1">
        <f>IF(P299=1,$O$3,IF(P299=2,$O$4,$O$5))</f>
        <v>0</v>
      </c>
    </row>
    <row r="300">
      <c r="A300" s="1" t="s">
        <v>106</v>
      </c>
      <c r="E300" s="27" t="s">
        <v>103</v>
      </c>
    </row>
    <row r="301" ht="25.5">
      <c r="A301" s="1" t="s">
        <v>107</v>
      </c>
      <c r="E301" s="32" t="s">
        <v>589</v>
      </c>
    </row>
    <row r="302">
      <c r="A302" s="1" t="s">
        <v>109</v>
      </c>
      <c r="E302" s="27" t="s">
        <v>103</v>
      </c>
    </row>
    <row r="303">
      <c r="A303" s="1" t="s">
        <v>101</v>
      </c>
      <c r="B303" s="1">
        <v>74</v>
      </c>
      <c r="C303" s="26" t="s">
        <v>508</v>
      </c>
      <c r="D303" t="s">
        <v>413</v>
      </c>
      <c r="E303" s="27" t="s">
        <v>509</v>
      </c>
      <c r="F303" s="28" t="s">
        <v>121</v>
      </c>
      <c r="G303" s="29">
        <v>150</v>
      </c>
      <c r="H303" s="28">
        <v>0</v>
      </c>
      <c r="I303" s="30">
        <f>ROUND(G303*H303,P4)</f>
        <v>0</v>
      </c>
      <c r="L303" s="30">
        <v>0</v>
      </c>
      <c r="M303" s="24">
        <f>ROUND(G303*L303,P4)</f>
        <v>0</v>
      </c>
      <c r="N303" s="25" t="s">
        <v>103</v>
      </c>
      <c r="O303" s="31">
        <f>M303*AA303</f>
        <v>0</v>
      </c>
      <c r="P303" s="1">
        <v>3</v>
      </c>
      <c r="AA303" s="1">
        <f>IF(P303=1,$O$3,IF(P303=2,$O$4,$O$5))</f>
        <v>0</v>
      </c>
    </row>
    <row r="304">
      <c r="A304" s="1" t="s">
        <v>106</v>
      </c>
      <c r="E304" s="27" t="s">
        <v>103</v>
      </c>
    </row>
    <row r="305">
      <c r="A305" s="1" t="s">
        <v>107</v>
      </c>
    </row>
    <row r="306">
      <c r="A306" s="1" t="s">
        <v>109</v>
      </c>
      <c r="E306" s="27" t="s">
        <v>103</v>
      </c>
    </row>
    <row r="307">
      <c r="A307" s="1" t="s">
        <v>101</v>
      </c>
      <c r="B307" s="1">
        <v>75</v>
      </c>
      <c r="C307" s="26" t="s">
        <v>919</v>
      </c>
      <c r="D307" t="s">
        <v>103</v>
      </c>
      <c r="E307" s="27" t="s">
        <v>511</v>
      </c>
      <c r="F307" s="28" t="s">
        <v>121</v>
      </c>
      <c r="G307" s="29">
        <v>157.5</v>
      </c>
      <c r="H307" s="28">
        <v>0</v>
      </c>
      <c r="I307" s="30">
        <f>ROUND(G307*H307,P4)</f>
        <v>0</v>
      </c>
      <c r="L307" s="30">
        <v>0</v>
      </c>
      <c r="M307" s="24">
        <f>ROUND(G307*L307,P4)</f>
        <v>0</v>
      </c>
      <c r="N307" s="25" t="s">
        <v>103</v>
      </c>
      <c r="O307" s="31">
        <f>M307*AA307</f>
        <v>0</v>
      </c>
      <c r="P307" s="1">
        <v>3</v>
      </c>
      <c r="AA307" s="1">
        <f>IF(P307=1,$O$3,IF(P307=2,$O$4,$O$5))</f>
        <v>0</v>
      </c>
    </row>
    <row r="308">
      <c r="A308" s="1" t="s">
        <v>106</v>
      </c>
      <c r="E308" s="27" t="s">
        <v>103</v>
      </c>
    </row>
    <row r="309" ht="25.5">
      <c r="A309" s="1" t="s">
        <v>107</v>
      </c>
      <c r="E309" s="32" t="s">
        <v>920</v>
      </c>
    </row>
    <row r="310">
      <c r="A310" s="1" t="s">
        <v>109</v>
      </c>
      <c r="E310" s="27" t="s">
        <v>103</v>
      </c>
    </row>
    <row r="311">
      <c r="A311" s="1" t="s">
        <v>101</v>
      </c>
      <c r="B311" s="1">
        <v>76</v>
      </c>
      <c r="C311" s="26" t="s">
        <v>508</v>
      </c>
      <c r="D311" t="s">
        <v>466</v>
      </c>
      <c r="E311" s="27" t="s">
        <v>509</v>
      </c>
      <c r="F311" s="28" t="s">
        <v>121</v>
      </c>
      <c r="G311" s="29">
        <v>1200</v>
      </c>
      <c r="H311" s="28">
        <v>0</v>
      </c>
      <c r="I311" s="30">
        <f>ROUND(G311*H311,P4)</f>
        <v>0</v>
      </c>
      <c r="L311" s="30">
        <v>0</v>
      </c>
      <c r="M311" s="24">
        <f>ROUND(G311*L311,P4)</f>
        <v>0</v>
      </c>
      <c r="N311" s="25" t="s">
        <v>103</v>
      </c>
      <c r="O311" s="31">
        <f>M311*AA311</f>
        <v>0</v>
      </c>
      <c r="P311" s="1">
        <v>3</v>
      </c>
      <c r="AA311" s="1">
        <f>IF(P311=1,$O$3,IF(P311=2,$O$4,$O$5))</f>
        <v>0</v>
      </c>
    </row>
    <row r="312">
      <c r="A312" s="1" t="s">
        <v>106</v>
      </c>
      <c r="E312" s="27" t="s">
        <v>103</v>
      </c>
    </row>
    <row r="313">
      <c r="A313" s="1" t="s">
        <v>107</v>
      </c>
    </row>
    <row r="314">
      <c r="A314" s="1" t="s">
        <v>109</v>
      </c>
      <c r="E314" s="27" t="s">
        <v>103</v>
      </c>
    </row>
    <row r="315">
      <c r="A315" s="1" t="s">
        <v>101</v>
      </c>
      <c r="B315" s="1">
        <v>77</v>
      </c>
      <c r="C315" s="26" t="s">
        <v>921</v>
      </c>
      <c r="D315" t="s">
        <v>103</v>
      </c>
      <c r="E315" s="27" t="s">
        <v>514</v>
      </c>
      <c r="F315" s="28" t="s">
        <v>121</v>
      </c>
      <c r="G315" s="29">
        <v>1260</v>
      </c>
      <c r="H315" s="28">
        <v>0</v>
      </c>
      <c r="I315" s="30">
        <f>ROUND(G315*H315,P4)</f>
        <v>0</v>
      </c>
      <c r="L315" s="30">
        <v>0</v>
      </c>
      <c r="M315" s="24">
        <f>ROUND(G315*L315,P4)</f>
        <v>0</v>
      </c>
      <c r="N315" s="25" t="s">
        <v>103</v>
      </c>
      <c r="O315" s="31">
        <f>M315*AA315</f>
        <v>0</v>
      </c>
      <c r="P315" s="1">
        <v>3</v>
      </c>
      <c r="AA315" s="1">
        <f>IF(P315=1,$O$3,IF(P315=2,$O$4,$O$5))</f>
        <v>0</v>
      </c>
    </row>
    <row r="316">
      <c r="A316" s="1" t="s">
        <v>106</v>
      </c>
      <c r="E316" s="27" t="s">
        <v>103</v>
      </c>
    </row>
    <row r="317" ht="25.5">
      <c r="A317" s="1" t="s">
        <v>107</v>
      </c>
      <c r="E317" s="32" t="s">
        <v>922</v>
      </c>
    </row>
    <row r="318">
      <c r="A318" s="1" t="s">
        <v>109</v>
      </c>
      <c r="E318" s="27" t="s">
        <v>103</v>
      </c>
    </row>
    <row r="319">
      <c r="A319" s="1" t="s">
        <v>101</v>
      </c>
      <c r="B319" s="1">
        <v>78</v>
      </c>
      <c r="C319" s="26" t="s">
        <v>508</v>
      </c>
      <c r="D319" t="s">
        <v>103</v>
      </c>
      <c r="E319" s="27" t="s">
        <v>509</v>
      </c>
      <c r="F319" s="28" t="s">
        <v>121</v>
      </c>
      <c r="G319" s="29">
        <v>300</v>
      </c>
      <c r="H319" s="28">
        <v>0</v>
      </c>
      <c r="I319" s="30">
        <f>ROUND(G319*H319,P4)</f>
        <v>0</v>
      </c>
      <c r="L319" s="30">
        <v>0</v>
      </c>
      <c r="M319" s="24">
        <f>ROUND(G319*L319,P4)</f>
        <v>0</v>
      </c>
      <c r="N319" s="25" t="s">
        <v>103</v>
      </c>
      <c r="O319" s="31">
        <f>M319*AA319</f>
        <v>0</v>
      </c>
      <c r="P319" s="1">
        <v>3</v>
      </c>
      <c r="AA319" s="1">
        <f>IF(P319=1,$O$3,IF(P319=2,$O$4,$O$5))</f>
        <v>0</v>
      </c>
    </row>
    <row r="320">
      <c r="A320" s="1" t="s">
        <v>106</v>
      </c>
      <c r="E320" s="27" t="s">
        <v>103</v>
      </c>
    </row>
    <row r="321">
      <c r="A321" s="1" t="s">
        <v>107</v>
      </c>
    </row>
    <row r="322">
      <c r="A322" s="1" t="s">
        <v>109</v>
      </c>
      <c r="E322" s="27" t="s">
        <v>103</v>
      </c>
    </row>
    <row r="323">
      <c r="A323" s="1" t="s">
        <v>101</v>
      </c>
      <c r="B323" s="1">
        <v>79</v>
      </c>
      <c r="C323" s="26" t="s">
        <v>923</v>
      </c>
      <c r="D323" t="s">
        <v>103</v>
      </c>
      <c r="E323" s="27" t="s">
        <v>517</v>
      </c>
      <c r="F323" s="28" t="s">
        <v>121</v>
      </c>
      <c r="G323" s="29">
        <v>315</v>
      </c>
      <c r="H323" s="28">
        <v>0</v>
      </c>
      <c r="I323" s="30">
        <f>ROUND(G323*H323,P4)</f>
        <v>0</v>
      </c>
      <c r="L323" s="30">
        <v>0</v>
      </c>
      <c r="M323" s="24">
        <f>ROUND(G323*L323,P4)</f>
        <v>0</v>
      </c>
      <c r="N323" s="25" t="s">
        <v>103</v>
      </c>
      <c r="O323" s="31">
        <f>M323*AA323</f>
        <v>0</v>
      </c>
      <c r="P323" s="1">
        <v>3</v>
      </c>
      <c r="AA323" s="1">
        <f>IF(P323=1,$O$3,IF(P323=2,$O$4,$O$5))</f>
        <v>0</v>
      </c>
    </row>
    <row r="324">
      <c r="A324" s="1" t="s">
        <v>106</v>
      </c>
      <c r="E324" s="27" t="s">
        <v>103</v>
      </c>
    </row>
    <row r="325" ht="25.5">
      <c r="A325" s="1" t="s">
        <v>107</v>
      </c>
      <c r="E325" s="32" t="s">
        <v>515</v>
      </c>
    </row>
    <row r="326">
      <c r="A326" s="1" t="s">
        <v>109</v>
      </c>
      <c r="E326" s="27" t="s">
        <v>103</v>
      </c>
    </row>
    <row r="327">
      <c r="A327" s="1" t="s">
        <v>101</v>
      </c>
      <c r="B327" s="1">
        <v>80</v>
      </c>
      <c r="C327" s="26" t="s">
        <v>924</v>
      </c>
      <c r="D327" t="s">
        <v>103</v>
      </c>
      <c r="E327" s="27" t="s">
        <v>520</v>
      </c>
      <c r="F327" s="28" t="s">
        <v>121</v>
      </c>
      <c r="G327" s="29">
        <v>1650</v>
      </c>
      <c r="H327" s="28">
        <v>0</v>
      </c>
      <c r="I327" s="30">
        <f>ROUND(G327*H327,P4)</f>
        <v>0</v>
      </c>
      <c r="L327" s="30">
        <v>0</v>
      </c>
      <c r="M327" s="24">
        <f>ROUND(G327*L327,P4)</f>
        <v>0</v>
      </c>
      <c r="N327" s="25" t="s">
        <v>103</v>
      </c>
      <c r="O327" s="31">
        <f>M327*AA327</f>
        <v>0</v>
      </c>
      <c r="P327" s="1">
        <v>3</v>
      </c>
      <c r="AA327" s="1">
        <f>IF(P327=1,$O$3,IF(P327=2,$O$4,$O$5))</f>
        <v>0</v>
      </c>
    </row>
    <row r="328">
      <c r="A328" s="1" t="s">
        <v>106</v>
      </c>
      <c r="E328" s="27" t="s">
        <v>103</v>
      </c>
    </row>
    <row r="329">
      <c r="A329" s="1" t="s">
        <v>107</v>
      </c>
    </row>
    <row r="330">
      <c r="A330" s="1" t="s">
        <v>109</v>
      </c>
      <c r="E330" s="27" t="s">
        <v>103</v>
      </c>
    </row>
    <row r="331">
      <c r="A331" s="1" t="s">
        <v>101</v>
      </c>
      <c r="B331" s="1">
        <v>81</v>
      </c>
      <c r="C331" s="26" t="s">
        <v>521</v>
      </c>
      <c r="D331" t="s">
        <v>103</v>
      </c>
      <c r="E331" s="27" t="s">
        <v>522</v>
      </c>
      <c r="F331" s="28" t="s">
        <v>121</v>
      </c>
      <c r="G331" s="29">
        <v>1897.5</v>
      </c>
      <c r="H331" s="28">
        <v>0</v>
      </c>
      <c r="I331" s="30">
        <f>ROUND(G331*H331,P4)</f>
        <v>0</v>
      </c>
      <c r="L331" s="30">
        <v>0</v>
      </c>
      <c r="M331" s="24">
        <f>ROUND(G331*L331,P4)</f>
        <v>0</v>
      </c>
      <c r="N331" s="25" t="s">
        <v>103</v>
      </c>
      <c r="O331" s="31">
        <f>M331*AA331</f>
        <v>0</v>
      </c>
      <c r="P331" s="1">
        <v>3</v>
      </c>
      <c r="AA331" s="1">
        <f>IF(P331=1,$O$3,IF(P331=2,$O$4,$O$5))</f>
        <v>0</v>
      </c>
    </row>
    <row r="332">
      <c r="A332" s="1" t="s">
        <v>106</v>
      </c>
      <c r="E332" s="27" t="s">
        <v>103</v>
      </c>
    </row>
    <row r="333" ht="25.5">
      <c r="A333" s="1" t="s">
        <v>107</v>
      </c>
      <c r="E333" s="32" t="s">
        <v>925</v>
      </c>
    </row>
    <row r="334">
      <c r="A334" s="1" t="s">
        <v>109</v>
      </c>
      <c r="E334" s="27" t="s">
        <v>103</v>
      </c>
    </row>
    <row r="335">
      <c r="A335" s="1" t="s">
        <v>101</v>
      </c>
      <c r="B335" s="1">
        <v>82</v>
      </c>
      <c r="C335" s="26" t="s">
        <v>926</v>
      </c>
      <c r="D335" t="s">
        <v>103</v>
      </c>
      <c r="E335" s="27" t="s">
        <v>927</v>
      </c>
      <c r="F335" s="28" t="s">
        <v>105</v>
      </c>
      <c r="G335" s="29">
        <v>400</v>
      </c>
      <c r="H335" s="28">
        <v>0</v>
      </c>
      <c r="I335" s="30">
        <f>ROUND(G335*H335,P4)</f>
        <v>0</v>
      </c>
      <c r="L335" s="30">
        <v>0</v>
      </c>
      <c r="M335" s="24">
        <f>ROUND(G335*L335,P4)</f>
        <v>0</v>
      </c>
      <c r="N335" s="25" t="s">
        <v>103</v>
      </c>
      <c r="O335" s="31">
        <f>M335*AA335</f>
        <v>0</v>
      </c>
      <c r="P335" s="1">
        <v>3</v>
      </c>
      <c r="AA335" s="1">
        <f>IF(P335=1,$O$3,IF(P335=2,$O$4,$O$5))</f>
        <v>0</v>
      </c>
    </row>
    <row r="336">
      <c r="A336" s="1" t="s">
        <v>106</v>
      </c>
      <c r="E336" s="27" t="s">
        <v>103</v>
      </c>
    </row>
    <row r="337">
      <c r="A337" s="1" t="s">
        <v>107</v>
      </c>
    </row>
    <row r="338">
      <c r="A338" s="1" t="s">
        <v>109</v>
      </c>
      <c r="E338" s="27" t="s">
        <v>103</v>
      </c>
    </row>
    <row r="339">
      <c r="A339" s="1" t="s">
        <v>101</v>
      </c>
      <c r="B339" s="1">
        <v>83</v>
      </c>
      <c r="C339" s="26" t="s">
        <v>928</v>
      </c>
      <c r="D339" t="s">
        <v>103</v>
      </c>
      <c r="E339" s="27" t="s">
        <v>929</v>
      </c>
      <c r="F339" s="28" t="s">
        <v>105</v>
      </c>
      <c r="G339" s="29">
        <v>400</v>
      </c>
      <c r="H339" s="28">
        <v>0</v>
      </c>
      <c r="I339" s="30">
        <f>ROUND(G339*H339,P4)</f>
        <v>0</v>
      </c>
      <c r="L339" s="30">
        <v>0</v>
      </c>
      <c r="M339" s="24">
        <f>ROUND(G339*L339,P4)</f>
        <v>0</v>
      </c>
      <c r="N339" s="25" t="s">
        <v>103</v>
      </c>
      <c r="O339" s="31">
        <f>M339*AA339</f>
        <v>0</v>
      </c>
      <c r="P339" s="1">
        <v>3</v>
      </c>
      <c r="AA339" s="1">
        <f>IF(P339=1,$O$3,IF(P339=2,$O$4,$O$5))</f>
        <v>0</v>
      </c>
    </row>
    <row r="340">
      <c r="A340" s="1" t="s">
        <v>106</v>
      </c>
      <c r="E340" s="27" t="s">
        <v>103</v>
      </c>
    </row>
    <row r="341">
      <c r="A341" s="1" t="s">
        <v>107</v>
      </c>
    </row>
    <row r="342">
      <c r="A342" s="1" t="s">
        <v>109</v>
      </c>
      <c r="E342" s="27" t="s">
        <v>103</v>
      </c>
    </row>
    <row r="343">
      <c r="A343" s="1" t="s">
        <v>101</v>
      </c>
      <c r="B343" s="1">
        <v>84</v>
      </c>
      <c r="C343" s="26" t="s">
        <v>930</v>
      </c>
      <c r="D343" t="s">
        <v>103</v>
      </c>
      <c r="E343" s="27" t="s">
        <v>331</v>
      </c>
      <c r="F343" s="28" t="s">
        <v>105</v>
      </c>
      <c r="G343" s="29">
        <v>700</v>
      </c>
      <c r="H343" s="28">
        <v>0</v>
      </c>
      <c r="I343" s="30">
        <f>ROUND(G343*H343,P4)</f>
        <v>0</v>
      </c>
      <c r="L343" s="30">
        <v>0</v>
      </c>
      <c r="M343" s="24">
        <f>ROUND(G343*L343,P4)</f>
        <v>0</v>
      </c>
      <c r="N343" s="25" t="s">
        <v>103</v>
      </c>
      <c r="O343" s="31">
        <f>M343*AA343</f>
        <v>0</v>
      </c>
      <c r="P343" s="1">
        <v>3</v>
      </c>
      <c r="AA343" s="1">
        <f>IF(P343=1,$O$3,IF(P343=2,$O$4,$O$5))</f>
        <v>0</v>
      </c>
    </row>
    <row r="344">
      <c r="A344" s="1" t="s">
        <v>106</v>
      </c>
      <c r="E344" s="27" t="s">
        <v>103</v>
      </c>
    </row>
    <row r="345">
      <c r="A345" s="1" t="s">
        <v>107</v>
      </c>
    </row>
    <row r="346">
      <c r="A346" s="1" t="s">
        <v>109</v>
      </c>
      <c r="E346" s="27" t="s">
        <v>103</v>
      </c>
    </row>
    <row r="347">
      <c r="A347" s="1" t="s">
        <v>101</v>
      </c>
      <c r="B347" s="1">
        <v>85</v>
      </c>
      <c r="C347" s="26" t="s">
        <v>931</v>
      </c>
      <c r="D347" t="s">
        <v>103</v>
      </c>
      <c r="E347" s="27" t="s">
        <v>333</v>
      </c>
      <c r="F347" s="28" t="s">
        <v>105</v>
      </c>
      <c r="G347" s="29">
        <v>700</v>
      </c>
      <c r="H347" s="28">
        <v>0</v>
      </c>
      <c r="I347" s="30">
        <f>ROUND(G347*H347,P4)</f>
        <v>0</v>
      </c>
      <c r="L347" s="30">
        <v>0</v>
      </c>
      <c r="M347" s="24">
        <f>ROUND(G347*L347,P4)</f>
        <v>0</v>
      </c>
      <c r="N347" s="25" t="s">
        <v>103</v>
      </c>
      <c r="O347" s="31">
        <f>M347*AA347</f>
        <v>0</v>
      </c>
      <c r="P347" s="1">
        <v>3</v>
      </c>
      <c r="AA347" s="1">
        <f>IF(P347=1,$O$3,IF(P347=2,$O$4,$O$5))</f>
        <v>0</v>
      </c>
    </row>
    <row r="348">
      <c r="A348" s="1" t="s">
        <v>106</v>
      </c>
      <c r="E348" s="27" t="s">
        <v>103</v>
      </c>
    </row>
    <row r="349">
      <c r="A349" s="1" t="s">
        <v>107</v>
      </c>
    </row>
    <row r="350">
      <c r="A350" s="1" t="s">
        <v>109</v>
      </c>
      <c r="E350" s="27" t="s">
        <v>103</v>
      </c>
    </row>
    <row r="351" ht="25.5">
      <c r="A351" s="1" t="s">
        <v>101</v>
      </c>
      <c r="B351" s="1">
        <v>86</v>
      </c>
      <c r="C351" s="26" t="s">
        <v>334</v>
      </c>
      <c r="D351" t="s">
        <v>103</v>
      </c>
      <c r="E351" s="27" t="s">
        <v>335</v>
      </c>
      <c r="F351" s="28" t="s">
        <v>121</v>
      </c>
      <c r="G351" s="29">
        <v>30</v>
      </c>
      <c r="H351" s="28">
        <v>0</v>
      </c>
      <c r="I351" s="30">
        <f>ROUND(G351*H351,P4)</f>
        <v>0</v>
      </c>
      <c r="L351" s="30">
        <v>0</v>
      </c>
      <c r="M351" s="24">
        <f>ROUND(G351*L351,P4)</f>
        <v>0</v>
      </c>
      <c r="N351" s="25" t="s">
        <v>103</v>
      </c>
      <c r="O351" s="31">
        <f>M351*AA351</f>
        <v>0</v>
      </c>
      <c r="P351" s="1">
        <v>3</v>
      </c>
      <c r="AA351" s="1">
        <f>IF(P351=1,$O$3,IF(P351=2,$O$4,$O$5))</f>
        <v>0</v>
      </c>
    </row>
    <row r="352">
      <c r="A352" s="1" t="s">
        <v>106</v>
      </c>
      <c r="E352" s="27" t="s">
        <v>103</v>
      </c>
    </row>
    <row r="353">
      <c r="A353" s="1" t="s">
        <v>107</v>
      </c>
    </row>
    <row r="354">
      <c r="A354" s="1" t="s">
        <v>109</v>
      </c>
      <c r="E354" s="27" t="s">
        <v>103</v>
      </c>
    </row>
    <row r="355" ht="25.5">
      <c r="A355" s="1" t="s">
        <v>101</v>
      </c>
      <c r="B355" s="1">
        <v>87</v>
      </c>
      <c r="C355" s="26" t="s">
        <v>932</v>
      </c>
      <c r="D355" t="s">
        <v>103</v>
      </c>
      <c r="E355" s="27" t="s">
        <v>504</v>
      </c>
      <c r="F355" s="28" t="s">
        <v>121</v>
      </c>
      <c r="G355" s="29">
        <v>22.050000000000001</v>
      </c>
      <c r="H355" s="28">
        <v>0</v>
      </c>
      <c r="I355" s="30">
        <f>ROUND(G355*H355,P4)</f>
        <v>0</v>
      </c>
      <c r="L355" s="30">
        <v>0</v>
      </c>
      <c r="M355" s="24">
        <f>ROUND(G355*L355,P4)</f>
        <v>0</v>
      </c>
      <c r="N355" s="25" t="s">
        <v>103</v>
      </c>
      <c r="O355" s="31">
        <f>M355*AA355</f>
        <v>0</v>
      </c>
      <c r="P355" s="1">
        <v>3</v>
      </c>
      <c r="AA355" s="1">
        <f>IF(P355=1,$O$3,IF(P355=2,$O$4,$O$5))</f>
        <v>0</v>
      </c>
    </row>
    <row r="356">
      <c r="A356" s="1" t="s">
        <v>106</v>
      </c>
      <c r="E356" s="27" t="s">
        <v>103</v>
      </c>
    </row>
    <row r="357" ht="25.5">
      <c r="A357" s="1" t="s">
        <v>107</v>
      </c>
      <c r="E357" s="32" t="s">
        <v>933</v>
      </c>
    </row>
    <row r="358">
      <c r="A358" s="1" t="s">
        <v>109</v>
      </c>
      <c r="E358" s="27" t="s">
        <v>103</v>
      </c>
    </row>
    <row r="359" ht="25.5">
      <c r="A359" s="1" t="s">
        <v>101</v>
      </c>
      <c r="B359" s="1">
        <v>88</v>
      </c>
      <c r="C359" s="26" t="s">
        <v>934</v>
      </c>
      <c r="D359" t="s">
        <v>103</v>
      </c>
      <c r="E359" s="27" t="s">
        <v>337</v>
      </c>
      <c r="F359" s="28" t="s">
        <v>121</v>
      </c>
      <c r="G359" s="29">
        <v>9.4499999999999993</v>
      </c>
      <c r="H359" s="28">
        <v>0</v>
      </c>
      <c r="I359" s="30">
        <f>ROUND(G359*H359,P4)</f>
        <v>0</v>
      </c>
      <c r="L359" s="30">
        <v>0</v>
      </c>
      <c r="M359" s="24">
        <f>ROUND(G359*L359,P4)</f>
        <v>0</v>
      </c>
      <c r="N359" s="25" t="s">
        <v>103</v>
      </c>
      <c r="O359" s="31">
        <f>M359*AA359</f>
        <v>0</v>
      </c>
      <c r="P359" s="1">
        <v>3</v>
      </c>
      <c r="AA359" s="1">
        <f>IF(P359=1,$O$3,IF(P359=2,$O$4,$O$5))</f>
        <v>0</v>
      </c>
    </row>
    <row r="360">
      <c r="A360" s="1" t="s">
        <v>106</v>
      </c>
      <c r="E360" s="27" t="s">
        <v>103</v>
      </c>
    </row>
    <row r="361" ht="25.5">
      <c r="A361" s="1" t="s">
        <v>107</v>
      </c>
      <c r="E361" s="32" t="s">
        <v>935</v>
      </c>
    </row>
    <row r="362">
      <c r="A362" s="1" t="s">
        <v>109</v>
      </c>
      <c r="E362" s="27" t="s">
        <v>103</v>
      </c>
    </row>
    <row r="363">
      <c r="A363" s="1" t="s">
        <v>101</v>
      </c>
      <c r="B363" s="1">
        <v>89</v>
      </c>
      <c r="C363" s="26" t="s">
        <v>936</v>
      </c>
      <c r="D363" t="s">
        <v>103</v>
      </c>
      <c r="E363" s="27" t="s">
        <v>937</v>
      </c>
      <c r="F363" s="28" t="s">
        <v>121</v>
      </c>
      <c r="G363" s="29">
        <v>84</v>
      </c>
      <c r="H363" s="28">
        <v>0</v>
      </c>
      <c r="I363" s="30">
        <f>ROUND(G363*H363,P4)</f>
        <v>0</v>
      </c>
      <c r="L363" s="30">
        <v>0</v>
      </c>
      <c r="M363" s="24">
        <f>ROUND(G363*L363,P4)</f>
        <v>0</v>
      </c>
      <c r="N363" s="25" t="s">
        <v>103</v>
      </c>
      <c r="O363" s="31">
        <f>M363*AA363</f>
        <v>0</v>
      </c>
      <c r="P363" s="1">
        <v>3</v>
      </c>
      <c r="AA363" s="1">
        <f>IF(P363=1,$O$3,IF(P363=2,$O$4,$O$5))</f>
        <v>0</v>
      </c>
    </row>
    <row r="364">
      <c r="A364" s="1" t="s">
        <v>106</v>
      </c>
      <c r="E364" s="27" t="s">
        <v>103</v>
      </c>
    </row>
    <row r="365">
      <c r="A365" s="1" t="s">
        <v>107</v>
      </c>
    </row>
    <row r="366">
      <c r="A366" s="1" t="s">
        <v>109</v>
      </c>
      <c r="E366" s="27" t="s">
        <v>103</v>
      </c>
    </row>
    <row r="367" ht="25.5">
      <c r="A367" s="1" t="s">
        <v>101</v>
      </c>
      <c r="B367" s="1">
        <v>90</v>
      </c>
      <c r="C367" s="26" t="s">
        <v>938</v>
      </c>
      <c r="D367" t="s">
        <v>103</v>
      </c>
      <c r="E367" s="27" t="s">
        <v>939</v>
      </c>
      <c r="F367" s="28" t="s">
        <v>121</v>
      </c>
      <c r="G367" s="29">
        <v>84</v>
      </c>
      <c r="H367" s="28">
        <v>0</v>
      </c>
      <c r="I367" s="30">
        <f>ROUND(G367*H367,P4)</f>
        <v>0</v>
      </c>
      <c r="L367" s="30">
        <v>0</v>
      </c>
      <c r="M367" s="24">
        <f>ROUND(G367*L367,P4)</f>
        <v>0</v>
      </c>
      <c r="N367" s="25" t="s">
        <v>103</v>
      </c>
      <c r="O367" s="31">
        <f>M367*AA367</f>
        <v>0</v>
      </c>
      <c r="P367" s="1">
        <v>3</v>
      </c>
      <c r="AA367" s="1">
        <f>IF(P367=1,$O$3,IF(P367=2,$O$4,$O$5))</f>
        <v>0</v>
      </c>
    </row>
    <row r="368">
      <c r="A368" s="1" t="s">
        <v>106</v>
      </c>
      <c r="E368" s="27" t="s">
        <v>103</v>
      </c>
    </row>
    <row r="369">
      <c r="A369" s="1" t="s">
        <v>107</v>
      </c>
    </row>
    <row r="370">
      <c r="A370" s="1" t="s">
        <v>109</v>
      </c>
      <c r="E370" s="27" t="s">
        <v>103</v>
      </c>
    </row>
    <row r="371">
      <c r="A371" s="1" t="s">
        <v>101</v>
      </c>
      <c r="B371" s="1">
        <v>91</v>
      </c>
      <c r="C371" s="26" t="s">
        <v>940</v>
      </c>
      <c r="D371" t="s">
        <v>103</v>
      </c>
      <c r="E371" s="27" t="s">
        <v>941</v>
      </c>
      <c r="F371" s="28" t="s">
        <v>121</v>
      </c>
      <c r="G371" s="29">
        <v>30</v>
      </c>
      <c r="H371" s="28">
        <v>0</v>
      </c>
      <c r="I371" s="30">
        <f>ROUND(G371*H371,P4)</f>
        <v>0</v>
      </c>
      <c r="L371" s="30">
        <v>0</v>
      </c>
      <c r="M371" s="24">
        <f>ROUND(G371*L371,P4)</f>
        <v>0</v>
      </c>
      <c r="N371" s="25" t="s">
        <v>103</v>
      </c>
      <c r="O371" s="31">
        <f>M371*AA371</f>
        <v>0</v>
      </c>
      <c r="P371" s="1">
        <v>3</v>
      </c>
      <c r="AA371" s="1">
        <f>IF(P371=1,$O$3,IF(P371=2,$O$4,$O$5))</f>
        <v>0</v>
      </c>
    </row>
    <row r="372">
      <c r="A372" s="1" t="s">
        <v>106</v>
      </c>
      <c r="E372" s="27" t="s">
        <v>103</v>
      </c>
    </row>
    <row r="373">
      <c r="A373" s="1" t="s">
        <v>107</v>
      </c>
    </row>
    <row r="374">
      <c r="A374" s="1" t="s">
        <v>109</v>
      </c>
      <c r="E374" s="27" t="s">
        <v>103</v>
      </c>
    </row>
    <row r="375" ht="25.5">
      <c r="A375" s="1" t="s">
        <v>101</v>
      </c>
      <c r="B375" s="1">
        <v>92</v>
      </c>
      <c r="C375" s="26" t="s">
        <v>942</v>
      </c>
      <c r="D375" t="s">
        <v>103</v>
      </c>
      <c r="E375" s="27" t="s">
        <v>943</v>
      </c>
      <c r="F375" s="28" t="s">
        <v>121</v>
      </c>
      <c r="G375" s="29">
        <v>30</v>
      </c>
      <c r="H375" s="28">
        <v>0</v>
      </c>
      <c r="I375" s="30">
        <f>ROUND(G375*H375,P4)</f>
        <v>0</v>
      </c>
      <c r="L375" s="30">
        <v>0</v>
      </c>
      <c r="M375" s="24">
        <f>ROUND(G375*L375,P4)</f>
        <v>0</v>
      </c>
      <c r="N375" s="25" t="s">
        <v>103</v>
      </c>
      <c r="O375" s="31">
        <f>M375*AA375</f>
        <v>0</v>
      </c>
      <c r="P375" s="1">
        <v>3</v>
      </c>
      <c r="AA375" s="1">
        <f>IF(P375=1,$O$3,IF(P375=2,$O$4,$O$5))</f>
        <v>0</v>
      </c>
    </row>
    <row r="376">
      <c r="A376" s="1" t="s">
        <v>106</v>
      </c>
      <c r="E376" s="27" t="s">
        <v>103</v>
      </c>
    </row>
    <row r="377">
      <c r="A377" s="1" t="s">
        <v>107</v>
      </c>
    </row>
    <row r="378">
      <c r="A378" s="1" t="s">
        <v>109</v>
      </c>
      <c r="E378" s="27" t="s">
        <v>103</v>
      </c>
    </row>
    <row r="379">
      <c r="A379" s="1" t="s">
        <v>101</v>
      </c>
      <c r="B379" s="1">
        <v>93</v>
      </c>
      <c r="C379" s="26" t="s">
        <v>944</v>
      </c>
      <c r="D379" t="s">
        <v>103</v>
      </c>
      <c r="E379" s="27" t="s">
        <v>945</v>
      </c>
      <c r="F379" s="28" t="s">
        <v>121</v>
      </c>
      <c r="G379" s="29">
        <v>9</v>
      </c>
      <c r="H379" s="28">
        <v>0</v>
      </c>
      <c r="I379" s="30">
        <f>ROUND(G379*H379,P4)</f>
        <v>0</v>
      </c>
      <c r="L379" s="30">
        <v>0</v>
      </c>
      <c r="M379" s="24">
        <f>ROUND(G379*L379,P4)</f>
        <v>0</v>
      </c>
      <c r="N379" s="25" t="s">
        <v>103</v>
      </c>
      <c r="O379" s="31">
        <f>M379*AA379</f>
        <v>0</v>
      </c>
      <c r="P379" s="1">
        <v>3</v>
      </c>
      <c r="AA379" s="1">
        <f>IF(P379=1,$O$3,IF(P379=2,$O$4,$O$5))</f>
        <v>0</v>
      </c>
    </row>
    <row r="380">
      <c r="A380" s="1" t="s">
        <v>106</v>
      </c>
      <c r="E380" s="27" t="s">
        <v>103</v>
      </c>
    </row>
    <row r="381">
      <c r="A381" s="1" t="s">
        <v>107</v>
      </c>
    </row>
    <row r="382">
      <c r="A382" s="1" t="s">
        <v>109</v>
      </c>
      <c r="E382" s="27" t="s">
        <v>103</v>
      </c>
    </row>
    <row r="383" ht="25.5">
      <c r="A383" s="1" t="s">
        <v>101</v>
      </c>
      <c r="B383" s="1">
        <v>94</v>
      </c>
      <c r="C383" s="26" t="s">
        <v>946</v>
      </c>
      <c r="D383" t="s">
        <v>103</v>
      </c>
      <c r="E383" s="27" t="s">
        <v>947</v>
      </c>
      <c r="F383" s="28" t="s">
        <v>121</v>
      </c>
      <c r="G383" s="29">
        <v>9</v>
      </c>
      <c r="H383" s="28">
        <v>0</v>
      </c>
      <c r="I383" s="30">
        <f>ROUND(G383*H383,P4)</f>
        <v>0</v>
      </c>
      <c r="L383" s="30">
        <v>0</v>
      </c>
      <c r="M383" s="24">
        <f>ROUND(G383*L383,P4)</f>
        <v>0</v>
      </c>
      <c r="N383" s="25" t="s">
        <v>103</v>
      </c>
      <c r="O383" s="31">
        <f>M383*AA383</f>
        <v>0</v>
      </c>
      <c r="P383" s="1">
        <v>3</v>
      </c>
      <c r="AA383" s="1">
        <f>IF(P383=1,$O$3,IF(P383=2,$O$4,$O$5))</f>
        <v>0</v>
      </c>
    </row>
    <row r="384">
      <c r="A384" s="1" t="s">
        <v>106</v>
      </c>
      <c r="E384" s="27" t="s">
        <v>103</v>
      </c>
    </row>
    <row r="385">
      <c r="A385" s="1" t="s">
        <v>107</v>
      </c>
    </row>
    <row r="386">
      <c r="A386" s="1" t="s">
        <v>109</v>
      </c>
      <c r="E386" s="27" t="s">
        <v>103</v>
      </c>
    </row>
    <row r="387">
      <c r="A387" s="1" t="s">
        <v>101</v>
      </c>
      <c r="B387" s="1">
        <v>95</v>
      </c>
      <c r="C387" s="26" t="s">
        <v>948</v>
      </c>
      <c r="D387" t="s">
        <v>103</v>
      </c>
      <c r="E387" s="27" t="s">
        <v>949</v>
      </c>
      <c r="F387" s="28" t="s">
        <v>121</v>
      </c>
      <c r="G387" s="29">
        <v>18</v>
      </c>
      <c r="H387" s="28">
        <v>0</v>
      </c>
      <c r="I387" s="30">
        <f>ROUND(G387*H387,P4)</f>
        <v>0</v>
      </c>
      <c r="L387" s="30">
        <v>0</v>
      </c>
      <c r="M387" s="24">
        <f>ROUND(G387*L387,P4)</f>
        <v>0</v>
      </c>
      <c r="N387" s="25" t="s">
        <v>103</v>
      </c>
      <c r="O387" s="31">
        <f>M387*AA387</f>
        <v>0</v>
      </c>
      <c r="P387" s="1">
        <v>3</v>
      </c>
      <c r="AA387" s="1">
        <f>IF(P387=1,$O$3,IF(P387=2,$O$4,$O$5))</f>
        <v>0</v>
      </c>
    </row>
    <row r="388">
      <c r="A388" s="1" t="s">
        <v>106</v>
      </c>
      <c r="E388" s="27" t="s">
        <v>103</v>
      </c>
    </row>
    <row r="389">
      <c r="A389" s="1" t="s">
        <v>107</v>
      </c>
    </row>
    <row r="390">
      <c r="A390" s="1" t="s">
        <v>109</v>
      </c>
      <c r="E390" s="27" t="s">
        <v>103</v>
      </c>
    </row>
    <row r="391" ht="25.5">
      <c r="A391" s="1" t="s">
        <v>101</v>
      </c>
      <c r="B391" s="1">
        <v>96</v>
      </c>
      <c r="C391" s="26" t="s">
        <v>950</v>
      </c>
      <c r="D391" t="s">
        <v>103</v>
      </c>
      <c r="E391" s="27" t="s">
        <v>951</v>
      </c>
      <c r="F391" s="28" t="s">
        <v>121</v>
      </c>
      <c r="G391" s="29">
        <v>18</v>
      </c>
      <c r="H391" s="28">
        <v>0</v>
      </c>
      <c r="I391" s="30">
        <f>ROUND(G391*H391,P4)</f>
        <v>0</v>
      </c>
      <c r="L391" s="30">
        <v>0</v>
      </c>
      <c r="M391" s="24">
        <f>ROUND(G391*L391,P4)</f>
        <v>0</v>
      </c>
      <c r="N391" s="25" t="s">
        <v>103</v>
      </c>
      <c r="O391" s="31">
        <f>M391*AA391</f>
        <v>0</v>
      </c>
      <c r="P391" s="1">
        <v>3</v>
      </c>
      <c r="AA391" s="1">
        <f>IF(P391=1,$O$3,IF(P391=2,$O$4,$O$5))</f>
        <v>0</v>
      </c>
    </row>
    <row r="392">
      <c r="A392" s="1" t="s">
        <v>106</v>
      </c>
      <c r="E392" s="27" t="s">
        <v>103</v>
      </c>
    </row>
    <row r="393">
      <c r="A393" s="1" t="s">
        <v>107</v>
      </c>
    </row>
    <row r="394">
      <c r="A394" s="1" t="s">
        <v>109</v>
      </c>
      <c r="E394" s="27" t="s">
        <v>103</v>
      </c>
    </row>
    <row r="395" ht="25.5">
      <c r="A395" s="1" t="s">
        <v>101</v>
      </c>
      <c r="B395" s="1">
        <v>97</v>
      </c>
      <c r="C395" s="26" t="s">
        <v>526</v>
      </c>
      <c r="D395" t="s">
        <v>103</v>
      </c>
      <c r="E395" s="27" t="s">
        <v>527</v>
      </c>
      <c r="F395" s="28" t="s">
        <v>105</v>
      </c>
      <c r="G395" s="29">
        <v>220</v>
      </c>
      <c r="H395" s="28">
        <v>0</v>
      </c>
      <c r="I395" s="30">
        <f>ROUND(G395*H395,P4)</f>
        <v>0</v>
      </c>
      <c r="L395" s="30">
        <v>0</v>
      </c>
      <c r="M395" s="24">
        <f>ROUND(G395*L395,P4)</f>
        <v>0</v>
      </c>
      <c r="N395" s="25" t="s">
        <v>103</v>
      </c>
      <c r="O395" s="31">
        <f>M395*AA395</f>
        <v>0</v>
      </c>
      <c r="P395" s="1">
        <v>3</v>
      </c>
      <c r="AA395" s="1">
        <f>IF(P395=1,$O$3,IF(P395=2,$O$4,$O$5))</f>
        <v>0</v>
      </c>
    </row>
    <row r="396">
      <c r="A396" s="1" t="s">
        <v>106</v>
      </c>
      <c r="E396" s="27" t="s">
        <v>103</v>
      </c>
    </row>
    <row r="397">
      <c r="A397" s="1" t="s">
        <v>107</v>
      </c>
    </row>
    <row r="398">
      <c r="A398" s="1" t="s">
        <v>109</v>
      </c>
      <c r="E398" s="27" t="s">
        <v>103</v>
      </c>
    </row>
    <row r="399">
      <c r="A399" s="1" t="s">
        <v>101</v>
      </c>
      <c r="B399" s="1">
        <v>98</v>
      </c>
      <c r="C399" s="26" t="s">
        <v>952</v>
      </c>
      <c r="D399" t="s">
        <v>103</v>
      </c>
      <c r="E399" s="27" t="s">
        <v>529</v>
      </c>
      <c r="F399" s="28" t="s">
        <v>105</v>
      </c>
      <c r="G399" s="29">
        <v>220</v>
      </c>
      <c r="H399" s="28">
        <v>0</v>
      </c>
      <c r="I399" s="30">
        <f>ROUND(G399*H399,P4)</f>
        <v>0</v>
      </c>
      <c r="L399" s="30">
        <v>0</v>
      </c>
      <c r="M399" s="24">
        <f>ROUND(G399*L399,P4)</f>
        <v>0</v>
      </c>
      <c r="N399" s="25" t="s">
        <v>103</v>
      </c>
      <c r="O399" s="31">
        <f>M399*AA399</f>
        <v>0</v>
      </c>
      <c r="P399" s="1">
        <v>3</v>
      </c>
      <c r="AA399" s="1">
        <f>IF(P399=1,$O$3,IF(P399=2,$O$4,$O$5))</f>
        <v>0</v>
      </c>
    </row>
    <row r="400">
      <c r="A400" s="1" t="s">
        <v>106</v>
      </c>
      <c r="E400" s="27" t="s">
        <v>103</v>
      </c>
    </row>
    <row r="401">
      <c r="A401" s="1" t="s">
        <v>107</v>
      </c>
    </row>
    <row r="402">
      <c r="A402" s="1" t="s">
        <v>109</v>
      </c>
      <c r="E402" s="27" t="s">
        <v>103</v>
      </c>
    </row>
    <row r="403" ht="25.5">
      <c r="A403" s="1" t="s">
        <v>101</v>
      </c>
      <c r="B403" s="1">
        <v>99</v>
      </c>
      <c r="C403" s="26" t="s">
        <v>530</v>
      </c>
      <c r="D403" t="s">
        <v>103</v>
      </c>
      <c r="E403" s="27" t="s">
        <v>531</v>
      </c>
      <c r="F403" s="28" t="s">
        <v>105</v>
      </c>
      <c r="G403" s="29">
        <v>50</v>
      </c>
      <c r="H403" s="28">
        <v>0</v>
      </c>
      <c r="I403" s="30">
        <f>ROUND(G403*H403,P4)</f>
        <v>0</v>
      </c>
      <c r="L403" s="30">
        <v>0</v>
      </c>
      <c r="M403" s="24">
        <f>ROUND(G403*L403,P4)</f>
        <v>0</v>
      </c>
      <c r="N403" s="25" t="s">
        <v>103</v>
      </c>
      <c r="O403" s="31">
        <f>M403*AA403</f>
        <v>0</v>
      </c>
      <c r="P403" s="1">
        <v>3</v>
      </c>
      <c r="AA403" s="1">
        <f>IF(P403=1,$O$3,IF(P403=2,$O$4,$O$5))</f>
        <v>0</v>
      </c>
    </row>
    <row r="404">
      <c r="A404" s="1" t="s">
        <v>106</v>
      </c>
      <c r="E404" s="27" t="s">
        <v>103</v>
      </c>
    </row>
    <row r="405">
      <c r="A405" s="1" t="s">
        <v>107</v>
      </c>
    </row>
    <row r="406">
      <c r="A406" s="1" t="s">
        <v>109</v>
      </c>
      <c r="E406" s="27" t="s">
        <v>103</v>
      </c>
    </row>
    <row r="407">
      <c r="A407" s="1" t="s">
        <v>101</v>
      </c>
      <c r="B407" s="1">
        <v>100</v>
      </c>
      <c r="C407" s="26" t="s">
        <v>532</v>
      </c>
      <c r="D407" t="s">
        <v>103</v>
      </c>
      <c r="E407" s="27" t="s">
        <v>533</v>
      </c>
      <c r="F407" s="28" t="s">
        <v>105</v>
      </c>
      <c r="G407" s="29">
        <v>50</v>
      </c>
      <c r="H407" s="28">
        <v>0</v>
      </c>
      <c r="I407" s="30">
        <f>ROUND(G407*H407,P4)</f>
        <v>0</v>
      </c>
      <c r="L407" s="30">
        <v>0</v>
      </c>
      <c r="M407" s="24">
        <f>ROUND(G407*L407,P4)</f>
        <v>0</v>
      </c>
      <c r="N407" s="25" t="s">
        <v>103</v>
      </c>
      <c r="O407" s="31">
        <f>M407*AA407</f>
        <v>0</v>
      </c>
      <c r="P407" s="1">
        <v>3</v>
      </c>
      <c r="AA407" s="1">
        <f>IF(P407=1,$O$3,IF(P407=2,$O$4,$O$5))</f>
        <v>0</v>
      </c>
    </row>
    <row r="408">
      <c r="A408" s="1" t="s">
        <v>106</v>
      </c>
      <c r="E408" s="27" t="s">
        <v>103</v>
      </c>
    </row>
    <row r="409">
      <c r="A409" s="1" t="s">
        <v>107</v>
      </c>
    </row>
    <row r="410">
      <c r="A410" s="1" t="s">
        <v>109</v>
      </c>
      <c r="E410" s="27" t="s">
        <v>103</v>
      </c>
    </row>
    <row r="411">
      <c r="A411" s="1" t="s">
        <v>101</v>
      </c>
      <c r="B411" s="1">
        <v>101</v>
      </c>
      <c r="C411" s="26" t="s">
        <v>953</v>
      </c>
      <c r="D411" t="s">
        <v>103</v>
      </c>
      <c r="E411" s="27" t="s">
        <v>954</v>
      </c>
      <c r="F411" s="28" t="s">
        <v>105</v>
      </c>
      <c r="G411" s="29">
        <v>365</v>
      </c>
      <c r="H411" s="28">
        <v>0</v>
      </c>
      <c r="I411" s="30">
        <f>ROUND(G411*H411,P4)</f>
        <v>0</v>
      </c>
      <c r="L411" s="30">
        <v>0</v>
      </c>
      <c r="M411" s="24">
        <f>ROUND(G411*L411,P4)</f>
        <v>0</v>
      </c>
      <c r="N411" s="25" t="s">
        <v>103</v>
      </c>
      <c r="O411" s="31">
        <f>M411*AA411</f>
        <v>0</v>
      </c>
      <c r="P411" s="1">
        <v>3</v>
      </c>
      <c r="AA411" s="1">
        <f>IF(P411=1,$O$3,IF(P411=2,$O$4,$O$5))</f>
        <v>0</v>
      </c>
    </row>
    <row r="412">
      <c r="A412" s="1" t="s">
        <v>106</v>
      </c>
      <c r="E412" s="27" t="s">
        <v>103</v>
      </c>
    </row>
    <row r="413">
      <c r="A413" s="1" t="s">
        <v>107</v>
      </c>
    </row>
    <row r="414">
      <c r="A414" s="1" t="s">
        <v>109</v>
      </c>
      <c r="E414" s="27" t="s">
        <v>103</v>
      </c>
    </row>
    <row r="415">
      <c r="A415" s="1" t="s">
        <v>101</v>
      </c>
      <c r="B415" s="1">
        <v>102</v>
      </c>
      <c r="C415" s="26" t="s">
        <v>955</v>
      </c>
      <c r="D415" t="s">
        <v>103</v>
      </c>
      <c r="E415" s="27" t="s">
        <v>956</v>
      </c>
      <c r="F415" s="28" t="s">
        <v>105</v>
      </c>
      <c r="G415" s="29">
        <v>19</v>
      </c>
      <c r="H415" s="28">
        <v>0</v>
      </c>
      <c r="I415" s="30">
        <f>ROUND(G415*H415,P4)</f>
        <v>0</v>
      </c>
      <c r="L415" s="30">
        <v>0</v>
      </c>
      <c r="M415" s="24">
        <f>ROUND(G415*L415,P4)</f>
        <v>0</v>
      </c>
      <c r="N415" s="25" t="s">
        <v>103</v>
      </c>
      <c r="O415" s="31">
        <f>M415*AA415</f>
        <v>0</v>
      </c>
      <c r="P415" s="1">
        <v>3</v>
      </c>
      <c r="AA415" s="1">
        <f>IF(P415=1,$O$3,IF(P415=2,$O$4,$O$5))</f>
        <v>0</v>
      </c>
    </row>
    <row r="416">
      <c r="A416" s="1" t="s">
        <v>106</v>
      </c>
      <c r="E416" s="27" t="s">
        <v>103</v>
      </c>
    </row>
    <row r="417">
      <c r="A417" s="1" t="s">
        <v>107</v>
      </c>
    </row>
    <row r="418">
      <c r="A418" s="1" t="s">
        <v>109</v>
      </c>
      <c r="E418" s="27" t="s">
        <v>103</v>
      </c>
    </row>
    <row r="419">
      <c r="A419" s="1" t="s">
        <v>101</v>
      </c>
      <c r="B419" s="1">
        <v>103</v>
      </c>
      <c r="C419" s="26" t="s">
        <v>957</v>
      </c>
      <c r="D419" t="s">
        <v>103</v>
      </c>
      <c r="E419" s="27" t="s">
        <v>958</v>
      </c>
      <c r="F419" s="28" t="s">
        <v>105</v>
      </c>
      <c r="G419" s="29">
        <v>371</v>
      </c>
      <c r="H419" s="28">
        <v>0</v>
      </c>
      <c r="I419" s="30">
        <f>ROUND(G419*H419,P4)</f>
        <v>0</v>
      </c>
      <c r="L419" s="30">
        <v>0</v>
      </c>
      <c r="M419" s="24">
        <f>ROUND(G419*L419,P4)</f>
        <v>0</v>
      </c>
      <c r="N419" s="25" t="s">
        <v>103</v>
      </c>
      <c r="O419" s="31">
        <f>M419*AA419</f>
        <v>0</v>
      </c>
      <c r="P419" s="1">
        <v>3</v>
      </c>
      <c r="AA419" s="1">
        <f>IF(P419=1,$O$3,IF(P419=2,$O$4,$O$5))</f>
        <v>0</v>
      </c>
    </row>
    <row r="420">
      <c r="A420" s="1" t="s">
        <v>106</v>
      </c>
      <c r="E420" s="27" t="s">
        <v>103</v>
      </c>
    </row>
    <row r="421">
      <c r="A421" s="1" t="s">
        <v>107</v>
      </c>
    </row>
    <row r="422">
      <c r="A422" s="1" t="s">
        <v>109</v>
      </c>
      <c r="E422" s="27" t="s">
        <v>103</v>
      </c>
    </row>
    <row r="423">
      <c r="A423" s="1" t="s">
        <v>101</v>
      </c>
      <c r="B423" s="1">
        <v>104</v>
      </c>
      <c r="C423" s="26" t="s">
        <v>959</v>
      </c>
      <c r="D423" t="s">
        <v>103</v>
      </c>
      <c r="E423" s="27" t="s">
        <v>960</v>
      </c>
      <c r="F423" s="28" t="s">
        <v>105</v>
      </c>
      <c r="G423" s="29">
        <v>51</v>
      </c>
      <c r="H423" s="28">
        <v>0</v>
      </c>
      <c r="I423" s="30">
        <f>ROUND(G423*H423,P4)</f>
        <v>0</v>
      </c>
      <c r="L423" s="30">
        <v>0</v>
      </c>
      <c r="M423" s="24">
        <f>ROUND(G423*L423,P4)</f>
        <v>0</v>
      </c>
      <c r="N423" s="25" t="s">
        <v>103</v>
      </c>
      <c r="O423" s="31">
        <f>M423*AA423</f>
        <v>0</v>
      </c>
      <c r="P423" s="1">
        <v>3</v>
      </c>
      <c r="AA423" s="1">
        <f>IF(P423=1,$O$3,IF(P423=2,$O$4,$O$5))</f>
        <v>0</v>
      </c>
    </row>
    <row r="424">
      <c r="A424" s="1" t="s">
        <v>106</v>
      </c>
      <c r="E424" s="27" t="s">
        <v>103</v>
      </c>
    </row>
    <row r="425">
      <c r="A425" s="1" t="s">
        <v>107</v>
      </c>
    </row>
    <row r="426">
      <c r="A426" s="1" t="s">
        <v>109</v>
      </c>
      <c r="E426" s="27" t="s">
        <v>103</v>
      </c>
    </row>
    <row r="427">
      <c r="A427" s="1" t="s">
        <v>101</v>
      </c>
      <c r="B427" s="1">
        <v>105</v>
      </c>
      <c r="C427" s="26" t="s">
        <v>961</v>
      </c>
      <c r="D427" t="s">
        <v>103</v>
      </c>
      <c r="E427" s="27" t="s">
        <v>962</v>
      </c>
      <c r="F427" s="28" t="s">
        <v>105</v>
      </c>
      <c r="G427" s="29">
        <v>1</v>
      </c>
      <c r="H427" s="28">
        <v>0</v>
      </c>
      <c r="I427" s="30">
        <f>ROUND(G427*H427,P4)</f>
        <v>0</v>
      </c>
      <c r="L427" s="30">
        <v>0</v>
      </c>
      <c r="M427" s="24">
        <f>ROUND(G427*L427,P4)</f>
        <v>0</v>
      </c>
      <c r="N427" s="25" t="s">
        <v>103</v>
      </c>
      <c r="O427" s="31">
        <f>M427*AA427</f>
        <v>0</v>
      </c>
      <c r="P427" s="1">
        <v>3</v>
      </c>
      <c r="AA427" s="1">
        <f>IF(P427=1,$O$3,IF(P427=2,$O$4,$O$5))</f>
        <v>0</v>
      </c>
    </row>
    <row r="428">
      <c r="A428" s="1" t="s">
        <v>106</v>
      </c>
      <c r="E428" s="27" t="s">
        <v>103</v>
      </c>
    </row>
    <row r="429">
      <c r="A429" s="1" t="s">
        <v>107</v>
      </c>
    </row>
    <row r="430">
      <c r="A430" s="1" t="s">
        <v>109</v>
      </c>
      <c r="E430" s="27" t="s">
        <v>103</v>
      </c>
    </row>
    <row r="431" ht="25.5">
      <c r="A431" s="1" t="s">
        <v>101</v>
      </c>
      <c r="B431" s="1">
        <v>106</v>
      </c>
      <c r="C431" s="26" t="s">
        <v>963</v>
      </c>
      <c r="D431" t="s">
        <v>103</v>
      </c>
      <c r="E431" s="27" t="s">
        <v>964</v>
      </c>
      <c r="F431" s="28" t="s">
        <v>105</v>
      </c>
      <c r="G431" s="29">
        <v>1</v>
      </c>
      <c r="H431" s="28">
        <v>0</v>
      </c>
      <c r="I431" s="30">
        <f>ROUND(G431*H431,P4)</f>
        <v>0</v>
      </c>
      <c r="L431" s="30">
        <v>0</v>
      </c>
      <c r="M431" s="24">
        <f>ROUND(G431*L431,P4)</f>
        <v>0</v>
      </c>
      <c r="N431" s="25" t="s">
        <v>103</v>
      </c>
      <c r="O431" s="31">
        <f>M431*AA431</f>
        <v>0</v>
      </c>
      <c r="P431" s="1">
        <v>3</v>
      </c>
      <c r="AA431" s="1">
        <f>IF(P431=1,$O$3,IF(P431=2,$O$4,$O$5))</f>
        <v>0</v>
      </c>
    </row>
    <row r="432">
      <c r="A432" s="1" t="s">
        <v>106</v>
      </c>
      <c r="E432" s="27" t="s">
        <v>103</v>
      </c>
    </row>
    <row r="433">
      <c r="A433" s="1" t="s">
        <v>107</v>
      </c>
    </row>
    <row r="434">
      <c r="A434" s="1" t="s">
        <v>109</v>
      </c>
      <c r="E434" s="27" t="s">
        <v>103</v>
      </c>
    </row>
    <row r="435">
      <c r="A435" s="1" t="s">
        <v>101</v>
      </c>
      <c r="B435" s="1">
        <v>107</v>
      </c>
      <c r="C435" s="26" t="s">
        <v>965</v>
      </c>
      <c r="D435" t="s">
        <v>103</v>
      </c>
      <c r="E435" s="27" t="s">
        <v>966</v>
      </c>
      <c r="F435" s="28" t="s">
        <v>105</v>
      </c>
      <c r="G435" s="29">
        <v>3</v>
      </c>
      <c r="H435" s="28">
        <v>0</v>
      </c>
      <c r="I435" s="30">
        <f>ROUND(G435*H435,P4)</f>
        <v>0</v>
      </c>
      <c r="L435" s="30">
        <v>0</v>
      </c>
      <c r="M435" s="24">
        <f>ROUND(G435*L435,P4)</f>
        <v>0</v>
      </c>
      <c r="N435" s="25" t="s">
        <v>103</v>
      </c>
      <c r="O435" s="31">
        <f>M435*AA435</f>
        <v>0</v>
      </c>
      <c r="P435" s="1">
        <v>3</v>
      </c>
      <c r="AA435" s="1">
        <f>IF(P435=1,$O$3,IF(P435=2,$O$4,$O$5))</f>
        <v>0</v>
      </c>
    </row>
    <row r="436">
      <c r="A436" s="1" t="s">
        <v>106</v>
      </c>
      <c r="E436" s="27" t="s">
        <v>103</v>
      </c>
    </row>
    <row r="437">
      <c r="A437" s="1" t="s">
        <v>107</v>
      </c>
    </row>
    <row r="438">
      <c r="A438" s="1" t="s">
        <v>109</v>
      </c>
      <c r="E438" s="27" t="s">
        <v>103</v>
      </c>
    </row>
    <row r="439">
      <c r="A439" s="1" t="s">
        <v>101</v>
      </c>
      <c r="B439" s="1">
        <v>108</v>
      </c>
      <c r="C439" s="26" t="s">
        <v>967</v>
      </c>
      <c r="D439" t="s">
        <v>103</v>
      </c>
      <c r="E439" s="27" t="s">
        <v>968</v>
      </c>
      <c r="F439" s="28" t="s">
        <v>105</v>
      </c>
      <c r="G439" s="29">
        <v>2</v>
      </c>
      <c r="H439" s="28">
        <v>0</v>
      </c>
      <c r="I439" s="30">
        <f>ROUND(G439*H439,P4)</f>
        <v>0</v>
      </c>
      <c r="L439" s="30">
        <v>0</v>
      </c>
      <c r="M439" s="24">
        <f>ROUND(G439*L439,P4)</f>
        <v>0</v>
      </c>
      <c r="N439" s="25" t="s">
        <v>103</v>
      </c>
      <c r="O439" s="31">
        <f>M439*AA439</f>
        <v>0</v>
      </c>
      <c r="P439" s="1">
        <v>3</v>
      </c>
      <c r="AA439" s="1">
        <f>IF(P439=1,$O$3,IF(P439=2,$O$4,$O$5))</f>
        <v>0</v>
      </c>
    </row>
    <row r="440">
      <c r="A440" s="1" t="s">
        <v>106</v>
      </c>
      <c r="E440" s="27" t="s">
        <v>103</v>
      </c>
    </row>
    <row r="441">
      <c r="A441" s="1" t="s">
        <v>107</v>
      </c>
    </row>
    <row r="442">
      <c r="A442" s="1" t="s">
        <v>109</v>
      </c>
      <c r="E442" s="27" t="s">
        <v>103</v>
      </c>
    </row>
    <row r="443">
      <c r="A443" s="1" t="s">
        <v>101</v>
      </c>
      <c r="B443" s="1">
        <v>109</v>
      </c>
      <c r="C443" s="26" t="s">
        <v>969</v>
      </c>
      <c r="D443" t="s">
        <v>103</v>
      </c>
      <c r="E443" s="27" t="s">
        <v>970</v>
      </c>
      <c r="F443" s="28" t="s">
        <v>105</v>
      </c>
      <c r="G443" s="29">
        <v>1</v>
      </c>
      <c r="H443" s="28">
        <v>0</v>
      </c>
      <c r="I443" s="30">
        <f>ROUND(G443*H443,P4)</f>
        <v>0</v>
      </c>
      <c r="L443" s="30">
        <v>0</v>
      </c>
      <c r="M443" s="24">
        <f>ROUND(G443*L443,P4)</f>
        <v>0</v>
      </c>
      <c r="N443" s="25" t="s">
        <v>103</v>
      </c>
      <c r="O443" s="31">
        <f>M443*AA443</f>
        <v>0</v>
      </c>
      <c r="P443" s="1">
        <v>3</v>
      </c>
      <c r="AA443" s="1">
        <f>IF(P443=1,$O$3,IF(P443=2,$O$4,$O$5))</f>
        <v>0</v>
      </c>
    </row>
    <row r="444">
      <c r="A444" s="1" t="s">
        <v>106</v>
      </c>
      <c r="E444" s="27" t="s">
        <v>103</v>
      </c>
    </row>
    <row r="445">
      <c r="A445" s="1" t="s">
        <v>107</v>
      </c>
    </row>
    <row r="446">
      <c r="A446" s="1" t="s">
        <v>109</v>
      </c>
      <c r="E446" s="27" t="s">
        <v>103</v>
      </c>
    </row>
    <row r="447">
      <c r="A447" s="1" t="s">
        <v>101</v>
      </c>
      <c r="B447" s="1">
        <v>110</v>
      </c>
      <c r="C447" s="26" t="s">
        <v>971</v>
      </c>
      <c r="D447" t="s">
        <v>103</v>
      </c>
      <c r="E447" s="27" t="s">
        <v>972</v>
      </c>
      <c r="F447" s="28" t="s">
        <v>105</v>
      </c>
      <c r="G447" s="29">
        <v>24</v>
      </c>
      <c r="H447" s="28">
        <v>0</v>
      </c>
      <c r="I447" s="30">
        <f>ROUND(G447*H447,P4)</f>
        <v>0</v>
      </c>
      <c r="L447" s="30">
        <v>0</v>
      </c>
      <c r="M447" s="24">
        <f>ROUND(G447*L447,P4)</f>
        <v>0</v>
      </c>
      <c r="N447" s="25" t="s">
        <v>103</v>
      </c>
      <c r="O447" s="31">
        <f>M447*AA447</f>
        <v>0</v>
      </c>
      <c r="P447" s="1">
        <v>3</v>
      </c>
      <c r="AA447" s="1">
        <f>IF(P447=1,$O$3,IF(P447=2,$O$4,$O$5))</f>
        <v>0</v>
      </c>
    </row>
    <row r="448">
      <c r="A448" s="1" t="s">
        <v>106</v>
      </c>
      <c r="E448" s="27" t="s">
        <v>103</v>
      </c>
    </row>
    <row r="449">
      <c r="A449" s="1" t="s">
        <v>107</v>
      </c>
    </row>
    <row r="450">
      <c r="A450" s="1" t="s">
        <v>109</v>
      </c>
      <c r="E450" s="27" t="s">
        <v>103</v>
      </c>
    </row>
    <row r="451">
      <c r="A451" s="1" t="s">
        <v>101</v>
      </c>
      <c r="B451" s="1">
        <v>111</v>
      </c>
      <c r="C451" s="26" t="s">
        <v>973</v>
      </c>
      <c r="D451" t="s">
        <v>103</v>
      </c>
      <c r="E451" s="27" t="s">
        <v>974</v>
      </c>
      <c r="F451" s="28" t="s">
        <v>105</v>
      </c>
      <c r="G451" s="29">
        <v>10</v>
      </c>
      <c r="H451" s="28">
        <v>0</v>
      </c>
      <c r="I451" s="30">
        <f>ROUND(G451*H451,P4)</f>
        <v>0</v>
      </c>
      <c r="L451" s="30">
        <v>0</v>
      </c>
      <c r="M451" s="24">
        <f>ROUND(G451*L451,P4)</f>
        <v>0</v>
      </c>
      <c r="N451" s="25" t="s">
        <v>103</v>
      </c>
      <c r="O451" s="31">
        <f>M451*AA451</f>
        <v>0</v>
      </c>
      <c r="P451" s="1">
        <v>3</v>
      </c>
      <c r="AA451" s="1">
        <f>IF(P451=1,$O$3,IF(P451=2,$O$4,$O$5))</f>
        <v>0</v>
      </c>
    </row>
    <row r="452">
      <c r="A452" s="1" t="s">
        <v>106</v>
      </c>
      <c r="E452" s="27" t="s">
        <v>103</v>
      </c>
    </row>
    <row r="453">
      <c r="A453" s="1" t="s">
        <v>107</v>
      </c>
    </row>
    <row r="454">
      <c r="A454" s="1" t="s">
        <v>109</v>
      </c>
      <c r="E454" s="27" t="s">
        <v>103</v>
      </c>
    </row>
    <row r="455">
      <c r="A455" s="1" t="s">
        <v>101</v>
      </c>
      <c r="B455" s="1">
        <v>112</v>
      </c>
      <c r="C455" s="26" t="s">
        <v>975</v>
      </c>
      <c r="D455" t="s">
        <v>103</v>
      </c>
      <c r="E455" s="27" t="s">
        <v>976</v>
      </c>
      <c r="F455" s="28" t="s">
        <v>105</v>
      </c>
      <c r="G455" s="29">
        <v>34</v>
      </c>
      <c r="H455" s="28">
        <v>0</v>
      </c>
      <c r="I455" s="30">
        <f>ROUND(G455*H455,P4)</f>
        <v>0</v>
      </c>
      <c r="L455" s="30">
        <v>0</v>
      </c>
      <c r="M455" s="24">
        <f>ROUND(G455*L455,P4)</f>
        <v>0</v>
      </c>
      <c r="N455" s="25" t="s">
        <v>103</v>
      </c>
      <c r="O455" s="31">
        <f>M455*AA455</f>
        <v>0</v>
      </c>
      <c r="P455" s="1">
        <v>3</v>
      </c>
      <c r="AA455" s="1">
        <f>IF(P455=1,$O$3,IF(P455=2,$O$4,$O$5))</f>
        <v>0</v>
      </c>
    </row>
    <row r="456">
      <c r="A456" s="1" t="s">
        <v>106</v>
      </c>
      <c r="E456" s="27" t="s">
        <v>103</v>
      </c>
    </row>
    <row r="457">
      <c r="A457" s="1" t="s">
        <v>107</v>
      </c>
    </row>
    <row r="458">
      <c r="A458" s="1" t="s">
        <v>109</v>
      </c>
      <c r="E458" s="27" t="s">
        <v>103</v>
      </c>
    </row>
    <row r="459">
      <c r="A459" s="1" t="s">
        <v>101</v>
      </c>
      <c r="B459" s="1">
        <v>113</v>
      </c>
      <c r="C459" s="26" t="s">
        <v>977</v>
      </c>
      <c r="D459" t="s">
        <v>103</v>
      </c>
      <c r="E459" s="27" t="s">
        <v>978</v>
      </c>
      <c r="F459" s="28" t="s">
        <v>105</v>
      </c>
      <c r="G459" s="29">
        <v>1</v>
      </c>
      <c r="H459" s="28">
        <v>0</v>
      </c>
      <c r="I459" s="30">
        <f>ROUND(G459*H459,P4)</f>
        <v>0</v>
      </c>
      <c r="L459" s="30">
        <v>0</v>
      </c>
      <c r="M459" s="24">
        <f>ROUND(G459*L459,P4)</f>
        <v>0</v>
      </c>
      <c r="N459" s="25" t="s">
        <v>103</v>
      </c>
      <c r="O459" s="31">
        <f>M459*AA459</f>
        <v>0</v>
      </c>
      <c r="P459" s="1">
        <v>3</v>
      </c>
      <c r="AA459" s="1">
        <f>IF(P459=1,$O$3,IF(P459=2,$O$4,$O$5))</f>
        <v>0</v>
      </c>
    </row>
    <row r="460">
      <c r="A460" s="1" t="s">
        <v>106</v>
      </c>
      <c r="E460" s="27" t="s">
        <v>103</v>
      </c>
    </row>
    <row r="461">
      <c r="A461" s="1" t="s">
        <v>107</v>
      </c>
    </row>
    <row r="462">
      <c r="A462" s="1" t="s">
        <v>109</v>
      </c>
      <c r="E462" s="27" t="s">
        <v>103</v>
      </c>
    </row>
    <row r="463">
      <c r="A463" s="1" t="s">
        <v>101</v>
      </c>
      <c r="B463" s="1">
        <v>114</v>
      </c>
      <c r="C463" s="26" t="s">
        <v>979</v>
      </c>
      <c r="D463" t="s">
        <v>103</v>
      </c>
      <c r="E463" s="27" t="s">
        <v>342</v>
      </c>
      <c r="F463" s="28" t="s">
        <v>105</v>
      </c>
      <c r="G463" s="29">
        <v>18</v>
      </c>
      <c r="H463" s="28">
        <v>0</v>
      </c>
      <c r="I463" s="30">
        <f>ROUND(G463*H463,P4)</f>
        <v>0</v>
      </c>
      <c r="L463" s="30">
        <v>0</v>
      </c>
      <c r="M463" s="24">
        <f>ROUND(G463*L463,P4)</f>
        <v>0</v>
      </c>
      <c r="N463" s="25" t="s">
        <v>103</v>
      </c>
      <c r="O463" s="31">
        <f>M463*AA463</f>
        <v>0</v>
      </c>
      <c r="P463" s="1">
        <v>3</v>
      </c>
      <c r="AA463" s="1">
        <f>IF(P463=1,$O$3,IF(P463=2,$O$4,$O$5))</f>
        <v>0</v>
      </c>
    </row>
    <row r="464">
      <c r="A464" s="1" t="s">
        <v>106</v>
      </c>
      <c r="E464" s="27" t="s">
        <v>103</v>
      </c>
    </row>
    <row r="465">
      <c r="A465" s="1" t="s">
        <v>107</v>
      </c>
    </row>
    <row r="466">
      <c r="A466" s="1" t="s">
        <v>109</v>
      </c>
      <c r="E466" s="27" t="s">
        <v>103</v>
      </c>
    </row>
    <row r="467">
      <c r="A467" s="1" t="s">
        <v>101</v>
      </c>
      <c r="B467" s="1">
        <v>115</v>
      </c>
      <c r="C467" s="26" t="s">
        <v>980</v>
      </c>
      <c r="D467" t="s">
        <v>103</v>
      </c>
      <c r="E467" s="27" t="s">
        <v>344</v>
      </c>
      <c r="F467" s="28" t="s">
        <v>105</v>
      </c>
      <c r="G467" s="29">
        <v>18</v>
      </c>
      <c r="H467" s="28">
        <v>0</v>
      </c>
      <c r="I467" s="30">
        <f>ROUND(G467*H467,P4)</f>
        <v>0</v>
      </c>
      <c r="L467" s="30">
        <v>0</v>
      </c>
      <c r="M467" s="24">
        <f>ROUND(G467*L467,P4)</f>
        <v>0</v>
      </c>
      <c r="N467" s="25" t="s">
        <v>103</v>
      </c>
      <c r="O467" s="31">
        <f>M467*AA467</f>
        <v>0</v>
      </c>
      <c r="P467" s="1">
        <v>3</v>
      </c>
      <c r="AA467" s="1">
        <f>IF(P467=1,$O$3,IF(P467=2,$O$4,$O$5))</f>
        <v>0</v>
      </c>
    </row>
    <row r="468">
      <c r="A468" s="1" t="s">
        <v>106</v>
      </c>
      <c r="E468" s="27" t="s">
        <v>103</v>
      </c>
    </row>
    <row r="469">
      <c r="A469" s="1" t="s">
        <v>107</v>
      </c>
    </row>
    <row r="470">
      <c r="A470" s="1" t="s">
        <v>109</v>
      </c>
      <c r="E470" s="27" t="s">
        <v>103</v>
      </c>
    </row>
    <row r="471">
      <c r="A471" s="1" t="s">
        <v>101</v>
      </c>
      <c r="B471" s="1">
        <v>116</v>
      </c>
      <c r="C471" s="26" t="s">
        <v>981</v>
      </c>
      <c r="D471" t="s">
        <v>103</v>
      </c>
      <c r="E471" s="27" t="s">
        <v>982</v>
      </c>
      <c r="F471" s="28" t="s">
        <v>156</v>
      </c>
      <c r="G471" s="29">
        <v>40</v>
      </c>
      <c r="H471" s="28">
        <v>0</v>
      </c>
      <c r="I471" s="30">
        <f>ROUND(G471*H471,P4)</f>
        <v>0</v>
      </c>
      <c r="L471" s="30">
        <v>0</v>
      </c>
      <c r="M471" s="24">
        <f>ROUND(G471*L471,P4)</f>
        <v>0</v>
      </c>
      <c r="N471" s="25" t="s">
        <v>103</v>
      </c>
      <c r="O471" s="31">
        <f>M471*AA471</f>
        <v>0</v>
      </c>
      <c r="P471" s="1">
        <v>3</v>
      </c>
      <c r="AA471" s="1">
        <f>IF(P471=1,$O$3,IF(P471=2,$O$4,$O$5))</f>
        <v>0</v>
      </c>
    </row>
    <row r="472">
      <c r="A472" s="1" t="s">
        <v>106</v>
      </c>
      <c r="E472" s="27" t="s">
        <v>103</v>
      </c>
    </row>
    <row r="473">
      <c r="A473" s="1" t="s">
        <v>107</v>
      </c>
    </row>
    <row r="474">
      <c r="A474" s="1" t="s">
        <v>109</v>
      </c>
      <c r="E474" s="27" t="s">
        <v>103</v>
      </c>
    </row>
    <row r="475">
      <c r="A475" s="1" t="s">
        <v>101</v>
      </c>
      <c r="B475" s="1">
        <v>117</v>
      </c>
      <c r="C475" s="26" t="s">
        <v>983</v>
      </c>
      <c r="D475" t="s">
        <v>103</v>
      </c>
      <c r="E475" s="27" t="s">
        <v>355</v>
      </c>
      <c r="F475" s="28" t="s">
        <v>105</v>
      </c>
      <c r="G475" s="29">
        <v>1</v>
      </c>
      <c r="H475" s="28">
        <v>0</v>
      </c>
      <c r="I475" s="30">
        <f>ROUND(G475*H475,P4)</f>
        <v>0</v>
      </c>
      <c r="L475" s="30">
        <v>0</v>
      </c>
      <c r="M475" s="24">
        <f>ROUND(G475*L475,P4)</f>
        <v>0</v>
      </c>
      <c r="N475" s="25" t="s">
        <v>103</v>
      </c>
      <c r="O475" s="31">
        <f>M475*AA475</f>
        <v>0</v>
      </c>
      <c r="P475" s="1">
        <v>3</v>
      </c>
      <c r="AA475" s="1">
        <f>IF(P475=1,$O$3,IF(P475=2,$O$4,$O$5))</f>
        <v>0</v>
      </c>
    </row>
    <row r="476">
      <c r="A476" s="1" t="s">
        <v>106</v>
      </c>
      <c r="E476" s="27" t="s">
        <v>103</v>
      </c>
    </row>
    <row r="477">
      <c r="A477" s="1" t="s">
        <v>107</v>
      </c>
    </row>
    <row r="478" ht="51">
      <c r="A478" s="1" t="s">
        <v>109</v>
      </c>
      <c r="E478" s="27" t="s">
        <v>568</v>
      </c>
    </row>
    <row r="479" ht="38.25">
      <c r="A479" s="1" t="s">
        <v>101</v>
      </c>
      <c r="B479" s="1">
        <v>118</v>
      </c>
      <c r="C479" s="26" t="s">
        <v>984</v>
      </c>
      <c r="D479" t="s">
        <v>103</v>
      </c>
      <c r="E479" s="27" t="s">
        <v>358</v>
      </c>
      <c r="F479" s="28" t="s">
        <v>105</v>
      </c>
      <c r="G479" s="29">
        <v>1</v>
      </c>
      <c r="H479" s="28">
        <v>0</v>
      </c>
      <c r="I479" s="30">
        <f>ROUND(G479*H479,P4)</f>
        <v>0</v>
      </c>
      <c r="L479" s="30">
        <v>0</v>
      </c>
      <c r="M479" s="24">
        <f>ROUND(G479*L479,P4)</f>
        <v>0</v>
      </c>
      <c r="N479" s="25" t="s">
        <v>103</v>
      </c>
      <c r="O479" s="31">
        <f>M479*AA479</f>
        <v>0</v>
      </c>
      <c r="P479" s="1">
        <v>3</v>
      </c>
      <c r="AA479" s="1">
        <f>IF(P479=1,$O$3,IF(P479=2,$O$4,$O$5))</f>
        <v>0</v>
      </c>
    </row>
    <row r="480">
      <c r="A480" s="1" t="s">
        <v>106</v>
      </c>
      <c r="E480" s="27" t="s">
        <v>103</v>
      </c>
    </row>
    <row r="481">
      <c r="A481" s="1" t="s">
        <v>107</v>
      </c>
    </row>
    <row r="482">
      <c r="A482" s="1" t="s">
        <v>109</v>
      </c>
      <c r="E482" s="27" t="s">
        <v>103</v>
      </c>
    </row>
    <row r="483" ht="25.5">
      <c r="A483" s="1" t="s">
        <v>101</v>
      </c>
      <c r="B483" s="1">
        <v>119</v>
      </c>
      <c r="C483" s="26" t="s">
        <v>361</v>
      </c>
      <c r="D483" t="s">
        <v>103</v>
      </c>
      <c r="E483" s="27" t="s">
        <v>362</v>
      </c>
      <c r="F483" s="28" t="s">
        <v>292</v>
      </c>
      <c r="G483" s="29">
        <v>4.6399999999999997</v>
      </c>
      <c r="H483" s="28">
        <v>0</v>
      </c>
      <c r="I483" s="30">
        <f>ROUND(G483*H483,P4)</f>
        <v>0</v>
      </c>
      <c r="L483" s="30">
        <v>0</v>
      </c>
      <c r="M483" s="24">
        <f>ROUND(G483*L483,P4)</f>
        <v>0</v>
      </c>
      <c r="N483" s="25" t="s">
        <v>103</v>
      </c>
      <c r="O483" s="31">
        <f>M483*AA483</f>
        <v>0</v>
      </c>
      <c r="P483" s="1">
        <v>3</v>
      </c>
      <c r="AA483" s="1">
        <f>IF(P483=1,$O$3,IF(P483=2,$O$4,$O$5))</f>
        <v>0</v>
      </c>
    </row>
    <row r="484">
      <c r="A484" s="1" t="s">
        <v>106</v>
      </c>
      <c r="E484" s="27" t="s">
        <v>103</v>
      </c>
    </row>
    <row r="485">
      <c r="A485" s="1" t="s">
        <v>107</v>
      </c>
    </row>
    <row r="486">
      <c r="A486" s="1" t="s">
        <v>109</v>
      </c>
      <c r="E486" s="27" t="s">
        <v>103</v>
      </c>
    </row>
    <row r="487">
      <c r="A487" s="1" t="s">
        <v>98</v>
      </c>
      <c r="C487" s="22" t="s">
        <v>363</v>
      </c>
      <c r="E487" s="23" t="s">
        <v>364</v>
      </c>
      <c r="L487" s="24">
        <f>SUMIFS(L488:L491,A488:A491,"P")</f>
        <v>0</v>
      </c>
      <c r="M487" s="24">
        <f>SUMIFS(M488:M491,A488:A491,"P")</f>
        <v>0</v>
      </c>
      <c r="N487" s="25"/>
    </row>
    <row r="488">
      <c r="A488" s="1" t="s">
        <v>101</v>
      </c>
      <c r="B488" s="1">
        <v>120</v>
      </c>
      <c r="C488" s="26" t="s">
        <v>365</v>
      </c>
      <c r="D488" t="s">
        <v>103</v>
      </c>
      <c r="E488" s="27" t="s">
        <v>366</v>
      </c>
      <c r="F488" s="28" t="s">
        <v>367</v>
      </c>
      <c r="G488" s="29">
        <v>1</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c r="A490" s="1" t="s">
        <v>107</v>
      </c>
    </row>
    <row r="491">
      <c r="A491" s="1" t="s">
        <v>109</v>
      </c>
      <c r="E491" s="27" t="s">
        <v>368</v>
      </c>
    </row>
    <row r="492">
      <c r="A492" s="1" t="s">
        <v>98</v>
      </c>
      <c r="C492" s="22" t="s">
        <v>281</v>
      </c>
      <c r="E492" s="23" t="s">
        <v>282</v>
      </c>
      <c r="L492" s="24">
        <f>SUMIFS(L493:L496,A493:A496,"P")</f>
        <v>0</v>
      </c>
      <c r="M492" s="24">
        <f>SUMIFS(M493:M496,A493:A496,"P")</f>
        <v>0</v>
      </c>
      <c r="N492" s="25"/>
    </row>
    <row r="493">
      <c r="A493" s="1" t="s">
        <v>101</v>
      </c>
      <c r="B493" s="1">
        <v>121</v>
      </c>
      <c r="C493" s="26" t="s">
        <v>985</v>
      </c>
      <c r="D493" t="s">
        <v>103</v>
      </c>
      <c r="E493" s="27" t="s">
        <v>374</v>
      </c>
      <c r="F493" s="28" t="s">
        <v>105</v>
      </c>
      <c r="G493" s="29">
        <v>1</v>
      </c>
      <c r="H493" s="28">
        <v>0</v>
      </c>
      <c r="I493" s="30">
        <f>ROUND(G493*H493,P4)</f>
        <v>0</v>
      </c>
      <c r="L493" s="30">
        <v>0</v>
      </c>
      <c r="M493" s="24">
        <f>ROUND(G493*L493,P4)</f>
        <v>0</v>
      </c>
      <c r="N493" s="25" t="s">
        <v>103</v>
      </c>
      <c r="O493" s="31">
        <f>M493*AA493</f>
        <v>0</v>
      </c>
      <c r="P493" s="1">
        <v>3</v>
      </c>
      <c r="AA493" s="1">
        <f>IF(P493=1,$O$3,IF(P493=2,$O$4,$O$5))</f>
        <v>0</v>
      </c>
    </row>
    <row r="494">
      <c r="A494" s="1" t="s">
        <v>106</v>
      </c>
      <c r="E494" s="27" t="s">
        <v>103</v>
      </c>
    </row>
    <row r="495">
      <c r="A495" s="1" t="s">
        <v>107</v>
      </c>
    </row>
    <row r="496">
      <c r="A496" s="1" t="s">
        <v>109</v>
      </c>
      <c r="E496"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COUNTIFS(L8:L391,"=0",A8:A391,"P")+COUNTIFS(L8:L391,"",A8:A391,"P")+SUM(Q8:Q391)</f>
        <v>0</v>
      </c>
    </row>
    <row r="8">
      <c r="A8" s="1" t="s">
        <v>96</v>
      </c>
      <c r="C8" s="22" t="s">
        <v>986</v>
      </c>
      <c r="E8" s="23" t="s">
        <v>29</v>
      </c>
      <c r="L8" s="24">
        <f>L9+L30+L223+L364+L381+L386</f>
        <v>0</v>
      </c>
      <c r="M8" s="24">
        <f>M9+M30+M223+M364+M381+M386</f>
        <v>0</v>
      </c>
      <c r="N8" s="25"/>
    </row>
    <row r="9">
      <c r="A9" s="1" t="s">
        <v>98</v>
      </c>
      <c r="C9" s="22" t="s">
        <v>288</v>
      </c>
      <c r="E9" s="23" t="s">
        <v>289</v>
      </c>
      <c r="L9" s="24">
        <f>SUMIFS(L10:L29,A10:A29,"P")</f>
        <v>0</v>
      </c>
      <c r="M9" s="24">
        <f>SUMIFS(M10:M29,A10:A29,"P")</f>
        <v>0</v>
      </c>
      <c r="N9" s="25"/>
    </row>
    <row r="10" ht="25.5">
      <c r="A10" s="1" t="s">
        <v>101</v>
      </c>
      <c r="B10" s="1">
        <v>1</v>
      </c>
      <c r="C10" s="26" t="s">
        <v>290</v>
      </c>
      <c r="D10" t="s">
        <v>103</v>
      </c>
      <c r="E10" s="27" t="s">
        <v>291</v>
      </c>
      <c r="F10" s="28" t="s">
        <v>292</v>
      </c>
      <c r="G10" s="29">
        <v>0.79000000000000004</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0.28000000000000003</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101</v>
      </c>
      <c r="B18" s="1">
        <v>3</v>
      </c>
      <c r="C18" s="26" t="s">
        <v>296</v>
      </c>
      <c r="D18" t="s">
        <v>103</v>
      </c>
      <c r="E18" s="27" t="s">
        <v>297</v>
      </c>
      <c r="F18" s="28" t="s">
        <v>292</v>
      </c>
      <c r="G18" s="29">
        <v>0.12</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ht="25.5">
      <c r="A22" s="1" t="s">
        <v>101</v>
      </c>
      <c r="B22" s="1">
        <v>4</v>
      </c>
      <c r="C22" s="26" t="s">
        <v>298</v>
      </c>
      <c r="D22" t="s">
        <v>103</v>
      </c>
      <c r="E22" s="27" t="s">
        <v>299</v>
      </c>
      <c r="F22" s="28" t="s">
        <v>292</v>
      </c>
      <c r="G22" s="29">
        <v>0.26000000000000001</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140.25">
      <c r="A25" s="1" t="s">
        <v>109</v>
      </c>
      <c r="E25" s="27" t="s">
        <v>295</v>
      </c>
    </row>
    <row r="26" ht="25.5">
      <c r="A26" s="1" t="s">
        <v>101</v>
      </c>
      <c r="B26" s="1">
        <v>5</v>
      </c>
      <c r="C26" s="26" t="s">
        <v>300</v>
      </c>
      <c r="D26" t="s">
        <v>103</v>
      </c>
      <c r="E26" s="27" t="s">
        <v>301</v>
      </c>
      <c r="F26" s="28" t="s">
        <v>292</v>
      </c>
      <c r="G26" s="29">
        <v>0.13</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ht="140.25">
      <c r="A29" s="1" t="s">
        <v>109</v>
      </c>
      <c r="E29" s="27" t="s">
        <v>295</v>
      </c>
    </row>
    <row r="30">
      <c r="A30" s="1" t="s">
        <v>98</v>
      </c>
      <c r="C30" s="22" t="s">
        <v>987</v>
      </c>
      <c r="E30" s="23" t="s">
        <v>988</v>
      </c>
      <c r="L30" s="24">
        <f>SUMIFS(L31:L222,A31:A222,"P")</f>
        <v>0</v>
      </c>
      <c r="M30" s="24">
        <f>SUMIFS(M31:M222,A31:A222,"P")</f>
        <v>0</v>
      </c>
      <c r="N30" s="25"/>
    </row>
    <row r="31">
      <c r="A31" s="1" t="s">
        <v>101</v>
      </c>
      <c r="B31" s="1">
        <v>6</v>
      </c>
      <c r="C31" s="26" t="s">
        <v>989</v>
      </c>
      <c r="D31" t="s">
        <v>103</v>
      </c>
      <c r="E31" s="27" t="s">
        <v>990</v>
      </c>
      <c r="F31" s="28" t="s">
        <v>105</v>
      </c>
      <c r="G31" s="29">
        <v>2</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c r="A35" s="1" t="s">
        <v>101</v>
      </c>
      <c r="B35" s="1">
        <v>7</v>
      </c>
      <c r="C35" s="26" t="s">
        <v>991</v>
      </c>
      <c r="D35" t="s">
        <v>103</v>
      </c>
      <c r="E35" s="27" t="s">
        <v>992</v>
      </c>
      <c r="F35" s="28" t="s">
        <v>105</v>
      </c>
      <c r="G35" s="29">
        <v>2</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ht="38.25">
      <c r="A38" s="1" t="s">
        <v>109</v>
      </c>
      <c r="E38" s="27" t="s">
        <v>993</v>
      </c>
    </row>
    <row r="39">
      <c r="A39" s="1" t="s">
        <v>101</v>
      </c>
      <c r="B39" s="1">
        <v>8</v>
      </c>
      <c r="C39" s="26" t="s">
        <v>994</v>
      </c>
      <c r="D39" t="s">
        <v>103</v>
      </c>
      <c r="E39" s="27" t="s">
        <v>995</v>
      </c>
      <c r="F39" s="28" t="s">
        <v>105</v>
      </c>
      <c r="G39" s="29">
        <v>4</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ht="25.5">
      <c r="A43" s="1" t="s">
        <v>101</v>
      </c>
      <c r="B43" s="1">
        <v>9</v>
      </c>
      <c r="C43" s="26" t="s">
        <v>996</v>
      </c>
      <c r="D43" t="s">
        <v>103</v>
      </c>
      <c r="E43" s="27" t="s">
        <v>997</v>
      </c>
      <c r="F43" s="28" t="s">
        <v>105</v>
      </c>
      <c r="G43" s="29">
        <v>4</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c r="A47" s="1" t="s">
        <v>101</v>
      </c>
      <c r="B47" s="1">
        <v>10</v>
      </c>
      <c r="C47" s="26" t="s">
        <v>998</v>
      </c>
      <c r="D47" t="s">
        <v>103</v>
      </c>
      <c r="E47" s="27" t="s">
        <v>999</v>
      </c>
      <c r="F47" s="28" t="s">
        <v>105</v>
      </c>
      <c r="G47" s="29">
        <v>2</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1000</v>
      </c>
      <c r="D51" t="s">
        <v>103</v>
      </c>
      <c r="E51" s="27" t="s">
        <v>1001</v>
      </c>
      <c r="F51" s="28" t="s">
        <v>105</v>
      </c>
      <c r="G51" s="29">
        <v>2</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c r="A55" s="1" t="s">
        <v>101</v>
      </c>
      <c r="B55" s="1">
        <v>12</v>
      </c>
      <c r="C55" s="26" t="s">
        <v>1002</v>
      </c>
      <c r="D55" t="s">
        <v>103</v>
      </c>
      <c r="E55" s="27" t="s">
        <v>1003</v>
      </c>
      <c r="F55" s="28" t="s">
        <v>105</v>
      </c>
      <c r="G55" s="29">
        <v>4</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1004</v>
      </c>
      <c r="D59" t="s">
        <v>103</v>
      </c>
      <c r="E59" s="27" t="s">
        <v>1005</v>
      </c>
      <c r="F59" s="28" t="s">
        <v>105</v>
      </c>
      <c r="G59" s="29">
        <v>2</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c r="A63" s="1" t="s">
        <v>101</v>
      </c>
      <c r="B63" s="1">
        <v>14</v>
      </c>
      <c r="C63" s="26" t="s">
        <v>1006</v>
      </c>
      <c r="D63" t="s">
        <v>103</v>
      </c>
      <c r="E63" s="27" t="s">
        <v>1007</v>
      </c>
      <c r="F63" s="28" t="s">
        <v>105</v>
      </c>
      <c r="G63" s="29">
        <v>2</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1008</v>
      </c>
      <c r="D67" t="s">
        <v>103</v>
      </c>
      <c r="E67" s="27" t="s">
        <v>1009</v>
      </c>
      <c r="F67" s="28" t="s">
        <v>105</v>
      </c>
      <c r="G67" s="29">
        <v>6</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101</v>
      </c>
      <c r="B71" s="1">
        <v>16</v>
      </c>
      <c r="C71" s="26" t="s">
        <v>1010</v>
      </c>
      <c r="D71" t="s">
        <v>103</v>
      </c>
      <c r="E71" s="27" t="s">
        <v>1011</v>
      </c>
      <c r="F71" s="28" t="s">
        <v>105</v>
      </c>
      <c r="G71" s="29">
        <v>6</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1012</v>
      </c>
      <c r="D75" t="s">
        <v>103</v>
      </c>
      <c r="E75" s="27" t="s">
        <v>1013</v>
      </c>
      <c r="F75" s="28" t="s">
        <v>105</v>
      </c>
      <c r="G75" s="29">
        <v>2</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1014</v>
      </c>
      <c r="D79" t="s">
        <v>103</v>
      </c>
      <c r="E79" s="27" t="s">
        <v>1015</v>
      </c>
      <c r="F79" s="28" t="s">
        <v>105</v>
      </c>
      <c r="G79" s="29">
        <v>2</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ht="242.25">
      <c r="A82" s="1" t="s">
        <v>109</v>
      </c>
      <c r="E82" s="27" t="s">
        <v>1016</v>
      </c>
    </row>
    <row r="83">
      <c r="A83" s="1" t="s">
        <v>101</v>
      </c>
      <c r="B83" s="1">
        <v>19</v>
      </c>
      <c r="C83" s="26" t="s">
        <v>1017</v>
      </c>
      <c r="D83" t="s">
        <v>103</v>
      </c>
      <c r="E83" s="27" t="s">
        <v>1018</v>
      </c>
      <c r="F83" s="28" t="s">
        <v>105</v>
      </c>
      <c r="G83" s="29">
        <v>2</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c r="A87" s="1" t="s">
        <v>101</v>
      </c>
      <c r="B87" s="1">
        <v>20</v>
      </c>
      <c r="C87" s="26" t="s">
        <v>1019</v>
      </c>
      <c r="D87" t="s">
        <v>103</v>
      </c>
      <c r="E87" s="27" t="s">
        <v>1020</v>
      </c>
      <c r="F87" s="28" t="s">
        <v>105</v>
      </c>
      <c r="G87" s="29">
        <v>25</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101</v>
      </c>
      <c r="B91" s="1">
        <v>21</v>
      </c>
      <c r="C91" s="26" t="s">
        <v>1021</v>
      </c>
      <c r="D91" t="s">
        <v>103</v>
      </c>
      <c r="E91" s="27" t="s">
        <v>1022</v>
      </c>
      <c r="F91" s="28" t="s">
        <v>105</v>
      </c>
      <c r="G91" s="29">
        <v>25</v>
      </c>
      <c r="H91" s="28">
        <v>0</v>
      </c>
      <c r="I91" s="30">
        <f>ROUND(G91*H91,P4)</f>
        <v>0</v>
      </c>
      <c r="L91" s="30">
        <v>0</v>
      </c>
      <c r="M91" s="24">
        <f>ROUND(G91*L91,P4)</f>
        <v>0</v>
      </c>
      <c r="N91" s="25" t="s">
        <v>103</v>
      </c>
      <c r="O91" s="31">
        <f>M91*AA91</f>
        <v>0</v>
      </c>
      <c r="P91" s="1">
        <v>3</v>
      </c>
      <c r="AA91" s="1">
        <f>IF(P91=1,$O$3,IF(P91=2,$O$4,$O$5))</f>
        <v>0</v>
      </c>
    </row>
    <row r="92">
      <c r="A92" s="1" t="s">
        <v>106</v>
      </c>
      <c r="E92" s="27" t="s">
        <v>103</v>
      </c>
    </row>
    <row r="93">
      <c r="A93" s="1" t="s">
        <v>107</v>
      </c>
    </row>
    <row r="94">
      <c r="A94" s="1" t="s">
        <v>109</v>
      </c>
      <c r="E94" s="27" t="s">
        <v>103</v>
      </c>
    </row>
    <row r="95" ht="25.5">
      <c r="A95" s="1" t="s">
        <v>101</v>
      </c>
      <c r="B95" s="1">
        <v>22</v>
      </c>
      <c r="C95" s="26" t="s">
        <v>1023</v>
      </c>
      <c r="D95" t="s">
        <v>103</v>
      </c>
      <c r="E95" s="27" t="s">
        <v>1024</v>
      </c>
      <c r="F95" s="28" t="s">
        <v>105</v>
      </c>
      <c r="G95" s="29">
        <v>2</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1025</v>
      </c>
      <c r="D99" t="s">
        <v>103</v>
      </c>
      <c r="E99" s="27" t="s">
        <v>1026</v>
      </c>
      <c r="F99" s="28" t="s">
        <v>105</v>
      </c>
      <c r="G99" s="29">
        <v>2</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1027</v>
      </c>
    </row>
    <row r="103">
      <c r="A103" s="1" t="s">
        <v>101</v>
      </c>
      <c r="B103" s="1">
        <v>24</v>
      </c>
      <c r="C103" s="26" t="s">
        <v>1028</v>
      </c>
      <c r="D103" t="s">
        <v>103</v>
      </c>
      <c r="E103" s="27" t="s">
        <v>1029</v>
      </c>
      <c r="F103" s="28" t="s">
        <v>105</v>
      </c>
      <c r="G103" s="29">
        <v>4</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ht="25.5">
      <c r="A107" s="1" t="s">
        <v>101</v>
      </c>
      <c r="B107" s="1">
        <v>25</v>
      </c>
      <c r="C107" s="26" t="s">
        <v>1030</v>
      </c>
      <c r="D107" t="s">
        <v>103</v>
      </c>
      <c r="E107" s="27" t="s">
        <v>1031</v>
      </c>
      <c r="F107" s="28" t="s">
        <v>105</v>
      </c>
      <c r="G107" s="29">
        <v>2</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ht="25.5">
      <c r="A111" s="1" t="s">
        <v>101</v>
      </c>
      <c r="B111" s="1">
        <v>26</v>
      </c>
      <c r="C111" s="26" t="s">
        <v>1032</v>
      </c>
      <c r="D111" t="s">
        <v>103</v>
      </c>
      <c r="E111" s="27" t="s">
        <v>1033</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c r="A114" s="1" t="s">
        <v>109</v>
      </c>
      <c r="E114" s="27" t="s">
        <v>103</v>
      </c>
    </row>
    <row r="115" ht="25.5">
      <c r="A115" s="1" t="s">
        <v>101</v>
      </c>
      <c r="B115" s="1">
        <v>27</v>
      </c>
      <c r="C115" s="26" t="s">
        <v>1034</v>
      </c>
      <c r="D115" t="s">
        <v>103</v>
      </c>
      <c r="E115" s="27" t="s">
        <v>1035</v>
      </c>
      <c r="F115" s="28" t="s">
        <v>105</v>
      </c>
      <c r="G115" s="29">
        <v>1</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c r="A119" s="1" t="s">
        <v>101</v>
      </c>
      <c r="B119" s="1">
        <v>28</v>
      </c>
      <c r="C119" s="26" t="s">
        <v>1036</v>
      </c>
      <c r="D119" t="s">
        <v>103</v>
      </c>
      <c r="E119" s="27" t="s">
        <v>1037</v>
      </c>
      <c r="F119" s="28" t="s">
        <v>105</v>
      </c>
      <c r="G119" s="29">
        <v>8</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c r="A122" s="1" t="s">
        <v>109</v>
      </c>
      <c r="E122" s="27" t="s">
        <v>103</v>
      </c>
    </row>
    <row r="123">
      <c r="A123" s="1" t="s">
        <v>101</v>
      </c>
      <c r="B123" s="1">
        <v>29</v>
      </c>
      <c r="C123" s="26" t="s">
        <v>1038</v>
      </c>
      <c r="D123" t="s">
        <v>103</v>
      </c>
      <c r="E123" s="27" t="s">
        <v>1039</v>
      </c>
      <c r="F123" s="28" t="s">
        <v>105</v>
      </c>
      <c r="G123" s="29">
        <v>8</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c r="A126" s="1" t="s">
        <v>109</v>
      </c>
      <c r="E126" s="27" t="s">
        <v>103</v>
      </c>
    </row>
    <row r="127">
      <c r="A127" s="1" t="s">
        <v>101</v>
      </c>
      <c r="B127" s="1">
        <v>30</v>
      </c>
      <c r="C127" s="26" t="s">
        <v>1040</v>
      </c>
      <c r="D127" t="s">
        <v>103</v>
      </c>
      <c r="E127" s="27" t="s">
        <v>1041</v>
      </c>
      <c r="F127" s="28" t="s">
        <v>105</v>
      </c>
      <c r="G127" s="29">
        <v>2</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ht="25.5">
      <c r="A131" s="1" t="s">
        <v>101</v>
      </c>
      <c r="B131" s="1">
        <v>31</v>
      </c>
      <c r="C131" s="26" t="s">
        <v>1042</v>
      </c>
      <c r="D131" t="s">
        <v>103</v>
      </c>
      <c r="E131" s="27" t="s">
        <v>1043</v>
      </c>
      <c r="F131" s="28" t="s">
        <v>105</v>
      </c>
      <c r="G131" s="29">
        <v>2</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c r="A134" s="1" t="s">
        <v>109</v>
      </c>
      <c r="E134" s="27" t="s">
        <v>103</v>
      </c>
    </row>
    <row r="135">
      <c r="A135" s="1" t="s">
        <v>101</v>
      </c>
      <c r="B135" s="1">
        <v>32</v>
      </c>
      <c r="C135" s="26" t="s">
        <v>487</v>
      </c>
      <c r="D135" t="s">
        <v>413</v>
      </c>
      <c r="E135" s="27" t="s">
        <v>488</v>
      </c>
      <c r="F135" s="28" t="s">
        <v>121</v>
      </c>
      <c r="G135" s="29">
        <v>300</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ht="25.5">
      <c r="A139" s="1" t="s">
        <v>101</v>
      </c>
      <c r="B139" s="1">
        <v>33</v>
      </c>
      <c r="C139" s="26" t="s">
        <v>1044</v>
      </c>
      <c r="D139" t="s">
        <v>103</v>
      </c>
      <c r="E139" s="27" t="s">
        <v>1045</v>
      </c>
      <c r="F139" s="28" t="s">
        <v>121</v>
      </c>
      <c r="G139" s="29">
        <v>360</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25.5">
      <c r="A141" s="1" t="s">
        <v>107</v>
      </c>
      <c r="E141" s="32" t="s">
        <v>1046</v>
      </c>
    </row>
    <row r="142">
      <c r="A142" s="1" t="s">
        <v>109</v>
      </c>
      <c r="E142" s="27" t="s">
        <v>103</v>
      </c>
    </row>
    <row r="143">
      <c r="A143" s="1" t="s">
        <v>101</v>
      </c>
      <c r="B143" s="1">
        <v>34</v>
      </c>
      <c r="C143" s="26" t="s">
        <v>487</v>
      </c>
      <c r="D143" t="s">
        <v>466</v>
      </c>
      <c r="E143" s="27" t="s">
        <v>488</v>
      </c>
      <c r="F143" s="28" t="s">
        <v>121</v>
      </c>
      <c r="G143" s="29">
        <v>200</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c r="A145" s="1" t="s">
        <v>107</v>
      </c>
    </row>
    <row r="146">
      <c r="A146" s="1" t="s">
        <v>109</v>
      </c>
      <c r="E146" s="27" t="s">
        <v>103</v>
      </c>
    </row>
    <row r="147" ht="25.5">
      <c r="A147" s="1" t="s">
        <v>101</v>
      </c>
      <c r="B147" s="1">
        <v>35</v>
      </c>
      <c r="C147" s="26" t="s">
        <v>1047</v>
      </c>
      <c r="D147" t="s">
        <v>103</v>
      </c>
      <c r="E147" s="27" t="s">
        <v>1048</v>
      </c>
      <c r="F147" s="28" t="s">
        <v>121</v>
      </c>
      <c r="G147" s="29">
        <v>240</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25.5">
      <c r="A149" s="1" t="s">
        <v>107</v>
      </c>
      <c r="E149" s="32" t="s">
        <v>592</v>
      </c>
    </row>
    <row r="150">
      <c r="A150" s="1" t="s">
        <v>109</v>
      </c>
      <c r="E150" s="27" t="s">
        <v>103</v>
      </c>
    </row>
    <row r="151">
      <c r="A151" s="1" t="s">
        <v>101</v>
      </c>
      <c r="B151" s="1">
        <v>36</v>
      </c>
      <c r="C151" s="26" t="s">
        <v>1049</v>
      </c>
      <c r="D151" t="s">
        <v>103</v>
      </c>
      <c r="E151" s="27" t="s">
        <v>331</v>
      </c>
      <c r="F151" s="28" t="s">
        <v>105</v>
      </c>
      <c r="G151" s="29">
        <v>195</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c r="A153" s="1" t="s">
        <v>107</v>
      </c>
    </row>
    <row r="154">
      <c r="A154" s="1" t="s">
        <v>109</v>
      </c>
      <c r="E154" s="27" t="s">
        <v>103</v>
      </c>
    </row>
    <row r="155">
      <c r="A155" s="1" t="s">
        <v>101</v>
      </c>
      <c r="B155" s="1">
        <v>37</v>
      </c>
      <c r="C155" s="26" t="s">
        <v>1050</v>
      </c>
      <c r="D155" t="s">
        <v>103</v>
      </c>
      <c r="E155" s="27" t="s">
        <v>333</v>
      </c>
      <c r="F155" s="28" t="s">
        <v>105</v>
      </c>
      <c r="G155" s="29">
        <v>195</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c r="A157" s="1" t="s">
        <v>107</v>
      </c>
    </row>
    <row r="158">
      <c r="A158" s="1" t="s">
        <v>109</v>
      </c>
      <c r="E158" s="27" t="s">
        <v>103</v>
      </c>
    </row>
    <row r="159">
      <c r="A159" s="1" t="s">
        <v>101</v>
      </c>
      <c r="B159" s="1">
        <v>38</v>
      </c>
      <c r="C159" s="26" t="s">
        <v>508</v>
      </c>
      <c r="D159" t="s">
        <v>413</v>
      </c>
      <c r="E159" s="27" t="s">
        <v>509</v>
      </c>
      <c r="F159" s="28" t="s">
        <v>121</v>
      </c>
      <c r="G159" s="29">
        <v>100</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c r="A161" s="1" t="s">
        <v>107</v>
      </c>
    </row>
    <row r="162">
      <c r="A162" s="1" t="s">
        <v>109</v>
      </c>
      <c r="E162" s="27" t="s">
        <v>103</v>
      </c>
    </row>
    <row r="163">
      <c r="A163" s="1" t="s">
        <v>101</v>
      </c>
      <c r="B163" s="1">
        <v>39</v>
      </c>
      <c r="C163" s="26" t="s">
        <v>1051</v>
      </c>
      <c r="D163" t="s">
        <v>103</v>
      </c>
      <c r="E163" s="27" t="s">
        <v>514</v>
      </c>
      <c r="F163" s="28" t="s">
        <v>121</v>
      </c>
      <c r="G163" s="29">
        <v>105</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ht="25.5">
      <c r="A165" s="1" t="s">
        <v>107</v>
      </c>
      <c r="E165" s="32" t="s">
        <v>518</v>
      </c>
    </row>
    <row r="166">
      <c r="A166" s="1" t="s">
        <v>109</v>
      </c>
      <c r="E166" s="27" t="s">
        <v>103</v>
      </c>
    </row>
    <row r="167">
      <c r="A167" s="1" t="s">
        <v>101</v>
      </c>
      <c r="B167" s="1">
        <v>40</v>
      </c>
      <c r="C167" s="26" t="s">
        <v>508</v>
      </c>
      <c r="D167" t="s">
        <v>460</v>
      </c>
      <c r="E167" s="27" t="s">
        <v>509</v>
      </c>
      <c r="F167" s="28" t="s">
        <v>121</v>
      </c>
      <c r="G167" s="29">
        <v>100</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c r="A169" s="1" t="s">
        <v>107</v>
      </c>
    </row>
    <row r="170">
      <c r="A170" s="1" t="s">
        <v>109</v>
      </c>
      <c r="E170" s="27" t="s">
        <v>103</v>
      </c>
    </row>
    <row r="171">
      <c r="A171" s="1" t="s">
        <v>101</v>
      </c>
      <c r="B171" s="1">
        <v>41</v>
      </c>
      <c r="C171" s="26" t="s">
        <v>1052</v>
      </c>
      <c r="D171" t="s">
        <v>103</v>
      </c>
      <c r="E171" s="27" t="s">
        <v>517</v>
      </c>
      <c r="F171" s="28" t="s">
        <v>121</v>
      </c>
      <c r="G171" s="29">
        <v>105</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ht="25.5">
      <c r="A173" s="1" t="s">
        <v>107</v>
      </c>
      <c r="E173" s="32" t="s">
        <v>518</v>
      </c>
    </row>
    <row r="174">
      <c r="A174" s="1" t="s">
        <v>109</v>
      </c>
      <c r="E174" s="27" t="s">
        <v>103</v>
      </c>
    </row>
    <row r="175">
      <c r="A175" s="1" t="s">
        <v>101</v>
      </c>
      <c r="B175" s="1">
        <v>42</v>
      </c>
      <c r="C175" s="26" t="s">
        <v>1053</v>
      </c>
      <c r="D175" t="s">
        <v>103</v>
      </c>
      <c r="E175" s="27" t="s">
        <v>520</v>
      </c>
      <c r="F175" s="28" t="s">
        <v>121</v>
      </c>
      <c r="G175" s="29">
        <v>200</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c r="A177" s="1" t="s">
        <v>107</v>
      </c>
    </row>
    <row r="178">
      <c r="A178" s="1" t="s">
        <v>109</v>
      </c>
      <c r="E178" s="27" t="s">
        <v>103</v>
      </c>
    </row>
    <row r="179">
      <c r="A179" s="1" t="s">
        <v>101</v>
      </c>
      <c r="B179" s="1">
        <v>43</v>
      </c>
      <c r="C179" s="26" t="s">
        <v>521</v>
      </c>
      <c r="D179" t="s">
        <v>413</v>
      </c>
      <c r="E179" s="27" t="s">
        <v>522</v>
      </c>
      <c r="F179" s="28" t="s">
        <v>121</v>
      </c>
      <c r="G179" s="29">
        <v>230</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ht="25.5">
      <c r="A181" s="1" t="s">
        <v>107</v>
      </c>
      <c r="E181" s="32" t="s">
        <v>1054</v>
      </c>
    </row>
    <row r="182">
      <c r="A182" s="1" t="s">
        <v>109</v>
      </c>
      <c r="E182" s="27" t="s">
        <v>103</v>
      </c>
    </row>
    <row r="183" ht="25.5">
      <c r="A183" s="1" t="s">
        <v>101</v>
      </c>
      <c r="B183" s="1">
        <v>44</v>
      </c>
      <c r="C183" s="26" t="s">
        <v>526</v>
      </c>
      <c r="D183" t="s">
        <v>103</v>
      </c>
      <c r="E183" s="27" t="s">
        <v>527</v>
      </c>
      <c r="F183" s="28" t="s">
        <v>105</v>
      </c>
      <c r="G183" s="29">
        <v>22</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c r="A186" s="1" t="s">
        <v>109</v>
      </c>
      <c r="E186" s="27" t="s">
        <v>103</v>
      </c>
    </row>
    <row r="187">
      <c r="A187" s="1" t="s">
        <v>101</v>
      </c>
      <c r="B187" s="1">
        <v>45</v>
      </c>
      <c r="C187" s="26" t="s">
        <v>1055</v>
      </c>
      <c r="D187" t="s">
        <v>103</v>
      </c>
      <c r="E187" s="27" t="s">
        <v>529</v>
      </c>
      <c r="F187" s="28" t="s">
        <v>105</v>
      </c>
      <c r="G187" s="29">
        <v>22</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row r="191" ht="25.5">
      <c r="A191" s="1" t="s">
        <v>101</v>
      </c>
      <c r="B191" s="1">
        <v>46</v>
      </c>
      <c r="C191" s="26" t="s">
        <v>530</v>
      </c>
      <c r="D191" t="s">
        <v>413</v>
      </c>
      <c r="E191" s="27" t="s">
        <v>531</v>
      </c>
      <c r="F191" s="28" t="s">
        <v>105</v>
      </c>
      <c r="G191" s="29">
        <v>15</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c r="A193" s="1" t="s">
        <v>107</v>
      </c>
    </row>
    <row r="194">
      <c r="A194" s="1" t="s">
        <v>109</v>
      </c>
      <c r="E194" s="27" t="s">
        <v>103</v>
      </c>
    </row>
    <row r="195">
      <c r="A195" s="1" t="s">
        <v>101</v>
      </c>
      <c r="B195" s="1">
        <v>47</v>
      </c>
      <c r="C195" s="26" t="s">
        <v>532</v>
      </c>
      <c r="D195" t="s">
        <v>103</v>
      </c>
      <c r="E195" s="27" t="s">
        <v>533</v>
      </c>
      <c r="F195" s="28" t="s">
        <v>105</v>
      </c>
      <c r="G195" s="29">
        <v>15</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103</v>
      </c>
    </row>
    <row r="199">
      <c r="A199" s="1" t="s">
        <v>101</v>
      </c>
      <c r="B199" s="1">
        <v>48</v>
      </c>
      <c r="C199" s="26" t="s">
        <v>1056</v>
      </c>
      <c r="D199" t="s">
        <v>103</v>
      </c>
      <c r="E199" s="27" t="s">
        <v>342</v>
      </c>
      <c r="F199" s="28" t="s">
        <v>105</v>
      </c>
      <c r="G199" s="29">
        <v>8</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c r="A201" s="1" t="s">
        <v>107</v>
      </c>
    </row>
    <row r="202">
      <c r="A202" s="1" t="s">
        <v>109</v>
      </c>
      <c r="E202" s="27" t="s">
        <v>103</v>
      </c>
    </row>
    <row r="203">
      <c r="A203" s="1" t="s">
        <v>101</v>
      </c>
      <c r="B203" s="1">
        <v>49</v>
      </c>
      <c r="C203" s="26" t="s">
        <v>1057</v>
      </c>
      <c r="D203" t="s">
        <v>103</v>
      </c>
      <c r="E203" s="27" t="s">
        <v>344</v>
      </c>
      <c r="F203" s="28" t="s">
        <v>105</v>
      </c>
      <c r="G203" s="29">
        <v>8</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c r="A205" s="1" t="s">
        <v>107</v>
      </c>
    </row>
    <row r="206">
      <c r="A206" s="1" t="s">
        <v>109</v>
      </c>
      <c r="E206" s="27" t="s">
        <v>103</v>
      </c>
    </row>
    <row r="207">
      <c r="A207" s="1" t="s">
        <v>101</v>
      </c>
      <c r="B207" s="1">
        <v>50</v>
      </c>
      <c r="C207" s="26" t="s">
        <v>1058</v>
      </c>
      <c r="D207" t="s">
        <v>103</v>
      </c>
      <c r="E207" s="27" t="s">
        <v>1059</v>
      </c>
      <c r="F207" s="28" t="s">
        <v>156</v>
      </c>
      <c r="G207" s="29">
        <v>25</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c r="A209" s="1" t="s">
        <v>107</v>
      </c>
    </row>
    <row r="210">
      <c r="A210" s="1" t="s">
        <v>109</v>
      </c>
      <c r="E210" s="27" t="s">
        <v>103</v>
      </c>
    </row>
    <row r="211">
      <c r="A211" s="1" t="s">
        <v>101</v>
      </c>
      <c r="B211" s="1">
        <v>51</v>
      </c>
      <c r="C211" s="26" t="s">
        <v>1060</v>
      </c>
      <c r="D211" t="s">
        <v>103</v>
      </c>
      <c r="E211" s="27" t="s">
        <v>355</v>
      </c>
      <c r="F211" s="28" t="s">
        <v>105</v>
      </c>
      <c r="G211" s="29">
        <v>1</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c r="A213" s="1" t="s">
        <v>107</v>
      </c>
    </row>
    <row r="214" ht="51">
      <c r="A214" s="1" t="s">
        <v>109</v>
      </c>
      <c r="E214" s="27" t="s">
        <v>568</v>
      </c>
    </row>
    <row r="215" ht="38.25">
      <c r="A215" s="1" t="s">
        <v>101</v>
      </c>
      <c r="B215" s="1">
        <v>52</v>
      </c>
      <c r="C215" s="26" t="s">
        <v>1061</v>
      </c>
      <c r="D215" t="s">
        <v>103</v>
      </c>
      <c r="E215" s="27" t="s">
        <v>358</v>
      </c>
      <c r="F215" s="28" t="s">
        <v>105</v>
      </c>
      <c r="G215" s="29">
        <v>1</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c r="A217" s="1" t="s">
        <v>107</v>
      </c>
    </row>
    <row r="218">
      <c r="A218" s="1" t="s">
        <v>109</v>
      </c>
      <c r="E218" s="27" t="s">
        <v>103</v>
      </c>
    </row>
    <row r="219" ht="25.5">
      <c r="A219" s="1" t="s">
        <v>101</v>
      </c>
      <c r="B219" s="1">
        <v>53</v>
      </c>
      <c r="C219" s="26" t="s">
        <v>361</v>
      </c>
      <c r="D219" t="s">
        <v>413</v>
      </c>
      <c r="E219" s="27" t="s">
        <v>362</v>
      </c>
      <c r="F219" s="28" t="s">
        <v>292</v>
      </c>
      <c r="G219" s="29">
        <v>0.156</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c r="A221" s="1" t="s">
        <v>107</v>
      </c>
    </row>
    <row r="222">
      <c r="A222" s="1" t="s">
        <v>109</v>
      </c>
      <c r="E222" s="27" t="s">
        <v>103</v>
      </c>
    </row>
    <row r="223">
      <c r="A223" s="1" t="s">
        <v>98</v>
      </c>
      <c r="C223" s="22" t="s">
        <v>1062</v>
      </c>
      <c r="E223" s="23" t="s">
        <v>1063</v>
      </c>
      <c r="L223" s="24">
        <f>SUMIFS(L224:L363,A224:A363,"P")</f>
        <v>0</v>
      </c>
      <c r="M223" s="24">
        <f>SUMIFS(M224:M363,A224:A363,"P")</f>
        <v>0</v>
      </c>
      <c r="N223" s="25"/>
    </row>
    <row r="224">
      <c r="A224" s="1" t="s">
        <v>101</v>
      </c>
      <c r="B224" s="1">
        <v>54</v>
      </c>
      <c r="C224" s="26" t="s">
        <v>893</v>
      </c>
      <c r="D224" t="s">
        <v>103</v>
      </c>
      <c r="E224" s="27" t="s">
        <v>894</v>
      </c>
      <c r="F224" s="28" t="s">
        <v>105</v>
      </c>
      <c r="G224" s="29">
        <v>2</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c r="A226" s="1" t="s">
        <v>107</v>
      </c>
    </row>
    <row r="227">
      <c r="A227" s="1" t="s">
        <v>109</v>
      </c>
      <c r="E227" s="27" t="s">
        <v>103</v>
      </c>
    </row>
    <row r="228">
      <c r="A228" s="1" t="s">
        <v>101</v>
      </c>
      <c r="B228" s="1">
        <v>55</v>
      </c>
      <c r="C228" s="26" t="s">
        <v>1064</v>
      </c>
      <c r="D228" t="s">
        <v>103</v>
      </c>
      <c r="E228" s="27" t="s">
        <v>1065</v>
      </c>
      <c r="F228" s="28" t="s">
        <v>105</v>
      </c>
      <c r="G228" s="29">
        <v>2</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c r="A230" s="1" t="s">
        <v>107</v>
      </c>
    </row>
    <row r="231">
      <c r="A231" s="1" t="s">
        <v>109</v>
      </c>
      <c r="E231" s="27" t="s">
        <v>103</v>
      </c>
    </row>
    <row r="232">
      <c r="A232" s="1" t="s">
        <v>101</v>
      </c>
      <c r="B232" s="1">
        <v>56</v>
      </c>
      <c r="C232" s="26" t="s">
        <v>1066</v>
      </c>
      <c r="D232" t="s">
        <v>103</v>
      </c>
      <c r="E232" s="27" t="s">
        <v>1067</v>
      </c>
      <c r="F232" s="28" t="s">
        <v>105</v>
      </c>
      <c r="G232" s="29">
        <v>1</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c r="A234" s="1" t="s">
        <v>107</v>
      </c>
    </row>
    <row r="235">
      <c r="A235" s="1" t="s">
        <v>109</v>
      </c>
      <c r="E235" s="27" t="s">
        <v>103</v>
      </c>
    </row>
    <row r="236">
      <c r="A236" s="1" t="s">
        <v>101</v>
      </c>
      <c r="B236" s="1">
        <v>57</v>
      </c>
      <c r="C236" s="26" t="s">
        <v>1068</v>
      </c>
      <c r="D236" t="s">
        <v>103</v>
      </c>
      <c r="E236" s="27" t="s">
        <v>1069</v>
      </c>
      <c r="F236" s="28" t="s">
        <v>105</v>
      </c>
      <c r="G236" s="29">
        <v>1</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c r="A238" s="1" t="s">
        <v>107</v>
      </c>
    </row>
    <row r="239">
      <c r="A239" s="1" t="s">
        <v>109</v>
      </c>
      <c r="E239" s="27" t="s">
        <v>103</v>
      </c>
    </row>
    <row r="240">
      <c r="A240" s="1" t="s">
        <v>101</v>
      </c>
      <c r="B240" s="1">
        <v>58</v>
      </c>
      <c r="C240" s="26" t="s">
        <v>889</v>
      </c>
      <c r="D240" t="s">
        <v>103</v>
      </c>
      <c r="E240" s="27" t="s">
        <v>890</v>
      </c>
      <c r="F240" s="28" t="s">
        <v>105</v>
      </c>
      <c r="G240" s="29">
        <v>2</v>
      </c>
      <c r="H240" s="28">
        <v>0</v>
      </c>
      <c r="I240" s="30">
        <f>ROUND(G240*H240,P4)</f>
        <v>0</v>
      </c>
      <c r="L240" s="30">
        <v>0</v>
      </c>
      <c r="M240" s="24">
        <f>ROUND(G240*L240,P4)</f>
        <v>0</v>
      </c>
      <c r="N240" s="25" t="s">
        <v>103</v>
      </c>
      <c r="O240" s="31">
        <f>M240*AA240</f>
        <v>0</v>
      </c>
      <c r="P240" s="1">
        <v>3</v>
      </c>
      <c r="AA240" s="1">
        <f>IF(P240=1,$O$3,IF(P240=2,$O$4,$O$5))</f>
        <v>0</v>
      </c>
    </row>
    <row r="241">
      <c r="A241" s="1" t="s">
        <v>106</v>
      </c>
      <c r="E241" s="27" t="s">
        <v>103</v>
      </c>
    </row>
    <row r="242">
      <c r="A242" s="1" t="s">
        <v>107</v>
      </c>
    </row>
    <row r="243">
      <c r="A243" s="1" t="s">
        <v>109</v>
      </c>
      <c r="E243" s="27" t="s">
        <v>103</v>
      </c>
    </row>
    <row r="244" ht="38.25">
      <c r="A244" s="1" t="s">
        <v>101</v>
      </c>
      <c r="B244" s="1">
        <v>59</v>
      </c>
      <c r="C244" s="26" t="s">
        <v>1070</v>
      </c>
      <c r="D244" t="s">
        <v>103</v>
      </c>
      <c r="E244" s="27" t="s">
        <v>1071</v>
      </c>
      <c r="F244" s="28" t="s">
        <v>105</v>
      </c>
      <c r="G244" s="29">
        <v>2</v>
      </c>
      <c r="H244" s="28">
        <v>0</v>
      </c>
      <c r="I244" s="30">
        <f>ROUND(G244*H244,P4)</f>
        <v>0</v>
      </c>
      <c r="L244" s="30">
        <v>0</v>
      </c>
      <c r="M244" s="24">
        <f>ROUND(G244*L244,P4)</f>
        <v>0</v>
      </c>
      <c r="N244" s="25" t="s">
        <v>103</v>
      </c>
      <c r="O244" s="31">
        <f>M244*AA244</f>
        <v>0</v>
      </c>
      <c r="P244" s="1">
        <v>3</v>
      </c>
      <c r="AA244" s="1">
        <f>IF(P244=1,$O$3,IF(P244=2,$O$4,$O$5))</f>
        <v>0</v>
      </c>
    </row>
    <row r="245">
      <c r="A245" s="1" t="s">
        <v>106</v>
      </c>
      <c r="E245" s="27" t="s">
        <v>103</v>
      </c>
    </row>
    <row r="246">
      <c r="A246" s="1" t="s">
        <v>107</v>
      </c>
    </row>
    <row r="247">
      <c r="A247" s="1" t="s">
        <v>109</v>
      </c>
      <c r="E247" s="27" t="s">
        <v>103</v>
      </c>
    </row>
    <row r="248">
      <c r="A248" s="1" t="s">
        <v>101</v>
      </c>
      <c r="B248" s="1">
        <v>60</v>
      </c>
      <c r="C248" s="26" t="s">
        <v>1072</v>
      </c>
      <c r="D248" t="s">
        <v>103</v>
      </c>
      <c r="E248" s="27" t="s">
        <v>1073</v>
      </c>
      <c r="F248" s="28" t="s">
        <v>105</v>
      </c>
      <c r="G248" s="29">
        <v>1</v>
      </c>
      <c r="H248" s="28">
        <v>0</v>
      </c>
      <c r="I248" s="30">
        <f>ROUND(G248*H248,P4)</f>
        <v>0</v>
      </c>
      <c r="L248" s="30">
        <v>0</v>
      </c>
      <c r="M248" s="24">
        <f>ROUND(G248*L248,P4)</f>
        <v>0</v>
      </c>
      <c r="N248" s="25" t="s">
        <v>103</v>
      </c>
      <c r="O248" s="31">
        <f>M248*AA248</f>
        <v>0</v>
      </c>
      <c r="P248" s="1">
        <v>3</v>
      </c>
      <c r="AA248" s="1">
        <f>IF(P248=1,$O$3,IF(P248=2,$O$4,$O$5))</f>
        <v>0</v>
      </c>
    </row>
    <row r="249">
      <c r="A249" s="1" t="s">
        <v>106</v>
      </c>
      <c r="E249" s="27" t="s">
        <v>103</v>
      </c>
    </row>
    <row r="250">
      <c r="A250" s="1" t="s">
        <v>107</v>
      </c>
    </row>
    <row r="251">
      <c r="A251" s="1" t="s">
        <v>109</v>
      </c>
      <c r="E251" s="27" t="s">
        <v>103</v>
      </c>
    </row>
    <row r="252">
      <c r="A252" s="1" t="s">
        <v>101</v>
      </c>
      <c r="B252" s="1">
        <v>61</v>
      </c>
      <c r="C252" s="26" t="s">
        <v>1074</v>
      </c>
      <c r="D252" t="s">
        <v>103</v>
      </c>
      <c r="E252" s="27" t="s">
        <v>1075</v>
      </c>
      <c r="F252" s="28" t="s">
        <v>105</v>
      </c>
      <c r="G252" s="29">
        <v>1</v>
      </c>
      <c r="H252" s="28">
        <v>0</v>
      </c>
      <c r="I252" s="30">
        <f>ROUND(G252*H252,P4)</f>
        <v>0</v>
      </c>
      <c r="L252" s="30">
        <v>0</v>
      </c>
      <c r="M252" s="24">
        <f>ROUND(G252*L252,P4)</f>
        <v>0</v>
      </c>
      <c r="N252" s="25" t="s">
        <v>103</v>
      </c>
      <c r="O252" s="31">
        <f>M252*AA252</f>
        <v>0</v>
      </c>
      <c r="P252" s="1">
        <v>3</v>
      </c>
      <c r="AA252" s="1">
        <f>IF(P252=1,$O$3,IF(P252=2,$O$4,$O$5))</f>
        <v>0</v>
      </c>
    </row>
    <row r="253">
      <c r="A253" s="1" t="s">
        <v>106</v>
      </c>
      <c r="E253" s="27" t="s">
        <v>103</v>
      </c>
    </row>
    <row r="254">
      <c r="A254" s="1" t="s">
        <v>107</v>
      </c>
    </row>
    <row r="255">
      <c r="A255" s="1" t="s">
        <v>109</v>
      </c>
      <c r="E255" s="27" t="s">
        <v>103</v>
      </c>
    </row>
    <row r="256">
      <c r="A256" s="1" t="s">
        <v>101</v>
      </c>
      <c r="B256" s="1">
        <v>62</v>
      </c>
      <c r="C256" s="26" t="s">
        <v>1076</v>
      </c>
      <c r="D256" t="s">
        <v>103</v>
      </c>
      <c r="E256" s="27" t="s">
        <v>1077</v>
      </c>
      <c r="F256" s="28" t="s">
        <v>105</v>
      </c>
      <c r="G256" s="29">
        <v>1</v>
      </c>
      <c r="H256" s="28">
        <v>0</v>
      </c>
      <c r="I256" s="30">
        <f>ROUND(G256*H256,P4)</f>
        <v>0</v>
      </c>
      <c r="L256" s="30">
        <v>0</v>
      </c>
      <c r="M256" s="24">
        <f>ROUND(G256*L256,P4)</f>
        <v>0</v>
      </c>
      <c r="N256" s="25" t="s">
        <v>103</v>
      </c>
      <c r="O256" s="31">
        <f>M256*AA256</f>
        <v>0</v>
      </c>
      <c r="P256" s="1">
        <v>3</v>
      </c>
      <c r="AA256" s="1">
        <f>IF(P256=1,$O$3,IF(P256=2,$O$4,$O$5))</f>
        <v>0</v>
      </c>
    </row>
    <row r="257">
      <c r="A257" s="1" t="s">
        <v>106</v>
      </c>
      <c r="E257" s="27" t="s">
        <v>103</v>
      </c>
    </row>
    <row r="258">
      <c r="A258" s="1" t="s">
        <v>107</v>
      </c>
    </row>
    <row r="259">
      <c r="A259" s="1" t="s">
        <v>109</v>
      </c>
      <c r="E259" s="27" t="s">
        <v>103</v>
      </c>
    </row>
    <row r="260">
      <c r="A260" s="1" t="s">
        <v>101</v>
      </c>
      <c r="B260" s="1">
        <v>63</v>
      </c>
      <c r="C260" s="26" t="s">
        <v>1078</v>
      </c>
      <c r="D260" t="s">
        <v>103</v>
      </c>
      <c r="E260" s="27" t="s">
        <v>1079</v>
      </c>
      <c r="F260" s="28" t="s">
        <v>105</v>
      </c>
      <c r="G260" s="29">
        <v>1</v>
      </c>
      <c r="H260" s="28">
        <v>0</v>
      </c>
      <c r="I260" s="30">
        <f>ROUND(G260*H260,P4)</f>
        <v>0</v>
      </c>
      <c r="L260" s="30">
        <v>0</v>
      </c>
      <c r="M260" s="24">
        <f>ROUND(G260*L260,P4)</f>
        <v>0</v>
      </c>
      <c r="N260" s="25" t="s">
        <v>103</v>
      </c>
      <c r="O260" s="31">
        <f>M260*AA260</f>
        <v>0</v>
      </c>
      <c r="P260" s="1">
        <v>3</v>
      </c>
      <c r="AA260" s="1">
        <f>IF(P260=1,$O$3,IF(P260=2,$O$4,$O$5))</f>
        <v>0</v>
      </c>
    </row>
    <row r="261">
      <c r="A261" s="1" t="s">
        <v>106</v>
      </c>
      <c r="E261" s="27" t="s">
        <v>103</v>
      </c>
    </row>
    <row r="262">
      <c r="A262" s="1" t="s">
        <v>107</v>
      </c>
    </row>
    <row r="263">
      <c r="A263" s="1" t="s">
        <v>109</v>
      </c>
      <c r="E263" s="27" t="s">
        <v>103</v>
      </c>
    </row>
    <row r="264">
      <c r="A264" s="1" t="s">
        <v>101</v>
      </c>
      <c r="B264" s="1">
        <v>64</v>
      </c>
      <c r="C264" s="26" t="s">
        <v>1080</v>
      </c>
      <c r="D264" t="s">
        <v>103</v>
      </c>
      <c r="E264" s="27" t="s">
        <v>1081</v>
      </c>
      <c r="F264" s="28" t="s">
        <v>105</v>
      </c>
      <c r="G264" s="29">
        <v>5</v>
      </c>
      <c r="H264" s="28">
        <v>0</v>
      </c>
      <c r="I264" s="30">
        <f>ROUND(G264*H264,P4)</f>
        <v>0</v>
      </c>
      <c r="L264" s="30">
        <v>0</v>
      </c>
      <c r="M264" s="24">
        <f>ROUND(G264*L264,P4)</f>
        <v>0</v>
      </c>
      <c r="N264" s="25" t="s">
        <v>103</v>
      </c>
      <c r="O264" s="31">
        <f>M264*AA264</f>
        <v>0</v>
      </c>
      <c r="P264" s="1">
        <v>3</v>
      </c>
      <c r="AA264" s="1">
        <f>IF(P264=1,$O$3,IF(P264=2,$O$4,$O$5))</f>
        <v>0</v>
      </c>
    </row>
    <row r="265">
      <c r="A265" s="1" t="s">
        <v>106</v>
      </c>
      <c r="E265" s="27" t="s">
        <v>103</v>
      </c>
    </row>
    <row r="266">
      <c r="A266" s="1" t="s">
        <v>107</v>
      </c>
    </row>
    <row r="267">
      <c r="A267" s="1" t="s">
        <v>109</v>
      </c>
      <c r="E267" s="27" t="s">
        <v>103</v>
      </c>
    </row>
    <row r="268" ht="38.25">
      <c r="A268" s="1" t="s">
        <v>101</v>
      </c>
      <c r="B268" s="1">
        <v>65</v>
      </c>
      <c r="C268" s="26" t="s">
        <v>1082</v>
      </c>
      <c r="D268" t="s">
        <v>103</v>
      </c>
      <c r="E268" s="27" t="s">
        <v>1083</v>
      </c>
      <c r="F268" s="28" t="s">
        <v>105</v>
      </c>
      <c r="G268" s="29">
        <v>5</v>
      </c>
      <c r="H268" s="28">
        <v>0</v>
      </c>
      <c r="I268" s="30">
        <f>ROUND(G268*H268,P4)</f>
        <v>0</v>
      </c>
      <c r="L268" s="30">
        <v>0</v>
      </c>
      <c r="M268" s="24">
        <f>ROUND(G268*L268,P4)</f>
        <v>0</v>
      </c>
      <c r="N268" s="25" t="s">
        <v>103</v>
      </c>
      <c r="O268" s="31">
        <f>M268*AA268</f>
        <v>0</v>
      </c>
      <c r="P268" s="1">
        <v>3</v>
      </c>
      <c r="AA268" s="1">
        <f>IF(P268=1,$O$3,IF(P268=2,$O$4,$O$5))</f>
        <v>0</v>
      </c>
    </row>
    <row r="269">
      <c r="A269" s="1" t="s">
        <v>106</v>
      </c>
      <c r="E269" s="27" t="s">
        <v>103</v>
      </c>
    </row>
    <row r="270">
      <c r="A270" s="1" t="s">
        <v>107</v>
      </c>
    </row>
    <row r="271">
      <c r="A271" s="1" t="s">
        <v>109</v>
      </c>
      <c r="E271" s="27" t="s">
        <v>103</v>
      </c>
    </row>
    <row r="272">
      <c r="A272" s="1" t="s">
        <v>101</v>
      </c>
      <c r="B272" s="1">
        <v>66</v>
      </c>
      <c r="C272" s="26" t="s">
        <v>1084</v>
      </c>
      <c r="D272" t="s">
        <v>103</v>
      </c>
      <c r="E272" s="27" t="s">
        <v>1085</v>
      </c>
      <c r="F272" s="28" t="s">
        <v>105</v>
      </c>
      <c r="G272" s="29">
        <v>3</v>
      </c>
      <c r="H272" s="28">
        <v>0</v>
      </c>
      <c r="I272" s="30">
        <f>ROUND(G272*H272,P4)</f>
        <v>0</v>
      </c>
      <c r="L272" s="30">
        <v>0</v>
      </c>
      <c r="M272" s="24">
        <f>ROUND(G272*L272,P4)</f>
        <v>0</v>
      </c>
      <c r="N272" s="25" t="s">
        <v>103</v>
      </c>
      <c r="O272" s="31">
        <f>M272*AA272</f>
        <v>0</v>
      </c>
      <c r="P272" s="1">
        <v>3</v>
      </c>
      <c r="AA272" s="1">
        <f>IF(P272=1,$O$3,IF(P272=2,$O$4,$O$5))</f>
        <v>0</v>
      </c>
    </row>
    <row r="273">
      <c r="A273" s="1" t="s">
        <v>106</v>
      </c>
      <c r="E273" s="27" t="s">
        <v>103</v>
      </c>
    </row>
    <row r="274">
      <c r="A274" s="1" t="s">
        <v>107</v>
      </c>
    </row>
    <row r="275">
      <c r="A275" s="1" t="s">
        <v>109</v>
      </c>
      <c r="E275" s="27" t="s">
        <v>103</v>
      </c>
    </row>
    <row r="276">
      <c r="A276" s="1" t="s">
        <v>101</v>
      </c>
      <c r="B276" s="1">
        <v>67</v>
      </c>
      <c r="C276" s="26" t="s">
        <v>1086</v>
      </c>
      <c r="D276" t="s">
        <v>103</v>
      </c>
      <c r="E276" s="27" t="s">
        <v>1087</v>
      </c>
      <c r="F276" s="28" t="s">
        <v>105</v>
      </c>
      <c r="G276" s="29">
        <v>3</v>
      </c>
      <c r="H276" s="28">
        <v>0</v>
      </c>
      <c r="I276" s="30">
        <f>ROUND(G276*H276,P4)</f>
        <v>0</v>
      </c>
      <c r="L276" s="30">
        <v>0</v>
      </c>
      <c r="M276" s="24">
        <f>ROUND(G276*L276,P4)</f>
        <v>0</v>
      </c>
      <c r="N276" s="25" t="s">
        <v>103</v>
      </c>
      <c r="O276" s="31">
        <f>M276*AA276</f>
        <v>0</v>
      </c>
      <c r="P276" s="1">
        <v>3</v>
      </c>
      <c r="AA276" s="1">
        <f>IF(P276=1,$O$3,IF(P276=2,$O$4,$O$5))</f>
        <v>0</v>
      </c>
    </row>
    <row r="277">
      <c r="A277" s="1" t="s">
        <v>106</v>
      </c>
      <c r="E277" s="27" t="s">
        <v>103</v>
      </c>
    </row>
    <row r="278">
      <c r="A278" s="1" t="s">
        <v>107</v>
      </c>
    </row>
    <row r="279">
      <c r="A279" s="1" t="s">
        <v>109</v>
      </c>
      <c r="E279" s="27" t="s">
        <v>103</v>
      </c>
    </row>
    <row r="280">
      <c r="A280" s="1" t="s">
        <v>101</v>
      </c>
      <c r="B280" s="1">
        <v>68</v>
      </c>
      <c r="C280" s="26" t="s">
        <v>1088</v>
      </c>
      <c r="D280" t="s">
        <v>103</v>
      </c>
      <c r="E280" s="27" t="s">
        <v>1089</v>
      </c>
      <c r="F280" s="28" t="s">
        <v>105</v>
      </c>
      <c r="G280" s="29">
        <v>2</v>
      </c>
      <c r="H280" s="28">
        <v>0</v>
      </c>
      <c r="I280" s="30">
        <f>ROUND(G280*H280,P4)</f>
        <v>0</v>
      </c>
      <c r="L280" s="30">
        <v>0</v>
      </c>
      <c r="M280" s="24">
        <f>ROUND(G280*L280,P4)</f>
        <v>0</v>
      </c>
      <c r="N280" s="25" t="s">
        <v>103</v>
      </c>
      <c r="O280" s="31">
        <f>M280*AA280</f>
        <v>0</v>
      </c>
      <c r="P280" s="1">
        <v>3</v>
      </c>
      <c r="AA280" s="1">
        <f>IF(P280=1,$O$3,IF(P280=2,$O$4,$O$5))</f>
        <v>0</v>
      </c>
    </row>
    <row r="281">
      <c r="A281" s="1" t="s">
        <v>106</v>
      </c>
      <c r="E281" s="27" t="s">
        <v>103</v>
      </c>
    </row>
    <row r="282">
      <c r="A282" s="1" t="s">
        <v>107</v>
      </c>
    </row>
    <row r="283">
      <c r="A283" s="1" t="s">
        <v>109</v>
      </c>
      <c r="E283" s="27" t="s">
        <v>103</v>
      </c>
    </row>
    <row r="284">
      <c r="A284" s="1" t="s">
        <v>101</v>
      </c>
      <c r="B284" s="1">
        <v>69</v>
      </c>
      <c r="C284" s="26" t="s">
        <v>487</v>
      </c>
      <c r="D284" t="s">
        <v>103</v>
      </c>
      <c r="E284" s="27" t="s">
        <v>488</v>
      </c>
      <c r="F284" s="28" t="s">
        <v>121</v>
      </c>
      <c r="G284" s="29">
        <v>240</v>
      </c>
      <c r="H284" s="28">
        <v>0</v>
      </c>
      <c r="I284" s="30">
        <f>ROUND(G284*H284,P4)</f>
        <v>0</v>
      </c>
      <c r="L284" s="30">
        <v>0</v>
      </c>
      <c r="M284" s="24">
        <f>ROUND(G284*L284,P4)</f>
        <v>0</v>
      </c>
      <c r="N284" s="25" t="s">
        <v>103</v>
      </c>
      <c r="O284" s="31">
        <f>M284*AA284</f>
        <v>0</v>
      </c>
      <c r="P284" s="1">
        <v>3</v>
      </c>
      <c r="AA284" s="1">
        <f>IF(P284=1,$O$3,IF(P284=2,$O$4,$O$5))</f>
        <v>0</v>
      </c>
    </row>
    <row r="285">
      <c r="A285" s="1" t="s">
        <v>106</v>
      </c>
      <c r="E285" s="27" t="s">
        <v>103</v>
      </c>
    </row>
    <row r="286">
      <c r="A286" s="1" t="s">
        <v>107</v>
      </c>
    </row>
    <row r="287">
      <c r="A287" s="1" t="s">
        <v>109</v>
      </c>
      <c r="E287" s="27" t="s">
        <v>103</v>
      </c>
    </row>
    <row r="288" ht="25.5">
      <c r="A288" s="1" t="s">
        <v>101</v>
      </c>
      <c r="B288" s="1">
        <v>70</v>
      </c>
      <c r="C288" s="26" t="s">
        <v>1090</v>
      </c>
      <c r="D288" t="s">
        <v>103</v>
      </c>
      <c r="E288" s="27" t="s">
        <v>1091</v>
      </c>
      <c r="F288" s="28" t="s">
        <v>121</v>
      </c>
      <c r="G288" s="29">
        <v>288</v>
      </c>
      <c r="H288" s="28">
        <v>0</v>
      </c>
      <c r="I288" s="30">
        <f>ROUND(G288*H288,P4)</f>
        <v>0</v>
      </c>
      <c r="L288" s="30">
        <v>0</v>
      </c>
      <c r="M288" s="24">
        <f>ROUND(G288*L288,P4)</f>
        <v>0</v>
      </c>
      <c r="N288" s="25" t="s">
        <v>103</v>
      </c>
      <c r="O288" s="31">
        <f>M288*AA288</f>
        <v>0</v>
      </c>
      <c r="P288" s="1">
        <v>3</v>
      </c>
      <c r="AA288" s="1">
        <f>IF(P288=1,$O$3,IF(P288=2,$O$4,$O$5))</f>
        <v>0</v>
      </c>
    </row>
    <row r="289">
      <c r="A289" s="1" t="s">
        <v>106</v>
      </c>
      <c r="E289" s="27" t="s">
        <v>103</v>
      </c>
    </row>
    <row r="290" ht="25.5">
      <c r="A290" s="1" t="s">
        <v>107</v>
      </c>
      <c r="E290" s="32" t="s">
        <v>1092</v>
      </c>
    </row>
    <row r="291">
      <c r="A291" s="1" t="s">
        <v>109</v>
      </c>
      <c r="E291" s="27" t="s">
        <v>103</v>
      </c>
    </row>
    <row r="292">
      <c r="A292" s="1" t="s">
        <v>101</v>
      </c>
      <c r="B292" s="1">
        <v>71</v>
      </c>
      <c r="C292" s="26" t="s">
        <v>508</v>
      </c>
      <c r="D292" t="s">
        <v>103</v>
      </c>
      <c r="E292" s="27" t="s">
        <v>509</v>
      </c>
      <c r="F292" s="28" t="s">
        <v>121</v>
      </c>
      <c r="G292" s="29">
        <v>50</v>
      </c>
      <c r="H292" s="28">
        <v>0</v>
      </c>
      <c r="I292" s="30">
        <f>ROUND(G292*H292,P4)</f>
        <v>0</v>
      </c>
      <c r="L292" s="30">
        <v>0</v>
      </c>
      <c r="M292" s="24">
        <f>ROUND(G292*L292,P4)</f>
        <v>0</v>
      </c>
      <c r="N292" s="25" t="s">
        <v>103</v>
      </c>
      <c r="O292" s="31">
        <f>M292*AA292</f>
        <v>0</v>
      </c>
      <c r="P292" s="1">
        <v>3</v>
      </c>
      <c r="AA292" s="1">
        <f>IF(P292=1,$O$3,IF(P292=2,$O$4,$O$5))</f>
        <v>0</v>
      </c>
    </row>
    <row r="293">
      <c r="A293" s="1" t="s">
        <v>106</v>
      </c>
      <c r="E293" s="27" t="s">
        <v>103</v>
      </c>
    </row>
    <row r="294">
      <c r="A294" s="1" t="s">
        <v>107</v>
      </c>
    </row>
    <row r="295">
      <c r="A295" s="1" t="s">
        <v>109</v>
      </c>
      <c r="E295" s="27" t="s">
        <v>103</v>
      </c>
    </row>
    <row r="296">
      <c r="A296" s="1" t="s">
        <v>101</v>
      </c>
      <c r="B296" s="1">
        <v>72</v>
      </c>
      <c r="C296" s="26" t="s">
        <v>1093</v>
      </c>
      <c r="D296" t="s">
        <v>103</v>
      </c>
      <c r="E296" s="27" t="s">
        <v>511</v>
      </c>
      <c r="F296" s="28" t="s">
        <v>121</v>
      </c>
      <c r="G296" s="29">
        <v>52.5</v>
      </c>
      <c r="H296" s="28">
        <v>0</v>
      </c>
      <c r="I296" s="30">
        <f>ROUND(G296*H296,P4)</f>
        <v>0</v>
      </c>
      <c r="L296" s="30">
        <v>0</v>
      </c>
      <c r="M296" s="24">
        <f>ROUND(G296*L296,P4)</f>
        <v>0</v>
      </c>
      <c r="N296" s="25" t="s">
        <v>103</v>
      </c>
      <c r="O296" s="31">
        <f>M296*AA296</f>
        <v>0</v>
      </c>
      <c r="P296" s="1">
        <v>3</v>
      </c>
      <c r="AA296" s="1">
        <f>IF(P296=1,$O$3,IF(P296=2,$O$4,$O$5))</f>
        <v>0</v>
      </c>
    </row>
    <row r="297">
      <c r="A297" s="1" t="s">
        <v>106</v>
      </c>
      <c r="E297" s="27" t="s">
        <v>103</v>
      </c>
    </row>
    <row r="298" ht="25.5">
      <c r="A298" s="1" t="s">
        <v>107</v>
      </c>
      <c r="E298" s="32" t="s">
        <v>1094</v>
      </c>
    </row>
    <row r="299">
      <c r="A299" s="1" t="s">
        <v>109</v>
      </c>
      <c r="E299" s="27" t="s">
        <v>103</v>
      </c>
    </row>
    <row r="300">
      <c r="A300" s="1" t="s">
        <v>101</v>
      </c>
      <c r="B300" s="1">
        <v>73</v>
      </c>
      <c r="C300" s="26" t="s">
        <v>508</v>
      </c>
      <c r="D300" t="s">
        <v>466</v>
      </c>
      <c r="E300" s="27" t="s">
        <v>509</v>
      </c>
      <c r="F300" s="28" t="s">
        <v>121</v>
      </c>
      <c r="G300" s="29">
        <v>60</v>
      </c>
      <c r="H300" s="28">
        <v>0</v>
      </c>
      <c r="I300" s="30">
        <f>ROUND(G300*H300,P4)</f>
        <v>0</v>
      </c>
      <c r="L300" s="30">
        <v>0</v>
      </c>
      <c r="M300" s="24">
        <f>ROUND(G300*L300,P4)</f>
        <v>0</v>
      </c>
      <c r="N300" s="25" t="s">
        <v>103</v>
      </c>
      <c r="O300" s="31">
        <f>M300*AA300</f>
        <v>0</v>
      </c>
      <c r="P300" s="1">
        <v>3</v>
      </c>
      <c r="AA300" s="1">
        <f>IF(P300=1,$O$3,IF(P300=2,$O$4,$O$5))</f>
        <v>0</v>
      </c>
    </row>
    <row r="301">
      <c r="A301" s="1" t="s">
        <v>106</v>
      </c>
      <c r="E301" s="27" t="s">
        <v>103</v>
      </c>
    </row>
    <row r="302">
      <c r="A302" s="1" t="s">
        <v>107</v>
      </c>
    </row>
    <row r="303">
      <c r="A303" s="1" t="s">
        <v>109</v>
      </c>
      <c r="E303" s="27" t="s">
        <v>103</v>
      </c>
    </row>
    <row r="304">
      <c r="A304" s="1" t="s">
        <v>101</v>
      </c>
      <c r="B304" s="1">
        <v>74</v>
      </c>
      <c r="C304" s="26" t="s">
        <v>1095</v>
      </c>
      <c r="D304" t="s">
        <v>103</v>
      </c>
      <c r="E304" s="27" t="s">
        <v>514</v>
      </c>
      <c r="F304" s="28" t="s">
        <v>121</v>
      </c>
      <c r="G304" s="29">
        <v>63</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ht="25.5">
      <c r="A306" s="1" t="s">
        <v>107</v>
      </c>
      <c r="E306" s="32" t="s">
        <v>600</v>
      </c>
    </row>
    <row r="307">
      <c r="A307" s="1" t="s">
        <v>109</v>
      </c>
      <c r="E307" s="27" t="s">
        <v>103</v>
      </c>
    </row>
    <row r="308">
      <c r="A308" s="1" t="s">
        <v>101</v>
      </c>
      <c r="B308" s="1">
        <v>75</v>
      </c>
      <c r="C308" s="26" t="s">
        <v>1096</v>
      </c>
      <c r="D308" t="s">
        <v>103</v>
      </c>
      <c r="E308" s="27" t="s">
        <v>520</v>
      </c>
      <c r="F308" s="28" t="s">
        <v>121</v>
      </c>
      <c r="G308" s="29">
        <v>110</v>
      </c>
      <c r="H308" s="28">
        <v>0</v>
      </c>
      <c r="I308" s="30">
        <f>ROUND(G308*H308,P4)</f>
        <v>0</v>
      </c>
      <c r="L308" s="30">
        <v>0</v>
      </c>
      <c r="M308" s="24">
        <f>ROUND(G308*L308,P4)</f>
        <v>0</v>
      </c>
      <c r="N308" s="25" t="s">
        <v>103</v>
      </c>
      <c r="O308" s="31">
        <f>M308*AA308</f>
        <v>0</v>
      </c>
      <c r="P308" s="1">
        <v>3</v>
      </c>
      <c r="AA308" s="1">
        <f>IF(P308=1,$O$3,IF(P308=2,$O$4,$O$5))</f>
        <v>0</v>
      </c>
    </row>
    <row r="309">
      <c r="A309" s="1" t="s">
        <v>106</v>
      </c>
      <c r="E309" s="27" t="s">
        <v>103</v>
      </c>
    </row>
    <row r="310">
      <c r="A310" s="1" t="s">
        <v>107</v>
      </c>
    </row>
    <row r="311">
      <c r="A311" s="1" t="s">
        <v>109</v>
      </c>
      <c r="E311" s="27" t="s">
        <v>103</v>
      </c>
    </row>
    <row r="312">
      <c r="A312" s="1" t="s">
        <v>101</v>
      </c>
      <c r="B312" s="1">
        <v>76</v>
      </c>
      <c r="C312" s="26" t="s">
        <v>521</v>
      </c>
      <c r="D312" t="s">
        <v>103</v>
      </c>
      <c r="E312" s="27" t="s">
        <v>522</v>
      </c>
      <c r="F312" s="28" t="s">
        <v>121</v>
      </c>
      <c r="G312" s="29">
        <v>126.5</v>
      </c>
      <c r="H312" s="28">
        <v>0</v>
      </c>
      <c r="I312" s="30">
        <f>ROUND(G312*H312,P4)</f>
        <v>0</v>
      </c>
      <c r="L312" s="30">
        <v>0</v>
      </c>
      <c r="M312" s="24">
        <f>ROUND(G312*L312,P4)</f>
        <v>0</v>
      </c>
      <c r="N312" s="25" t="s">
        <v>103</v>
      </c>
      <c r="O312" s="31">
        <f>M312*AA312</f>
        <v>0</v>
      </c>
      <c r="P312" s="1">
        <v>3</v>
      </c>
      <c r="AA312" s="1">
        <f>IF(P312=1,$O$3,IF(P312=2,$O$4,$O$5))</f>
        <v>0</v>
      </c>
    </row>
    <row r="313">
      <c r="A313" s="1" t="s">
        <v>106</v>
      </c>
      <c r="E313" s="27" t="s">
        <v>103</v>
      </c>
    </row>
    <row r="314" ht="25.5">
      <c r="A314" s="1" t="s">
        <v>107</v>
      </c>
      <c r="E314" s="32" t="s">
        <v>1097</v>
      </c>
    </row>
    <row r="315">
      <c r="A315" s="1" t="s">
        <v>109</v>
      </c>
      <c r="E315" s="27" t="s">
        <v>103</v>
      </c>
    </row>
    <row r="316">
      <c r="A316" s="1" t="s">
        <v>101</v>
      </c>
      <c r="B316" s="1">
        <v>77</v>
      </c>
      <c r="C316" s="26" t="s">
        <v>1098</v>
      </c>
      <c r="D316" t="s">
        <v>103</v>
      </c>
      <c r="E316" s="27" t="s">
        <v>331</v>
      </c>
      <c r="F316" s="28" t="s">
        <v>105</v>
      </c>
      <c r="G316" s="29">
        <v>135</v>
      </c>
      <c r="H316" s="28">
        <v>0</v>
      </c>
      <c r="I316" s="30">
        <f>ROUND(G316*H316,P4)</f>
        <v>0</v>
      </c>
      <c r="L316" s="30">
        <v>0</v>
      </c>
      <c r="M316" s="24">
        <f>ROUND(G316*L316,P4)</f>
        <v>0</v>
      </c>
      <c r="N316" s="25" t="s">
        <v>103</v>
      </c>
      <c r="O316" s="31">
        <f>M316*AA316</f>
        <v>0</v>
      </c>
      <c r="P316" s="1">
        <v>3</v>
      </c>
      <c r="AA316" s="1">
        <f>IF(P316=1,$O$3,IF(P316=2,$O$4,$O$5))</f>
        <v>0</v>
      </c>
    </row>
    <row r="317">
      <c r="A317" s="1" t="s">
        <v>106</v>
      </c>
      <c r="E317" s="27" t="s">
        <v>103</v>
      </c>
    </row>
    <row r="318">
      <c r="A318" s="1" t="s">
        <v>107</v>
      </c>
    </row>
    <row r="319">
      <c r="A319" s="1" t="s">
        <v>109</v>
      </c>
      <c r="E319" s="27" t="s">
        <v>103</v>
      </c>
    </row>
    <row r="320">
      <c r="A320" s="1" t="s">
        <v>101</v>
      </c>
      <c r="B320" s="1">
        <v>78</v>
      </c>
      <c r="C320" s="26" t="s">
        <v>1099</v>
      </c>
      <c r="D320" t="s">
        <v>103</v>
      </c>
      <c r="E320" s="27" t="s">
        <v>333</v>
      </c>
      <c r="F320" s="28" t="s">
        <v>105</v>
      </c>
      <c r="G320" s="29">
        <v>135</v>
      </c>
      <c r="H320" s="28">
        <v>0</v>
      </c>
      <c r="I320" s="30">
        <f>ROUND(G320*H320,P4)</f>
        <v>0</v>
      </c>
      <c r="L320" s="30">
        <v>0</v>
      </c>
      <c r="M320" s="24">
        <f>ROUND(G320*L320,P4)</f>
        <v>0</v>
      </c>
      <c r="N320" s="25" t="s">
        <v>103</v>
      </c>
      <c r="O320" s="31">
        <f>M320*AA320</f>
        <v>0</v>
      </c>
      <c r="P320" s="1">
        <v>3</v>
      </c>
      <c r="AA320" s="1">
        <f>IF(P320=1,$O$3,IF(P320=2,$O$4,$O$5))</f>
        <v>0</v>
      </c>
    </row>
    <row r="321">
      <c r="A321" s="1" t="s">
        <v>106</v>
      </c>
      <c r="E321" s="27" t="s">
        <v>103</v>
      </c>
    </row>
    <row r="322">
      <c r="A322" s="1" t="s">
        <v>107</v>
      </c>
    </row>
    <row r="323">
      <c r="A323" s="1" t="s">
        <v>109</v>
      </c>
      <c r="E323" s="27" t="s">
        <v>103</v>
      </c>
    </row>
    <row r="324" ht="25.5">
      <c r="A324" s="1" t="s">
        <v>101</v>
      </c>
      <c r="B324" s="1">
        <v>79</v>
      </c>
      <c r="C324" s="26" t="s">
        <v>526</v>
      </c>
      <c r="D324" t="s">
        <v>413</v>
      </c>
      <c r="E324" s="27" t="s">
        <v>527</v>
      </c>
      <c r="F324" s="28" t="s">
        <v>105</v>
      </c>
      <c r="G324" s="29">
        <v>15</v>
      </c>
      <c r="H324" s="28">
        <v>0</v>
      </c>
      <c r="I324" s="30">
        <f>ROUND(G324*H324,P4)</f>
        <v>0</v>
      </c>
      <c r="L324" s="30">
        <v>0</v>
      </c>
      <c r="M324" s="24">
        <f>ROUND(G324*L324,P4)</f>
        <v>0</v>
      </c>
      <c r="N324" s="25" t="s">
        <v>103</v>
      </c>
      <c r="O324" s="31">
        <f>M324*AA324</f>
        <v>0</v>
      </c>
      <c r="P324" s="1">
        <v>3</v>
      </c>
      <c r="AA324" s="1">
        <f>IF(P324=1,$O$3,IF(P324=2,$O$4,$O$5))</f>
        <v>0</v>
      </c>
    </row>
    <row r="325">
      <c r="A325" s="1" t="s">
        <v>106</v>
      </c>
      <c r="E325" s="27" t="s">
        <v>103</v>
      </c>
    </row>
    <row r="326">
      <c r="A326" s="1" t="s">
        <v>107</v>
      </c>
    </row>
    <row r="327">
      <c r="A327" s="1" t="s">
        <v>109</v>
      </c>
      <c r="E327" s="27" t="s">
        <v>103</v>
      </c>
    </row>
    <row r="328">
      <c r="A328" s="1" t="s">
        <v>101</v>
      </c>
      <c r="B328" s="1">
        <v>80</v>
      </c>
      <c r="C328" s="26" t="s">
        <v>1100</v>
      </c>
      <c r="D328" t="s">
        <v>103</v>
      </c>
      <c r="E328" s="27" t="s">
        <v>529</v>
      </c>
      <c r="F328" s="28" t="s">
        <v>105</v>
      </c>
      <c r="G328" s="29">
        <v>15</v>
      </c>
      <c r="H328" s="28">
        <v>0</v>
      </c>
      <c r="I328" s="30">
        <f>ROUND(G328*H328,P4)</f>
        <v>0</v>
      </c>
      <c r="L328" s="30">
        <v>0</v>
      </c>
      <c r="M328" s="24">
        <f>ROUND(G328*L328,P4)</f>
        <v>0</v>
      </c>
      <c r="N328" s="25" t="s">
        <v>103</v>
      </c>
      <c r="O328" s="31">
        <f>M328*AA328</f>
        <v>0</v>
      </c>
      <c r="P328" s="1">
        <v>3</v>
      </c>
      <c r="AA328" s="1">
        <f>IF(P328=1,$O$3,IF(P328=2,$O$4,$O$5))</f>
        <v>0</v>
      </c>
    </row>
    <row r="329">
      <c r="A329" s="1" t="s">
        <v>106</v>
      </c>
      <c r="E329" s="27" t="s">
        <v>103</v>
      </c>
    </row>
    <row r="330">
      <c r="A330" s="1" t="s">
        <v>107</v>
      </c>
    </row>
    <row r="331">
      <c r="A331" s="1" t="s">
        <v>109</v>
      </c>
      <c r="E331" s="27" t="s">
        <v>103</v>
      </c>
    </row>
    <row r="332" ht="25.5">
      <c r="A332" s="1" t="s">
        <v>101</v>
      </c>
      <c r="B332" s="1">
        <v>81</v>
      </c>
      <c r="C332" s="26" t="s">
        <v>530</v>
      </c>
      <c r="D332" t="s">
        <v>103</v>
      </c>
      <c r="E332" s="27" t="s">
        <v>531</v>
      </c>
      <c r="F332" s="28" t="s">
        <v>105</v>
      </c>
      <c r="G332" s="29">
        <v>8</v>
      </c>
      <c r="H332" s="28">
        <v>0</v>
      </c>
      <c r="I332" s="30">
        <f>ROUND(G332*H332,P4)</f>
        <v>0</v>
      </c>
      <c r="L332" s="30">
        <v>0</v>
      </c>
      <c r="M332" s="24">
        <f>ROUND(G332*L332,P4)</f>
        <v>0</v>
      </c>
      <c r="N332" s="25" t="s">
        <v>103</v>
      </c>
      <c r="O332" s="31">
        <f>M332*AA332</f>
        <v>0</v>
      </c>
      <c r="P332" s="1">
        <v>3</v>
      </c>
      <c r="AA332" s="1">
        <f>IF(P332=1,$O$3,IF(P332=2,$O$4,$O$5))</f>
        <v>0</v>
      </c>
    </row>
    <row r="333">
      <c r="A333" s="1" t="s">
        <v>106</v>
      </c>
      <c r="E333" s="27" t="s">
        <v>103</v>
      </c>
    </row>
    <row r="334">
      <c r="A334" s="1" t="s">
        <v>107</v>
      </c>
    </row>
    <row r="335">
      <c r="A335" s="1" t="s">
        <v>109</v>
      </c>
      <c r="E335" s="27" t="s">
        <v>103</v>
      </c>
    </row>
    <row r="336">
      <c r="A336" s="1" t="s">
        <v>101</v>
      </c>
      <c r="B336" s="1">
        <v>82</v>
      </c>
      <c r="C336" s="26" t="s">
        <v>532</v>
      </c>
      <c r="D336" t="s">
        <v>413</v>
      </c>
      <c r="E336" s="27" t="s">
        <v>533</v>
      </c>
      <c r="F336" s="28" t="s">
        <v>105</v>
      </c>
      <c r="G336" s="29">
        <v>8</v>
      </c>
      <c r="H336" s="28">
        <v>0</v>
      </c>
      <c r="I336" s="30">
        <f>ROUND(G336*H336,P4)</f>
        <v>0</v>
      </c>
      <c r="L336" s="30">
        <v>0</v>
      </c>
      <c r="M336" s="24">
        <f>ROUND(G336*L336,P4)</f>
        <v>0</v>
      </c>
      <c r="N336" s="25" t="s">
        <v>103</v>
      </c>
      <c r="O336" s="31">
        <f>M336*AA336</f>
        <v>0</v>
      </c>
      <c r="P336" s="1">
        <v>3</v>
      </c>
      <c r="AA336" s="1">
        <f>IF(P336=1,$O$3,IF(P336=2,$O$4,$O$5))</f>
        <v>0</v>
      </c>
    </row>
    <row r="337">
      <c r="A337" s="1" t="s">
        <v>106</v>
      </c>
      <c r="E337" s="27" t="s">
        <v>103</v>
      </c>
    </row>
    <row r="338">
      <c r="A338" s="1" t="s">
        <v>107</v>
      </c>
    </row>
    <row r="339">
      <c r="A339" s="1" t="s">
        <v>109</v>
      </c>
      <c r="E339" s="27" t="s">
        <v>103</v>
      </c>
    </row>
    <row r="340">
      <c r="A340" s="1" t="s">
        <v>101</v>
      </c>
      <c r="B340" s="1">
        <v>83</v>
      </c>
      <c r="C340" s="26" t="s">
        <v>1101</v>
      </c>
      <c r="D340" t="s">
        <v>103</v>
      </c>
      <c r="E340" s="27" t="s">
        <v>342</v>
      </c>
      <c r="F340" s="28" t="s">
        <v>105</v>
      </c>
      <c r="G340" s="29">
        <v>7</v>
      </c>
      <c r="H340" s="28">
        <v>0</v>
      </c>
      <c r="I340" s="30">
        <f>ROUND(G340*H340,P4)</f>
        <v>0</v>
      </c>
      <c r="L340" s="30">
        <v>0</v>
      </c>
      <c r="M340" s="24">
        <f>ROUND(G340*L340,P4)</f>
        <v>0</v>
      </c>
      <c r="N340" s="25" t="s">
        <v>103</v>
      </c>
      <c r="O340" s="31">
        <f>M340*AA340</f>
        <v>0</v>
      </c>
      <c r="P340" s="1">
        <v>3</v>
      </c>
      <c r="AA340" s="1">
        <f>IF(P340=1,$O$3,IF(P340=2,$O$4,$O$5))</f>
        <v>0</v>
      </c>
    </row>
    <row r="341">
      <c r="A341" s="1" t="s">
        <v>106</v>
      </c>
      <c r="E341" s="27" t="s">
        <v>103</v>
      </c>
    </row>
    <row r="342">
      <c r="A342" s="1" t="s">
        <v>107</v>
      </c>
    </row>
    <row r="343">
      <c r="A343" s="1" t="s">
        <v>109</v>
      </c>
      <c r="E343" s="27" t="s">
        <v>103</v>
      </c>
    </row>
    <row r="344">
      <c r="A344" s="1" t="s">
        <v>101</v>
      </c>
      <c r="B344" s="1">
        <v>84</v>
      </c>
      <c r="C344" s="26" t="s">
        <v>1102</v>
      </c>
      <c r="D344" t="s">
        <v>103</v>
      </c>
      <c r="E344" s="27" t="s">
        <v>344</v>
      </c>
      <c r="F344" s="28" t="s">
        <v>105</v>
      </c>
      <c r="G344" s="29">
        <v>7</v>
      </c>
      <c r="H344" s="28">
        <v>0</v>
      </c>
      <c r="I344" s="30">
        <f>ROUND(G344*H344,P4)</f>
        <v>0</v>
      </c>
      <c r="L344" s="30">
        <v>0</v>
      </c>
      <c r="M344" s="24">
        <f>ROUND(G344*L344,P4)</f>
        <v>0</v>
      </c>
      <c r="N344" s="25" t="s">
        <v>103</v>
      </c>
      <c r="O344" s="31">
        <f>M344*AA344</f>
        <v>0</v>
      </c>
      <c r="P344" s="1">
        <v>3</v>
      </c>
      <c r="AA344" s="1">
        <f>IF(P344=1,$O$3,IF(P344=2,$O$4,$O$5))</f>
        <v>0</v>
      </c>
    </row>
    <row r="345">
      <c r="A345" s="1" t="s">
        <v>106</v>
      </c>
      <c r="E345" s="27" t="s">
        <v>103</v>
      </c>
    </row>
    <row r="346">
      <c r="A346" s="1" t="s">
        <v>107</v>
      </c>
    </row>
    <row r="347">
      <c r="A347" s="1" t="s">
        <v>109</v>
      </c>
      <c r="E347" s="27" t="s">
        <v>103</v>
      </c>
    </row>
    <row r="348">
      <c r="A348" s="1" t="s">
        <v>101</v>
      </c>
      <c r="B348" s="1">
        <v>85</v>
      </c>
      <c r="C348" s="26" t="s">
        <v>1103</v>
      </c>
      <c r="D348" t="s">
        <v>103</v>
      </c>
      <c r="E348" s="27" t="s">
        <v>1104</v>
      </c>
      <c r="F348" s="28" t="s">
        <v>156</v>
      </c>
      <c r="G348" s="29">
        <v>10</v>
      </c>
      <c r="H348" s="28">
        <v>0</v>
      </c>
      <c r="I348" s="30">
        <f>ROUND(G348*H348,P4)</f>
        <v>0</v>
      </c>
      <c r="L348" s="30">
        <v>0</v>
      </c>
      <c r="M348" s="24">
        <f>ROUND(G348*L348,P4)</f>
        <v>0</v>
      </c>
      <c r="N348" s="25" t="s">
        <v>103</v>
      </c>
      <c r="O348" s="31">
        <f>M348*AA348</f>
        <v>0</v>
      </c>
      <c r="P348" s="1">
        <v>3</v>
      </c>
      <c r="AA348" s="1">
        <f>IF(P348=1,$O$3,IF(P348=2,$O$4,$O$5))</f>
        <v>0</v>
      </c>
    </row>
    <row r="349">
      <c r="A349" s="1" t="s">
        <v>106</v>
      </c>
      <c r="E349" s="27" t="s">
        <v>103</v>
      </c>
    </row>
    <row r="350">
      <c r="A350" s="1" t="s">
        <v>107</v>
      </c>
    </row>
    <row r="351">
      <c r="A351" s="1" t="s">
        <v>109</v>
      </c>
      <c r="E351" s="27" t="s">
        <v>103</v>
      </c>
    </row>
    <row r="352">
      <c r="A352" s="1" t="s">
        <v>101</v>
      </c>
      <c r="B352" s="1">
        <v>86</v>
      </c>
      <c r="C352" s="26" t="s">
        <v>1105</v>
      </c>
      <c r="D352" t="s">
        <v>103</v>
      </c>
      <c r="E352" s="27" t="s">
        <v>1106</v>
      </c>
      <c r="F352" s="28" t="s">
        <v>105</v>
      </c>
      <c r="G352" s="29">
        <v>1</v>
      </c>
      <c r="H352" s="28">
        <v>0</v>
      </c>
      <c r="I352" s="30">
        <f>ROUND(G352*H352,P4)</f>
        <v>0</v>
      </c>
      <c r="L352" s="30">
        <v>0</v>
      </c>
      <c r="M352" s="24">
        <f>ROUND(G352*L352,P4)</f>
        <v>0</v>
      </c>
      <c r="N352" s="25" t="s">
        <v>103</v>
      </c>
      <c r="O352" s="31">
        <f>M352*AA352</f>
        <v>0</v>
      </c>
      <c r="P352" s="1">
        <v>3</v>
      </c>
      <c r="AA352" s="1">
        <f>IF(P352=1,$O$3,IF(P352=2,$O$4,$O$5))</f>
        <v>0</v>
      </c>
    </row>
    <row r="353">
      <c r="A353" s="1" t="s">
        <v>106</v>
      </c>
      <c r="E353" s="27" t="s">
        <v>103</v>
      </c>
    </row>
    <row r="354">
      <c r="A354" s="1" t="s">
        <v>107</v>
      </c>
    </row>
    <row r="355" ht="51">
      <c r="A355" s="1" t="s">
        <v>109</v>
      </c>
      <c r="E355" s="27" t="s">
        <v>1107</v>
      </c>
    </row>
    <row r="356" ht="38.25">
      <c r="A356" s="1" t="s">
        <v>101</v>
      </c>
      <c r="B356" s="1">
        <v>87</v>
      </c>
      <c r="C356" s="26" t="s">
        <v>1108</v>
      </c>
      <c r="D356" t="s">
        <v>103</v>
      </c>
      <c r="E356" s="27" t="s">
        <v>358</v>
      </c>
      <c r="F356" s="28" t="s">
        <v>105</v>
      </c>
      <c r="G356" s="29">
        <v>1</v>
      </c>
      <c r="H356" s="28">
        <v>0</v>
      </c>
      <c r="I356" s="30">
        <f>ROUND(G356*H356,P4)</f>
        <v>0</v>
      </c>
      <c r="L356" s="30">
        <v>0</v>
      </c>
      <c r="M356" s="24">
        <f>ROUND(G356*L356,P4)</f>
        <v>0</v>
      </c>
      <c r="N356" s="25" t="s">
        <v>103</v>
      </c>
      <c r="O356" s="31">
        <f>M356*AA356</f>
        <v>0</v>
      </c>
      <c r="P356" s="1">
        <v>3</v>
      </c>
      <c r="AA356" s="1">
        <f>IF(P356=1,$O$3,IF(P356=2,$O$4,$O$5))</f>
        <v>0</v>
      </c>
    </row>
    <row r="357">
      <c r="A357" s="1" t="s">
        <v>106</v>
      </c>
      <c r="E357" s="27" t="s">
        <v>103</v>
      </c>
    </row>
    <row r="358">
      <c r="A358" s="1" t="s">
        <v>107</v>
      </c>
    </row>
    <row r="359">
      <c r="A359" s="1" t="s">
        <v>109</v>
      </c>
      <c r="E359" s="27" t="s">
        <v>103</v>
      </c>
    </row>
    <row r="360" ht="25.5">
      <c r="A360" s="1" t="s">
        <v>101</v>
      </c>
      <c r="B360" s="1">
        <v>88</v>
      </c>
      <c r="C360" s="26" t="s">
        <v>361</v>
      </c>
      <c r="D360" t="s">
        <v>103</v>
      </c>
      <c r="E360" s="27" t="s">
        <v>362</v>
      </c>
      <c r="F360" s="28" t="s">
        <v>292</v>
      </c>
      <c r="G360" s="29">
        <v>0.11</v>
      </c>
      <c r="H360" s="28">
        <v>0</v>
      </c>
      <c r="I360" s="30">
        <f>ROUND(G360*H360,P4)</f>
        <v>0</v>
      </c>
      <c r="L360" s="30">
        <v>0</v>
      </c>
      <c r="M360" s="24">
        <f>ROUND(G360*L360,P4)</f>
        <v>0</v>
      </c>
      <c r="N360" s="25" t="s">
        <v>103</v>
      </c>
      <c r="O360" s="31">
        <f>M360*AA360</f>
        <v>0</v>
      </c>
      <c r="P360" s="1">
        <v>3</v>
      </c>
      <c r="AA360" s="1">
        <f>IF(P360=1,$O$3,IF(P360=2,$O$4,$O$5))</f>
        <v>0</v>
      </c>
    </row>
    <row r="361">
      <c r="A361" s="1" t="s">
        <v>106</v>
      </c>
      <c r="E361" s="27" t="s">
        <v>103</v>
      </c>
    </row>
    <row r="362">
      <c r="A362" s="1" t="s">
        <v>107</v>
      </c>
    </row>
    <row r="363">
      <c r="A363" s="1" t="s">
        <v>109</v>
      </c>
      <c r="E363" s="27" t="s">
        <v>103</v>
      </c>
    </row>
    <row r="364">
      <c r="A364" s="1" t="s">
        <v>98</v>
      </c>
      <c r="C364" s="22" t="s">
        <v>1109</v>
      </c>
      <c r="E364" s="23" t="s">
        <v>1110</v>
      </c>
      <c r="L364" s="24">
        <f>SUMIFS(L365:L380,A365:A380,"P")</f>
        <v>0</v>
      </c>
      <c r="M364" s="24">
        <f>SUMIFS(M365:M380,A365:A380,"P")</f>
        <v>0</v>
      </c>
      <c r="N364" s="25"/>
    </row>
    <row r="365">
      <c r="A365" s="1" t="s">
        <v>101</v>
      </c>
      <c r="B365" s="1">
        <v>89</v>
      </c>
      <c r="C365" s="26" t="s">
        <v>1111</v>
      </c>
      <c r="D365" t="s">
        <v>103</v>
      </c>
      <c r="E365" s="27" t="s">
        <v>1112</v>
      </c>
      <c r="F365" s="28" t="s">
        <v>105</v>
      </c>
      <c r="G365" s="29">
        <v>3</v>
      </c>
      <c r="H365" s="28">
        <v>0</v>
      </c>
      <c r="I365" s="30">
        <f>ROUND(G365*H365,P4)</f>
        <v>0</v>
      </c>
      <c r="L365" s="30">
        <v>0</v>
      </c>
      <c r="M365" s="24">
        <f>ROUND(G365*L365,P4)</f>
        <v>0</v>
      </c>
      <c r="N365" s="25" t="s">
        <v>103</v>
      </c>
      <c r="O365" s="31">
        <f>M365*AA365</f>
        <v>0</v>
      </c>
      <c r="P365" s="1">
        <v>3</v>
      </c>
      <c r="AA365" s="1">
        <f>IF(P365=1,$O$3,IF(P365=2,$O$4,$O$5))</f>
        <v>0</v>
      </c>
    </row>
    <row r="366">
      <c r="A366" s="1" t="s">
        <v>106</v>
      </c>
      <c r="E366" s="27" t="s">
        <v>103</v>
      </c>
    </row>
    <row r="367">
      <c r="A367" s="1" t="s">
        <v>107</v>
      </c>
    </row>
    <row r="368">
      <c r="A368" s="1" t="s">
        <v>109</v>
      </c>
      <c r="E368" s="27" t="s">
        <v>103</v>
      </c>
    </row>
    <row r="369" ht="25.5">
      <c r="A369" s="1" t="s">
        <v>101</v>
      </c>
      <c r="B369" s="1">
        <v>90</v>
      </c>
      <c r="C369" s="26" t="s">
        <v>1113</v>
      </c>
      <c r="D369" t="s">
        <v>103</v>
      </c>
      <c r="E369" s="27" t="s">
        <v>1114</v>
      </c>
      <c r="F369" s="28" t="s">
        <v>105</v>
      </c>
      <c r="G369" s="29">
        <v>3</v>
      </c>
      <c r="H369" s="28">
        <v>0</v>
      </c>
      <c r="I369" s="30">
        <f>ROUND(G369*H369,P4)</f>
        <v>0</v>
      </c>
      <c r="L369" s="30">
        <v>0</v>
      </c>
      <c r="M369" s="24">
        <f>ROUND(G369*L369,P4)</f>
        <v>0</v>
      </c>
      <c r="N369" s="25" t="s">
        <v>103</v>
      </c>
      <c r="O369" s="31">
        <f>M369*AA369</f>
        <v>0</v>
      </c>
      <c r="P369" s="1">
        <v>3</v>
      </c>
      <c r="AA369" s="1">
        <f>IF(P369=1,$O$3,IF(P369=2,$O$4,$O$5))</f>
        <v>0</v>
      </c>
    </row>
    <row r="370">
      <c r="A370" s="1" t="s">
        <v>106</v>
      </c>
      <c r="E370" s="27" t="s">
        <v>103</v>
      </c>
    </row>
    <row r="371">
      <c r="A371" s="1" t="s">
        <v>107</v>
      </c>
    </row>
    <row r="372">
      <c r="A372" s="1" t="s">
        <v>109</v>
      </c>
      <c r="E372" s="27" t="s">
        <v>103</v>
      </c>
    </row>
    <row r="373">
      <c r="A373" s="1" t="s">
        <v>101</v>
      </c>
      <c r="B373" s="1">
        <v>91</v>
      </c>
      <c r="C373" s="26" t="s">
        <v>1115</v>
      </c>
      <c r="D373" t="s">
        <v>103</v>
      </c>
      <c r="E373" s="27" t="s">
        <v>1116</v>
      </c>
      <c r="F373" s="28" t="s">
        <v>105</v>
      </c>
      <c r="G373" s="29">
        <v>1</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c r="A375" s="1" t="s">
        <v>107</v>
      </c>
    </row>
    <row r="376">
      <c r="A376" s="1" t="s">
        <v>109</v>
      </c>
      <c r="E376" s="27" t="s">
        <v>103</v>
      </c>
    </row>
    <row r="377" ht="25.5">
      <c r="A377" s="1" t="s">
        <v>101</v>
      </c>
      <c r="B377" s="1">
        <v>92</v>
      </c>
      <c r="C377" s="26" t="s">
        <v>361</v>
      </c>
      <c r="D377" t="s">
        <v>466</v>
      </c>
      <c r="E377" s="27" t="s">
        <v>362</v>
      </c>
      <c r="F377" s="28" t="s">
        <v>292</v>
      </c>
      <c r="G377" s="29">
        <v>0.001</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c r="A379" s="1" t="s">
        <v>107</v>
      </c>
    </row>
    <row r="380">
      <c r="A380" s="1" t="s">
        <v>109</v>
      </c>
      <c r="E380" s="27" t="s">
        <v>103</v>
      </c>
    </row>
    <row r="381">
      <c r="A381" s="1" t="s">
        <v>98</v>
      </c>
      <c r="C381" s="22" t="s">
        <v>363</v>
      </c>
      <c r="E381" s="23" t="s">
        <v>364</v>
      </c>
      <c r="L381" s="24">
        <f>SUMIFS(L382:L385,A382:A385,"P")</f>
        <v>0</v>
      </c>
      <c r="M381" s="24">
        <f>SUMIFS(M382:M385,A382:A385,"P")</f>
        <v>0</v>
      </c>
      <c r="N381" s="25"/>
    </row>
    <row r="382">
      <c r="A382" s="1" t="s">
        <v>101</v>
      </c>
      <c r="B382" s="1">
        <v>93</v>
      </c>
      <c r="C382" s="26" t="s">
        <v>365</v>
      </c>
      <c r="D382" t="s">
        <v>103</v>
      </c>
      <c r="E382" s="27" t="s">
        <v>366</v>
      </c>
      <c r="F382" s="28" t="s">
        <v>367</v>
      </c>
      <c r="G382" s="29">
        <v>1</v>
      </c>
      <c r="H382" s="28">
        <v>0</v>
      </c>
      <c r="I382" s="30">
        <f>ROUND(G382*H382,P4)</f>
        <v>0</v>
      </c>
      <c r="L382" s="30">
        <v>0</v>
      </c>
      <c r="M382" s="24">
        <f>ROUND(G382*L382,P4)</f>
        <v>0</v>
      </c>
      <c r="N382" s="25" t="s">
        <v>103</v>
      </c>
      <c r="O382" s="31">
        <f>M382*AA382</f>
        <v>0</v>
      </c>
      <c r="P382" s="1">
        <v>3</v>
      </c>
      <c r="AA382" s="1">
        <f>IF(P382=1,$O$3,IF(P382=2,$O$4,$O$5))</f>
        <v>0</v>
      </c>
    </row>
    <row r="383">
      <c r="A383" s="1" t="s">
        <v>106</v>
      </c>
      <c r="E383" s="27" t="s">
        <v>103</v>
      </c>
    </row>
    <row r="384">
      <c r="A384" s="1" t="s">
        <v>107</v>
      </c>
    </row>
    <row r="385">
      <c r="A385" s="1" t="s">
        <v>109</v>
      </c>
      <c r="E385" s="27" t="s">
        <v>368</v>
      </c>
    </row>
    <row r="386">
      <c r="A386" s="1" t="s">
        <v>98</v>
      </c>
      <c r="C386" s="22" t="s">
        <v>281</v>
      </c>
      <c r="E386" s="23" t="s">
        <v>282</v>
      </c>
      <c r="L386" s="24">
        <f>SUMIFS(L387:L390,A387:A390,"P")</f>
        <v>0</v>
      </c>
      <c r="M386" s="24">
        <f>SUMIFS(M387:M390,A387:A390,"P")</f>
        <v>0</v>
      </c>
      <c r="N386" s="25"/>
    </row>
    <row r="387">
      <c r="A387" s="1" t="s">
        <v>101</v>
      </c>
      <c r="B387" s="1">
        <v>94</v>
      </c>
      <c r="C387" s="26" t="s">
        <v>1117</v>
      </c>
      <c r="D387" t="s">
        <v>103</v>
      </c>
      <c r="E387" s="27" t="s">
        <v>374</v>
      </c>
      <c r="F387" s="28" t="s">
        <v>105</v>
      </c>
      <c r="G387" s="29">
        <v>1</v>
      </c>
      <c r="H387" s="28">
        <v>0</v>
      </c>
      <c r="I387" s="30">
        <f>ROUND(G387*H387,P4)</f>
        <v>0</v>
      </c>
      <c r="L387" s="30">
        <v>0</v>
      </c>
      <c r="M387" s="24">
        <f>ROUND(G387*L387,P4)</f>
        <v>0</v>
      </c>
      <c r="N387" s="25" t="s">
        <v>103</v>
      </c>
      <c r="O387" s="31">
        <f>M387*AA387</f>
        <v>0</v>
      </c>
      <c r="P387" s="1">
        <v>3</v>
      </c>
      <c r="AA387" s="1">
        <f>IF(P387=1,$O$3,IF(P387=2,$O$4,$O$5))</f>
        <v>0</v>
      </c>
    </row>
    <row r="388">
      <c r="A388" s="1" t="s">
        <v>106</v>
      </c>
      <c r="E388" s="27" t="s">
        <v>103</v>
      </c>
    </row>
    <row r="389">
      <c r="A389" s="1" t="s">
        <v>107</v>
      </c>
    </row>
    <row r="390">
      <c r="A390" s="1" t="s">
        <v>109</v>
      </c>
      <c r="E390"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Dolejší Štěpánka</dc:creator>
  <cp:lastModifiedBy>Dolejší Štěpánka</cp:lastModifiedBy>
  <dcterms:created xsi:type="dcterms:W3CDTF">2025-05-21T07:19:56Z</dcterms:created>
  <dcterms:modified xsi:type="dcterms:W3CDTF">2025-05-21T07:20:00Z</dcterms:modified>
</cp:coreProperties>
</file>