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koM\Documents\_Prace\_Rozpocty\Doplnění závor\na přejezdu P1697,P1702,P1703,P1714,P1716,P1716,P1720 a P1721 trati Plzeň - Žatec\Soutez_R\"/>
    </mc:Choice>
  </mc:AlternateContent>
  <bookViews>
    <workbookView xWindow="0" yWindow="0" windowWidth="0" windowHeight="0"/>
  </bookViews>
  <sheets>
    <sheet name="Rekapitulace" sheetId="5" r:id="rId1"/>
    <sheet name="PS 01-01-31" sheetId="2" r:id="rId2"/>
    <sheet name="SO 01-86-01" sheetId="3" r:id="rId3"/>
    <sheet name="SO 98-98" sheetId="4" r:id="rId4"/>
  </sheets>
  <calcPr/>
</workbook>
</file>

<file path=xl/calcChain.xml><?xml version="1.0" encoding="utf-8"?>
<calcChain xmlns="http://schemas.openxmlformats.org/spreadsheetml/2006/main">
  <c i="4" l="1" r="M3"/>
  <c i="3" r="M3"/>
  <c i="2" r="M3"/>
  <c i="5" r="C7"/>
  <c r="C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4" r="T7"/>
  <c r="M8"/>
  <c r="L8"/>
  <c r="M22"/>
  <c r="L22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3" r="T7"/>
  <c r="M8"/>
  <c r="L8"/>
  <c r="M9"/>
  <c r="L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14"/>
  <c r="L14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<sst xmlns="http://schemas.openxmlformats.org/spreadsheetml/2006/main">
  <si>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</si>
  <si>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3273514800</t>
  </si>
  <si>
    <t>Doplnění závor na přejezdu P1697 v km 155,956 trati Plzeň – Žatec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</si>
  <si>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</si>
  <si>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</si>
  <si>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</si>
  <si>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</si>
  <si>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</si>
  <si>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</si>
  <si>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</si>
  <si>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</si>
  <si>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</si>
  <si>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</si>
  <si>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</si>
  <si>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01-01-31</t>
  </si>
  <si>
    <t>Železniční přejezd v km 155,956 (P1697), PZZ</t>
  </si>
  <si>
    <t>D.2.3.6</t>
  </si>
  <si>
    <t>Rozvody VN, NN, osvětlení a dálkové ovládání odpojovačů</t>
  </si>
  <si>
    <t xml:space="preserve">  SO 01-86-01</t>
  </si>
  <si>
    <t>Přípojka napájení NN pro přejezd v km 155,956 (P1697)</t>
  </si>
  <si>
    <t>D.9.8</t>
  </si>
  <si>
    <t>SO 98-98 – Všeobecný objekt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</si>
  <si>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</si>
  <si>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</si>
  <si>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</si>
  <si>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</si>
  <si>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</si>
  <si>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</si>
  <si>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</si>
  <si>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</si>
  <si>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</si>
  <si>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</si>
  <si>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</si>
  <si>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</si>
  <si>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</si>
  <si>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</si>
  <si>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</si>
  <si>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</si>
  <si>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</si>
  <si>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</si>
  <si>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</si>
  <si>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</si>
  <si>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</si>
  <si>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</si>
  <si>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</si>
  <si>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01-01-31</t>
  </si>
  <si>
    <t>SD</t>
  </si>
  <si>
    <t>1</t>
  </si>
  <si>
    <t>Všeobecné konstrukce a práce</t>
  </si>
  <si>
    <t>P</t>
  </si>
  <si>
    <t>015140R</t>
  </si>
  <si>
    <t>901</t>
  </si>
  <si>
    <t>POPLATKY ZA LIKVIDACI ODPADŮ NEKONTAMINOVANÝCH - 17 01 01 BETON Z DEMOLIC OBJEKTŮ, ZÁKLADŮ TV - VČETNĚ DOPRAVY</t>
  </si>
  <si>
    <t>T</t>
  </si>
  <si>
    <t>R-položka</t>
  </si>
  <si>
    <t>PP</t>
  </si>
  <si>
    <t>Cena za příjem odpadu a jeho odvoz z místa stavby do recyklačního centra v Žatci</t>
  </si>
  <si>
    <t>VV</t>
  </si>
  <si>
    <t>TS</t>
  </si>
  <si>
    <t>1. Položka obsahuje:
• veškeré poplatky provozovateli skládky, recyklační linky nebo jiného zařízení na zpracování nebo likvidaci odpadů související s převzetím, uložením, zpracováním nebo likvidací odpadu,
• náklady spojené s dopravou odpadu z místa stavby na místo převzetí provozovatelem skládky, recyklační linky nebo jiného zařízení na zpracování nebo likvidaci odpadů,
• náklady spojené s vyložením a manipulací s materiálem v místě skládky.
2. Položka neobsahuje:
• náklady spojené s naložením a manipulací s materiálem. **)
3. Způsob měření:
• [měrná jednotka – nejčastěji Tuna] určující množství odpadu vytříděného v souladu se zákonem č. 541/2020 Sb., o odpadech, v platném znění</t>
  </si>
  <si>
    <t>2</t>
  </si>
  <si>
    <t>PZS v km 155,726</t>
  </si>
  <si>
    <t>75D161</t>
  </si>
  <si>
    <t/>
  </si>
  <si>
    <t>RELÉOVÝ DOMEK (DO 18 M2) PREFABRIKOVANÝ, IZOLOVANÝ, S KLIMATIZACÍ A VNITRNÍ KABELIZACÍ - DODÁVKA</t>
  </si>
  <si>
    <t>KUS</t>
  </si>
  <si>
    <t>OTSKP</t>
  </si>
  <si>
    <t>Technologický objekt PZS 155,956 _x000d_
Celkem 1 = 1,000_x000d_</t>
  </si>
  <si>
    <t>Technická specifikace položky odpovídá příslušné cenové soustavě</t>
  </si>
  <si>
    <t>75D167</t>
  </si>
  <si>
    <t>RELÉOVÝ DOMEK (DO 18 M2) PREFABRIKOVANÝ - MONTÁŽ</t>
  </si>
  <si>
    <t>75D168</t>
  </si>
  <si>
    <t>RELÉOVÝ DOMEK (DO 18 M2) - DEMONTÁŽ</t>
  </si>
  <si>
    <t>Položka obsahuje náklady na demontáž stávajícího technologického objektu</t>
  </si>
  <si>
    <t>75B411</t>
  </si>
  <si>
    <t>STOJANOVÁ RADA PRO 1 STOJAN - DODÁVKA</t>
  </si>
  <si>
    <t>Stojanová řada pro technologický objekt PZS 155,956 _x000d_
Celkem 1 = 1,000_x000d_</t>
  </si>
  <si>
    <t>75B417</t>
  </si>
  <si>
    <t>STOJANOVÁ RADA PRO 1 STOJAN - MONTÁŽ</t>
  </si>
  <si>
    <t>75B428</t>
  </si>
  <si>
    <t>STOJANOVÁ ŘADA PRO 2 STOJANY - DEMONTÁŽ</t>
  </si>
  <si>
    <t>Stojanové řady pro technologický objekt PZS 155,956 _x000d_
Celkem 1 = 1,000_x000d_</t>
  </si>
  <si>
    <t>Stávající výstroj stávajícího technologického objektu</t>
  </si>
  <si>
    <t>75D181</t>
  </si>
  <si>
    <t>NAPÁJECÍ SKŘÍŇ PŘEJEZDOVÉHO ZABEZPEČOVACÍHO ZAŘÍZENÍ - DODÁVKA</t>
  </si>
  <si>
    <t>Dobíječ pro PZS 155,956 _x000d_
Celkem 1 = 1,000_x000d_</t>
  </si>
  <si>
    <t>75D187</t>
  </si>
  <si>
    <t>NAPÁJECÍ SKŘÍŇ PŘEJEZDOVÉHO ZABEZPEČOVACÍHO ZAŘÍZENÍ - MONTÁŽ</t>
  </si>
  <si>
    <t>75D188</t>
  </si>
  <si>
    <t>NAPÁJECÍ SKŘÍŇ PŘEJEZDOVÉHO ZABEZPEČOVACÍHO ZAŘÍZENÍ - DEMONTÁŽ</t>
  </si>
  <si>
    <t>Stávající dobíječ ve stávajícím technologickém objektu</t>
  </si>
  <si>
    <t>75D111</t>
  </si>
  <si>
    <t>SKŘÍŇ LOGIKY RELÉOVÉHO PŘEJEZDOVÉHO ZABEZPEČOVACÍHO ZAŘÍZENÍ - DODÁVKA</t>
  </si>
  <si>
    <t>Technologie reléová s elektronickými doplňky pro PZS 155,956 _x000d_
Celkem 1 = 1,000_x000d_</t>
  </si>
  <si>
    <t>75D117</t>
  </si>
  <si>
    <t>SKŘÍŇ LOGIKY RELÉOVÉHO PŘEJEZDOVÉHO ZABEZPEČOVACÍHO ZAŘÍZENÍ - MONTÁŽ</t>
  </si>
  <si>
    <t>75B6L1</t>
  </si>
  <si>
    <t>BEZÚDRŽBOVÁ BATERIE 24 V/160 AH - DODÁVKA</t>
  </si>
  <si>
    <t>Baterie pro technologii PZS 155,956 _x000d_
Celkem 1 = 1,000_x000d_</t>
  </si>
  <si>
    <t>75B6T7</t>
  </si>
  <si>
    <t>BATERIE - MONTÁŽ</t>
  </si>
  <si>
    <t>75B6T8</t>
  </si>
  <si>
    <t>BATERIE - DEMONTÁŽ</t>
  </si>
  <si>
    <t>Demontáž baterií ve stávajícím technologickém objektu</t>
  </si>
  <si>
    <t>744231</t>
  </si>
  <si>
    <t>KABELOVÁ SKŘÍŇ VENKOVNÍ SPOLEČNÁ PŘÍSTROJOVÁ PRO PŘEJEZDY</t>
  </si>
  <si>
    <t>Společná skříň přístrojová pro PZS 155,956 _x000d_
Celkem 1 = 1,000_x000d_</t>
  </si>
  <si>
    <t>75B497</t>
  </si>
  <si>
    <t>SKŘÍŇ KABELOVÁ - MONTÁŽ</t>
  </si>
  <si>
    <t>75D211</t>
  </si>
  <si>
    <t>VÝSTRAŽNÍK SE ZÁVOROU, 1 SKŘÍŇ - DODÁVKA</t>
  </si>
  <si>
    <t>Závorové stojany "A" a "B" PZS 155,956 _x000d_
Celkem 2 = 2,000_x000d_</t>
  </si>
  <si>
    <t>75D217</t>
  </si>
  <si>
    <t>VÝSTRAŽNÍK SE ZÁVOROU, 1 SKŘÍŇ - MONTÁŽ</t>
  </si>
  <si>
    <t>75D221</t>
  </si>
  <si>
    <t>VÝSTRAŽNÍK BEZ ZÁVORY, 1 SKŘÍŇ - DODÁVKA</t>
  </si>
  <si>
    <t>Výstražníky "B2" a "C" PZS 155,956 _x000d_
Celkem 2 = 2,000_x000d_</t>
  </si>
  <si>
    <t>75D227</t>
  </si>
  <si>
    <t>VÝSTRAŽNÍK BEZ ZÁVORY, 1 SKŘÍŇ - MONTÁŽ</t>
  </si>
  <si>
    <t>75D228</t>
  </si>
  <si>
    <t>VÝSTRAŽNÍK BEZ ZÁVORY, 1 SKŘÍŇ - DEMONTÁŽ</t>
  </si>
  <si>
    <t>Demontáž výstražníku "B" PZS 155,956 _x000d_
Celkem 1 = 1,000_x000d_</t>
  </si>
  <si>
    <t>75D238</t>
  </si>
  <si>
    <t>VÝSTRAŽNÍK SE ZÁVOROU, 2 SKŘÍNĚ - DEMONTÁŽ</t>
  </si>
  <si>
    <t>Demontáž výstražníků "A1", "A2" PZS 155,956 _x000d_
Celkem 1 = 1,000_x000d_</t>
  </si>
  <si>
    <t>75D271</t>
  </si>
  <si>
    <t>ZAŘÍZENÍ (PZZ) PRO NEVIDOMÉ - DODÁVKA</t>
  </si>
  <si>
    <t>Zařízení pro nevidomé, pro všechny výstražníky, včetně vnitřní technologie _x000d_
Celkem 1 = 1,000_x000d_</t>
  </si>
  <si>
    <t>75D277</t>
  </si>
  <si>
    <t>ZAŘÍZENÍ (PZZ) PRO NEVIDOMÉ - MONTÁŽ</t>
  </si>
  <si>
    <t>58250</t>
  </si>
  <si>
    <t>DLÁŽDENÉ KRYTY Z BETONOVÝCH DLAŽDIC BEZ LOŽE</t>
  </si>
  <si>
    <t>M2</t>
  </si>
  <si>
    <t>Dlažba před závorovými stojany a technologickým domkem _x000d_
Celkem 8 = 8,000_x000d_</t>
  </si>
  <si>
    <t>75E197</t>
  </si>
  <si>
    <t>PŘÍPRAVA A CELKOVÉ ZKOUŠKY PŘEJEZDOVÉHO ZABEZPEČOVACÍHO ZAŘÍZENÍ PRO JEDNU KOLEJ</t>
  </si>
  <si>
    <t>Přezkoušení technologie PZS 155,956 _x000d_
Celkem 1 = 1,000_x000d_</t>
  </si>
  <si>
    <t>75E1C7</t>
  </si>
  <si>
    <t>PROTOKOL UTZ</t>
  </si>
  <si>
    <t xml:space="preserve">Protokol pro technologii PZS  155,956 _x000d_
Celkem 1 = 1,000_x000d_</t>
  </si>
  <si>
    <t>747213</t>
  </si>
  <si>
    <t>CELKOVÁ PROHLÍDKA, ZKOUŠENÍ, MĚŘENÍ A VYHOTOVENÍ VÝCHOZÍ REVIZNÍ ZPRÁVY, PRO OBJEM IN PŘES 500 DO 1000 TIS. KČ</t>
  </si>
  <si>
    <t>Prohlídka, přezkoušení, měření vyhotovení výchozí rev. zprávy PZS 155,956 a SSP _x000d_
Celkem 1 = 1,000_x000d_</t>
  </si>
  <si>
    <t>747214</t>
  </si>
  <si>
    <t>CELKOVÁ PROHLÍDKA, ZKOUŠENÍ, MĚŘENÍ A VYHOTOVENÍ VÝCHOZÍ REVIZNÍ ZPRÁVY, PRO OBJEM IN - PŘÍPLATEK ZA KAŽDÝCH DALŠÍCH I ZAPOČATÝCH 500 TIS. K</t>
  </si>
  <si>
    <t>Prohlídka, přezkoušení, měření vyhotovení výchozí rev. zprávy PZS 155,956 a SSP _x000d_
Celkem 11 = 11,000_x000d_</t>
  </si>
  <si>
    <t>744633</t>
  </si>
  <si>
    <t>JISTIČ TŘÍPÓLOVÝ (10 KA) OD 13 DO 20 A</t>
  </si>
  <si>
    <t>Jistič pro SSP PZS P155,956 _x000d_
Celkem 1 = 1,000_x000d_</t>
  </si>
  <si>
    <t>75IG31</t>
  </si>
  <si>
    <t>ZEMNICÍ DESKA FEZN 2000 X 250 X 3 MM</t>
  </si>
  <si>
    <t>Pro uzemnění rozváděče PZS 155,956 _x000d_
Celkem 1 = 1,000_x000d_</t>
  </si>
  <si>
    <t>75IG3X</t>
  </si>
  <si>
    <t>ZEMNICÍ DESKA FEZN 2000 X 250 X 3 MM - MONTÁŽ</t>
  </si>
  <si>
    <t>747413</t>
  </si>
  <si>
    <t>MĚŘENÍ ZEMNÍCH ODPORŮ - ZEMNICÍ SÍTĚ DÉLKY PÁSKU DO 100 M</t>
  </si>
  <si>
    <t>Měření uzemnění rozváděče PZS 155,956 _x000d_
Celkem 1 = 1,000_x000d_</t>
  </si>
  <si>
    <t>75IG21</t>
  </si>
  <si>
    <t>SVORKA ROZPOJOVACÍ ZKUŠEBNÍ</t>
  </si>
  <si>
    <t>75IG2X</t>
  </si>
  <si>
    <t>SVORKA ROZPOJOVACÍ ZKUŠEBNÍ - MONTÁŽ</t>
  </si>
  <si>
    <t>75IG61</t>
  </si>
  <si>
    <t>VEDENÍ UZEMŇOVACÍ V ZEMI Z FEZN DRÁTU DO 120 MM2</t>
  </si>
  <si>
    <t>M</t>
  </si>
  <si>
    <t>Zemnění rozváděče PZS 155,956 _x000d_
Celkem 30 = 30,000_x000d_</t>
  </si>
  <si>
    <t>75IG6X</t>
  </si>
  <si>
    <t>VEDENÍ UZEMŇOVACÍ V ZEMI Z FEZN DRÁTU DO 120 MM2 - MONTÁŽ</t>
  </si>
  <si>
    <t>741B11</t>
  </si>
  <si>
    <t>ZEMNÍCÍ TYČ FEZN DÉLKY DO 2 M</t>
  </si>
  <si>
    <t>Zemnění rozváděče PZS 155,956 _x000d_
Celkem 4 = 4,000_x000d_</t>
  </si>
  <si>
    <t>11120</t>
  </si>
  <si>
    <t>ODSTRANĚNÍ KŘOVIN</t>
  </si>
  <si>
    <t>Odstranění náletových dřevin, křoví pro výkop _x000d_
Celkem 20 = 20,000_x000d_</t>
  </si>
  <si>
    <t>14173</t>
  </si>
  <si>
    <t>PROTLAČOVÁNÍ POTRUBÍ Z PLAST HMOT DN DO 200MM</t>
  </si>
  <si>
    <t>Protlak pod kolejí, silnicí _x000d_
Celkem 20 = 20,000_x000d_</t>
  </si>
  <si>
    <t>702112</t>
  </si>
  <si>
    <t>KABELOVÝ ŽLAB ZEMNÍ VČETNĚ KRYTU SVĚTLÉ ŠÍŘKY PŘES 120 DO 250 MM</t>
  </si>
  <si>
    <t>Pro kabelizaci k záv. stojanům a výstražníkům PZS 155,956 _x000d_
Celkem 85 = 85,000_x000d_</t>
  </si>
  <si>
    <t>18130</t>
  </si>
  <si>
    <t>ÚPRAVA PLÁNĚ BEZ ZHUTNĚNÍ</t>
  </si>
  <si>
    <t>Úprava po dokončení prací _x000d_
Celkem 45 = 45,000_x000d_</t>
  </si>
  <si>
    <t>702212</t>
  </si>
  <si>
    <t>KABELOVÁ CHRÁNICKA ZEMNÍ DN PRES 100 DO 200 MM</t>
  </si>
  <si>
    <t>Chráničky kabelů při přechodu přes propustky. _x000d_
Celkem 28 = 28,000_x000d_</t>
  </si>
  <si>
    <t>742P14</t>
  </si>
  <si>
    <t>ZATAŽENÍ KABELU DO CHRÁNIČKY - KABEL PŘES 4 KG/M</t>
  </si>
  <si>
    <t>Zatažení kabelizace do protlaků a chrániček _x000d_
Celkem 20 = 20,000_x000d_</t>
  </si>
  <si>
    <t>742H12</t>
  </si>
  <si>
    <t>KABEL NN ČTYŘ- A PĚTIŽÍLOVÝ CU S PLASTOVOU IZOLACÍ OD 4 DO 16 MM2</t>
  </si>
  <si>
    <t>Kabelové schéma, tabulka kabelů. _x000d_
Celkem 55 = 55,000_x000d_</t>
  </si>
  <si>
    <t>742G21</t>
  </si>
  <si>
    <t>KABEL NN DVOU- A TŘÍŽÍLOVÝ AL S PLASTOVOU IZOLACÍ DO 2,5 MM2</t>
  </si>
  <si>
    <t>Kabelové schéma, tabulka kabelů. _x000d_
Celkem 10 = 10,000_x000d_</t>
  </si>
  <si>
    <t>75A111</t>
  </si>
  <si>
    <t>KABEL METALICKÝ JEDNOPLÁŠŤOVÝ DO 12 PÁRŮ - DODÁVKA</t>
  </si>
  <si>
    <t>KMPÁR</t>
  </si>
  <si>
    <t>Kabelové schéma, tabulka kabelů. _x000d_
Celkem 0,44 = 0,440_x000d_</t>
  </si>
  <si>
    <t>75A217</t>
  </si>
  <si>
    <t>ZATAŽENÍ A SPOJKOVÁNÍ KABELŮ DO 12 PÁRŮ - MONTÁŽ</t>
  </si>
  <si>
    <t>75A141</t>
  </si>
  <si>
    <t>KABEL METALICKÝ DVOUPLÁŠŤOVÝ PŘES 12 PÁRŮ - DODÁVKA</t>
  </si>
  <si>
    <t>Kabelové schéma, tabulka kabelů. _x000d_
Celkem 1,46 = 1,460_x000d_</t>
  </si>
  <si>
    <t>75A227</t>
  </si>
  <si>
    <t>ZATAŽENÍ A SPOJKOVÁNÍ KABELŮ PŘES 12 PÁRŮ - MONTÁŽ</t>
  </si>
  <si>
    <t>75IH41</t>
  </si>
  <si>
    <t>UKONČENÍ KABELU FORMA KABELOVÁ DÉLKY PŘES 0,5 M DO 5XN</t>
  </si>
  <si>
    <t>Kabelové schéma, tabulka kabelů. _x000d_
Celkem 1 = 1,000_x000d_</t>
  </si>
  <si>
    <t>75A311</t>
  </si>
  <si>
    <t>KABELOVÁ FORMA (UKONČENÍ KABELŮ) PRO KABELY ZABEZPEČOVACÍ DO 12 PÁRŮ</t>
  </si>
  <si>
    <t>Kabelové schéma, tabulka kabelů. _x000d_
Celkem 9 = 9,000_x000d_</t>
  </si>
  <si>
    <t>75A312</t>
  </si>
  <si>
    <t>KABELOVÁ FORMA (UKONČENÍ KABELŮ) PRO KABELY ZABEZPEČOVACÍ PŘES 12 PÁRŮ</t>
  </si>
  <si>
    <t>742L11</t>
  </si>
  <si>
    <t>UKONČENÍ DVOU AŽ PĚTIŽÍLOVÉHO KABELU V ROZVADĚČI NEBO NA PŘÍSTROJI DO 2,5 MM2</t>
  </si>
  <si>
    <t>Kabelové schéma, tabulka kabelů. _x000d_
Celkem 2 = 2,000_x000d_</t>
  </si>
  <si>
    <t>742L12</t>
  </si>
  <si>
    <t>UKONČENÍ DVOU AŽ PĚTIŽÍLOVÉHO KABELU V ROZVADĚČI NEBO NA PŘÍSTROJI OD 4 DO 16 MM2</t>
  </si>
  <si>
    <t>Kabelové schéma, tabulka kabelů. _x000d_
Celkem 5 = 5,000_x000d_</t>
  </si>
  <si>
    <t>747511</t>
  </si>
  <si>
    <t>ZKOUŠKY VODIČŮ A KABELŮ NN PRŮŘEZU ŽÍLY DO 5X25 MM2</t>
  </si>
  <si>
    <t>747521</t>
  </si>
  <si>
    <t>ZKOUŠKY VODIČŮ A KABELŮ OVLÁDACÍCH OD 5 DO 12 ŽIL</t>
  </si>
  <si>
    <t>747522</t>
  </si>
  <si>
    <t>ZKOUŠKY VODIČŮ A KABELŮ OVLÁDACÍCH PŘES 12 DO 24 ŽIL</t>
  </si>
  <si>
    <t>747523</t>
  </si>
  <si>
    <t>ZKOUŠKY VODIČŮ A KABELŮ OVLÁDACÍCH PŘES 24 DO 48 ŽIL</t>
  </si>
  <si>
    <t>75IH81</t>
  </si>
  <si>
    <t>UKONČENÍ KABELU OBJÍMKA KABELOVÁ</t>
  </si>
  <si>
    <t>Kabelové schéma, tabulka kabelů. _x000d_
Celkem 26 = 26,000_x000d_</t>
  </si>
  <si>
    <t>75IH8X</t>
  </si>
  <si>
    <t>UKONČENÍ KABELU OBJÍMKA KABELOVÁ - MONTÁŽ</t>
  </si>
  <si>
    <t>75IH91</t>
  </si>
  <si>
    <t>UKONČENÍ KABELU ŠTÍTEK KABELOVÝ</t>
  </si>
  <si>
    <t>Kabelové štítky pro všechny kabely _x000d_
Celkem 26 = 26,000_x000d_</t>
  </si>
  <si>
    <t>75IH9X</t>
  </si>
  <si>
    <t>UKONČENÍ KABELU ŠTÍTEK KABELOVÝ - MONTÁŽ</t>
  </si>
  <si>
    <t>747411</t>
  </si>
  <si>
    <t>MĚŘENÍ ZEMNÍCH ODPORŮ - ZEMNIČE PRVNÍHO NEBO SAMOSTATNÉHO</t>
  </si>
  <si>
    <t>Měření zemniče _x000d_
Celkem 1 = 1,000_x000d_</t>
  </si>
  <si>
    <t>13283</t>
  </si>
  <si>
    <t>HLOUBENÍ RÝH ŠÍR DO 2M PAŽ I NEPAŽ TR. II</t>
  </si>
  <si>
    <t>M3</t>
  </si>
  <si>
    <t xml:space="preserve">Hloubení  110m délky, 0,5m šířky a 0,8m hloubky _x000d_
Celkem 44 = 44,000_x000d_</t>
  </si>
  <si>
    <t>17411</t>
  </si>
  <si>
    <t>ZÁSYP JAM A RÝH ZEMINOU SE ZHUTNENÍM</t>
  </si>
  <si>
    <t>Zásyp 110m délky, 0,5m šířky a 0,8m hloubky _x000d_
Celkem 44 = 44,000_x000d_</t>
  </si>
  <si>
    <t>13183</t>
  </si>
  <si>
    <t>HLOUBENÍ JAM ZAPAŽ I NEPAŽ TR II</t>
  </si>
  <si>
    <t>Hloubení jam pro základy závorových stojanů, základy skříní _x000d_
Celkem 10 = 10,000_x000d_</t>
  </si>
  <si>
    <t>ZÁSYP JAM A RÝH ZEMINOU SE ZHUTNĚNÍM</t>
  </si>
  <si>
    <t>Zásyp jam pro základy závorových stojanů. _x000d_
Celkem 8 = 8,000_x000d_</t>
  </si>
  <si>
    <t>702312</t>
  </si>
  <si>
    <t>ZAKRYTÍ KABELŮ VÝSTRAŽNOU FÓLIÍ ŠÍŘKY PŘES 20 DO 40 CM</t>
  </si>
  <si>
    <t>Zakrytí trasy 85m _x000d_
Celkem 110 = 110,000_x000d_</t>
  </si>
  <si>
    <t>21461H</t>
  </si>
  <si>
    <t>SEPARAČNÍ GEOTEXTILIE DO 1000G/M2</t>
  </si>
  <si>
    <t>Geotextilie pro ochranu kolejového svršku při hloubený rýh. _x000d_
Celkem 55 = 55,000_x000d_</t>
  </si>
  <si>
    <t>701005</t>
  </si>
  <si>
    <t>VYHLEDÁVACÍ MARKER ZEMNÍ S MOŽNOSTÍ ZÁPISU</t>
  </si>
  <si>
    <t>Markery pro označení _x000d_
Celkem 20 = 20,000_x000d_</t>
  </si>
  <si>
    <t>703755</t>
  </si>
  <si>
    <t>PROTIPOŽÁRNÍ UCPÁVKA PROSTUPU KABELOVÉHO PR. DO 200MM, DO EI 90 MIN.</t>
  </si>
  <si>
    <t>Prostup do technologického objektu _x000d_
Celkem 10 = 10,000_x000d_</t>
  </si>
  <si>
    <t>966118</t>
  </si>
  <si>
    <t>BOURÁNÍ KONSTRUKCÍ Z BETON DÍLCŮ S ODVOZEM DO 20KM</t>
  </si>
  <si>
    <t>Likvidace základů pro výstražníky _x000d_
Celkem 0,8 = 0,800_x000d_</t>
  </si>
  <si>
    <t>11130</t>
  </si>
  <si>
    <t>SEJMUTÍ DRNU</t>
  </si>
  <si>
    <t xml:space="preserve">Včetně vodorovné dopravy  a uložení na skládku _x000d_
Celkem 20 = 20,000_x000d_</t>
  </si>
  <si>
    <t>122837</t>
  </si>
  <si>
    <t>ODKOPÁVKY A PROKOPÁVKY OBECNÉ TR. II, ODVOZ DO 16KM</t>
  </si>
  <si>
    <t>odkopávka pro chodník _x000d_
Celkem 18 = 18,000_x000d_</t>
  </si>
  <si>
    <t>014201</t>
  </si>
  <si>
    <t>POPLATKY ZA ZEMNÍK - ZEMINA</t>
  </si>
  <si>
    <t>poplatek skládkovné zemina _x000d_
Celkem 18 = 18,000_x000d_</t>
  </si>
  <si>
    <t>58251</t>
  </si>
  <si>
    <t>DLÁŽDENÉ KRYTY Z BETONOVÝCH DLAŽDIC DO LOŽE Z KAMENIVA</t>
  </si>
  <si>
    <t>betonová zámková dlažba _x000d_
Celkem 16 = 16,000_x000d_</t>
  </si>
  <si>
    <t>56314</t>
  </si>
  <si>
    <t>VOZOVKOVÉ VRSTVY Z MECHANICKY ZPEVNENÉHO KAMENIVA TL. DO 200MM</t>
  </si>
  <si>
    <t>kamenivo drcené pod lože dlažby _x000d_
Celkem 16 = 16,000_x000d_</t>
  </si>
  <si>
    <t>56310</t>
  </si>
  <si>
    <t>VOZOVKOVÉ VRSTVY Z MECHANICKY ZPEVNENÉHO KAMENIVA</t>
  </si>
  <si>
    <t>vyrovnávací lavice pod dlažbu _x000d_
Celkem 18 = 18,000_x000d_</t>
  </si>
  <si>
    <t>917223</t>
  </si>
  <si>
    <t>SILNICNÍ A CHODNÍKOVÉ OBRUBY Z BETONOVÝCH OBRUBNÍKU ŠÍR 100MM</t>
  </si>
  <si>
    <t>Chodníková obruba dlážděné plochy _x000d_
Celkem 18 = 18,000_x000d_</t>
  </si>
  <si>
    <t>131837</t>
  </si>
  <si>
    <t>HLOUBENÍ JAM ZAPAŽ I NEPAŽ TR. II, ODVOZ DO 16KM</t>
  </si>
  <si>
    <t>jámy pro základové patky technologického objektu _x000d_
Celkem 1,25 = 1,250_x000d_</t>
  </si>
  <si>
    <t>93638A</t>
  </si>
  <si>
    <t>DROBNÉ DOPLNK KONSTR BETON MONOLIT DO C20/25 S VÝZTUŽÍ</t>
  </si>
  <si>
    <t>Základové patky z prostého betonu pod technologický objekt _x000d_
Celkem 1,25 = 1,250_x000d_</t>
  </si>
  <si>
    <t>75B919</t>
  </si>
  <si>
    <t>ZÁKLADNÍ SW ELEKTRONICKÉHO STAVĚDLA S RELÉOVÝM ROZHRANÍM - ÚPRAVA</t>
  </si>
  <si>
    <t>Úprava SW JOP Blatno u Jesenice, změna ovládacích obvodů PZS P1697. _x000d_
Celkem 0,4 = 0,400_x000d_</t>
  </si>
  <si>
    <t>75E137</t>
  </si>
  <si>
    <t>PŘEZKOUŠENÍ VLAKOVÝCH CEST</t>
  </si>
  <si>
    <t>Přezkoušení jízdních cest ŽST Blatno u Jesenice _x000d_
Celkem 8 = 8,000_x000d_</t>
  </si>
  <si>
    <t>02943</t>
  </si>
  <si>
    <t>OSTATNÍ POŽADAVKY - VYPRACOVÁNÍ RDS</t>
  </si>
  <si>
    <t>KPL</t>
  </si>
  <si>
    <t>Položka pro vypracování RDS _x000d_
Celkem 1 = 1,000_x000d_</t>
  </si>
  <si>
    <t>zahrnuje veškeré náklady spojené s objednatelem požadovanými pracemi</t>
  </si>
  <si>
    <t>914171</t>
  </si>
  <si>
    <t>DOPRAVNÍ ZNAČKY ZÁKLADNÍ VELIKOSTI HLINÍKOVÉ FÓLIE TŘ 2 - DODÁVKA A MONTÁŽ</t>
  </si>
  <si>
    <t>DZ A29 2x, B24a 1x, E9 1x, E3a 1x _x000d_
Celkem 5 = 5,000_x000d_</t>
  </si>
  <si>
    <t>914173</t>
  </si>
  <si>
    <t>DOPRAVNÍ ZNAČKY ZÁKLADNÍ VELIKOSTI HLINÍKOVÉ FÓLIE TŘ 2 - DEMONTÁŽ</t>
  </si>
  <si>
    <t>DZ A30 2x _x000d_
Celkem 2 = 2,000_x000d_</t>
  </si>
  <si>
    <t>SO 01-86-01</t>
  </si>
  <si>
    <t>Přípojka napájení NN pro železniční přejezd P1697</t>
  </si>
  <si>
    <t>743F21</t>
  </si>
  <si>
    <t>SKŘÍŇ ELEKTROMĚROVÁ V KOMPAKTNÍM PILÍŘI PRO PŘÍMÉ MĚŘENÍ DO 80 A JEDNOSAZBOVÉ VČETNĚ VÝSTROJE</t>
  </si>
  <si>
    <t>Elektroměrový rozvaděč RE-ČEZ _x000d_
Celkem 1 = 1,000_x000d_</t>
  </si>
  <si>
    <t>743D31</t>
  </si>
  <si>
    <t>SKŘÍŇ PŘÍPOJKOVÁ POJISTKOVÁ KOMPAKTNÍ PILÍŘOVÁ PŘES 160 A, DO 240 MM2, S 1-2 SADAMI JISTÍCÍCH PRVKŮ</t>
  </si>
  <si>
    <t>Přístrojová skříň R-PZZ _x000d_
Celkem 1 = 1,000_x000d_</t>
  </si>
  <si>
    <t>743G21</t>
  </si>
  <si>
    <t>SKŘÍŇ ZÁSUVKOVÁ VENKOVNÍ KOMPAKTNÍ PILÍŘ DO 2 KS ZÁSUVEK PRŮMYSLOVÝCH (400 V NEBO 230 V)</t>
  </si>
  <si>
    <t>Zásuvková skříň R-ZSA _x000d_
Celkem 1 = 1,000_x000d_</t>
  </si>
  <si>
    <t>744E31</t>
  </si>
  <si>
    <t>ODPÍNAČ PRO VÁLCOVÉ POJISTKY TŘÍPÓLOVÝ DO 32 A</t>
  </si>
  <si>
    <t>Výstroj do rozvaděče R-PZZ _x000d_
Celkem 1 = 1,000_x000d_</t>
  </si>
  <si>
    <t>744O14</t>
  </si>
  <si>
    <t>ELEKTROMER</t>
  </si>
  <si>
    <t>Elektroměr do rozvaděče RE-ČEZ _x000d_
Celkem 1 = 1,000_x000d_</t>
  </si>
  <si>
    <t>744634</t>
  </si>
  <si>
    <t>JISTIC TRÍPÓLOVÝ (10 KA) OD 25 DO 40 A</t>
  </si>
  <si>
    <t>Jistič pro R-PZZ a R-ZSA _x000d_
Celkem 2 = 2,000_x000d_</t>
  </si>
  <si>
    <t>744I01</t>
  </si>
  <si>
    <t>POJISTKOVÁ VLOŽKA DO 160 A</t>
  </si>
  <si>
    <t>Pojistky do stáv. poj. skříně a válcové poj. do R-PZZ _x000d_
Celkem 6 = 6,000_x000d_</t>
  </si>
  <si>
    <t>744J42</t>
  </si>
  <si>
    <t>SILOVÝ KOMPLETNÍ PREPÍNAC 1-0-1 TRÍ-CTYRPÓLOVÝ PRES 32 DO 63 A</t>
  </si>
  <si>
    <t>Přepínač do R-PZZ _x000d_
Celkem 1 = 1,000_x000d_</t>
  </si>
  <si>
    <t>744R12</t>
  </si>
  <si>
    <t>SVORKA OD 4 DO 16 MM2</t>
  </si>
  <si>
    <t>Svorky pro přívodní kabel _x000d_
Celkem 20 = 20,000_x000d_</t>
  </si>
  <si>
    <t>741413</t>
  </si>
  <si>
    <t>ZÁSUVKA/PRÍVODKA PRUMYSLOVÁ, KRYTÍ IP 44 400 V, DO 63 A</t>
  </si>
  <si>
    <t>Přívodka pro diselagregát _x000d_
Celkem 1 = 1,000_x000d_</t>
  </si>
  <si>
    <t>Žlaby pro napájecí kabely _x000d_
Celkem 15 = 15,000_x000d_</t>
  </si>
  <si>
    <t>Hloubení jam pro skříně _x000d_
Celkem 5,8 = 5,800_x000d_</t>
  </si>
  <si>
    <t>Zásyp jam pro skříně _x000d_
Celkem 5,8 = 5,800_x000d_</t>
  </si>
  <si>
    <t>Zakrytí trasy 910m. _x000d_
Celkem 15 = 15,000_x000d_</t>
  </si>
  <si>
    <t>Markery pro označení _x000d_
Celkem 4 = 4,000_x000d_</t>
  </si>
  <si>
    <t>Schéma napájení _x000d_
Celkem 15 = 15,000_x000d_</t>
  </si>
  <si>
    <t>Schéma napájení _x000d_
Celkem 4 = 4,000_x000d_</t>
  </si>
  <si>
    <t>744Q32</t>
  </si>
  <si>
    <t>SVODIČ PŘEPĚTÍ TYP 2 (TŘÍDA C) 3-4 PÓLOVÝ</t>
  </si>
  <si>
    <t>Schéma napájení _x000d_
Celkem 1 = 1,000_x000d_</t>
  </si>
  <si>
    <t>ZKOUŠKY VODICU A KABELU NN PRUREZU ŽÍLY DO 5X25 MM2</t>
  </si>
  <si>
    <t>Revize přípojky _x000d_
Celkem 1 = 1,000_x000d_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</si>
  <si>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</si>
  <si>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</si>
  <si>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</si>
  <si>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</si>
  <si>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</si>
  <si>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</si>
  <si>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</si>
  <si>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</si>
  <si>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</si>
  <si>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</si>
  <si>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</si>
  <si>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</si>
  <si>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</si>
  <si>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</si>
  <si>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</si>
  <si>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</si>
  <si>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</si>
  <si>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</si>
  <si>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</si>
  <si>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</si>
  <si>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</si>
  <si>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</si>
  <si>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</si>
  <si>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</si>
  <si>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</si>
  <si>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</si>
  <si>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</si>
  <si>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Zajištění DIO</t>
  </si>
  <si>
    <t>Zajištění dopravního značení a souvisejících činností</t>
  </si>
  <si>
    <t>Zahrnuje objednatelem povolené náklady na požadovaná zařízení zhotovitele</t>
  </si>
  <si>
    <t>VSEOB008</t>
  </si>
  <si>
    <t>Exkurze</t>
  </si>
  <si>
    <t>Kompletní zajištění publicity stavby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</si>
</sst>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C10+C12+C14</f>
        <v>0</v>
      </c>
    </row>
    <row r="7" ht="13">
      <c r="B7" s="7" t="s">
        <v>5</v>
      </c>
      <c r="C7" s="8">
        <f>E10+E12+E14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'PS 01-01-31'!M8</f>
        <v>0</v>
      </c>
      <c r="D11" s="11">
        <f>SUMIFS('PS 01-01-31'!O:O,'PS 01-01-31'!A:A,"P")</f>
        <v>0</v>
      </c>
      <c r="E11" s="11">
        <f>C11+D11</f>
        <v>0</v>
      </c>
      <c r="F11" s="12">
        <f>'PS 01-01-31'!T7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01-86-01'!M8</f>
        <v>0</v>
      </c>
      <c r="D13" s="11">
        <f>SUMIFS('SO 01-86-01'!O:O,'SO 01-86-01'!A:A,"P")</f>
        <v>0</v>
      </c>
      <c r="E13" s="11">
        <f>C13+D13</f>
        <v>0</v>
      </c>
      <c r="F13" s="12">
        <f>'SO 01-86-01'!T7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23</v>
      </c>
      <c r="C15" s="11">
        <f>'SO 98-98'!M8</f>
        <v>0</v>
      </c>
      <c r="D15" s="11">
        <f>SUMIFS('SO 98-98'!O:O,'SO 98-98'!A:A,"P")</f>
        <v>0</v>
      </c>
      <c r="E15" s="11">
        <f>C15+D15</f>
        <v>0</v>
      </c>
      <c r="F15" s="12">
        <f>'SO 98-98'!T7</f>
        <v>0</v>
      </c>
    </row>
    <row r="16">
      <c r="A16" s="13"/>
      <c r="B16" s="13"/>
      <c r="C16" s="14"/>
      <c r="D16" s="14"/>
      <c r="E16" s="14"/>
      <c r="F16" s="15"/>
    </row>
  </sheetData>
  <sheetProtection sheet="1" objects="1" scenarios="1" spinCount="100000" saltValue="5iNZUV+DEfTQOk9//M3XNhwTCgd4O4u6HYy3ZBUYZjUIfFAqn+14th/gBc/5IzdIu12Pr2ZWrkxMyWtP7kZzMA==" hashValue="i4OKqwYkt0doMQ19ZOWbteJVT3O4HktlRPErYI9ortMrzrzQKMrTt9Y+vHz27xHAZmrhQtPj4BtaamgNtaDY4Q==" algorithmName="SHA-512" password="9A71"/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25</v>
      </c>
      <c r="B3" s="17" t="s">
        <v>26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27</v>
      </c>
      <c r="B4" s="17" t="s">
        <v>28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29</v>
      </c>
      <c r="B5" s="9" t="s">
        <v>30</v>
      </c>
      <c r="C5" s="9" t="s">
        <v>31</v>
      </c>
      <c r="D5" s="9" t="s">
        <v>32</v>
      </c>
      <c r="E5" s="9" t="s">
        <v>33</v>
      </c>
      <c r="F5" s="9" t="s">
        <v>34</v>
      </c>
      <c r="G5" s="9" t="s">
        <v>35</v>
      </c>
      <c r="H5" s="9" t="s">
        <v>36</v>
      </c>
      <c r="I5" s="9" t="s">
        <v>37</v>
      </c>
      <c r="J5" s="21"/>
      <c r="K5" s="21"/>
      <c r="L5" s="9" t="s">
        <v>38</v>
      </c>
      <c r="M5" s="21"/>
      <c r="N5" s="9" t="s">
        <v>39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41</v>
      </c>
      <c r="K7" s="9" t="s">
        <v>42</v>
      </c>
      <c r="L7" s="9" t="s">
        <v>41</v>
      </c>
      <c r="M7" s="9" t="s">
        <v>42</v>
      </c>
      <c r="N7" s="9"/>
      <c r="S7" s="1" t="s">
        <v>43</v>
      </c>
      <c r="T7">
        <f>COUNTIFS(L8:L363,"=0",A8:A363,"P")+COUNTIFS(L8:L363,"",A8:A363,"P")+SUM(Q8:Q363)</f>
        <v>0</v>
      </c>
    </row>
    <row r="8" ht="13">
      <c r="A8" s="1" t="s">
        <v>44</v>
      </c>
      <c r="C8" s="22" t="s">
        <v>45</v>
      </c>
      <c r="E8" s="23" t="s">
        <v>15</v>
      </c>
      <c r="L8" s="24">
        <f>L9+L14</f>
        <v>0</v>
      </c>
      <c r="M8" s="24">
        <f>M9+M14</f>
        <v>0</v>
      </c>
      <c r="N8" s="25"/>
    </row>
    <row r="9" ht="13">
      <c r="A9" s="1" t="s">
        <v>46</v>
      </c>
      <c r="C9" s="22" t="s">
        <v>47</v>
      </c>
      <c r="E9" s="23" t="s">
        <v>48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49</v>
      </c>
      <c r="B10" s="1">
        <v>1</v>
      </c>
      <c r="C10" s="26" t="s">
        <v>50</v>
      </c>
      <c r="D10" t="s">
        <v>51</v>
      </c>
      <c r="E10" s="27" t="s">
        <v>52</v>
      </c>
      <c r="F10" s="28" t="s">
        <v>53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55</v>
      </c>
      <c r="E11" s="27" t="s">
        <v>56</v>
      </c>
    </row>
    <row r="12">
      <c r="A12" s="1" t="s">
        <v>57</v>
      </c>
    </row>
    <row r="13" ht="162.5">
      <c r="A13" s="1" t="s">
        <v>58</v>
      </c>
      <c r="E13" s="27" t="s">
        <v>59</v>
      </c>
    </row>
    <row r="14" ht="13">
      <c r="A14" s="1" t="s">
        <v>46</v>
      </c>
      <c r="C14" s="22" t="s">
        <v>60</v>
      </c>
      <c r="E14" s="23" t="s">
        <v>61</v>
      </c>
      <c r="L14" s="24">
        <f>SUMIFS(L15:L362,A15:A362,"P")</f>
        <v>0</v>
      </c>
      <c r="M14" s="24">
        <f>SUMIFS(M15:M362,A15:A362,"P")</f>
        <v>0</v>
      </c>
      <c r="N14" s="25"/>
    </row>
    <row r="15" ht="25">
      <c r="A15" s="1" t="s">
        <v>49</v>
      </c>
      <c r="B15" s="1">
        <v>2</v>
      </c>
      <c r="C15" s="26" t="s">
        <v>62</v>
      </c>
      <c r="D15" t="s">
        <v>63</v>
      </c>
      <c r="E15" s="27" t="s">
        <v>64</v>
      </c>
      <c r="F15" s="28" t="s">
        <v>65</v>
      </c>
      <c r="G15" s="29">
        <v>1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66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55</v>
      </c>
      <c r="E16" s="27" t="s">
        <v>63</v>
      </c>
    </row>
    <row r="17" ht="26">
      <c r="A17" s="1" t="s">
        <v>57</v>
      </c>
      <c r="E17" s="33" t="s">
        <v>67</v>
      </c>
    </row>
    <row r="18">
      <c r="A18" s="1" t="s">
        <v>58</v>
      </c>
      <c r="E18" s="27" t="s">
        <v>68</v>
      </c>
    </row>
    <row r="19">
      <c r="A19" s="1" t="s">
        <v>49</v>
      </c>
      <c r="B19" s="1">
        <v>3</v>
      </c>
      <c r="C19" s="26" t="s">
        <v>69</v>
      </c>
      <c r="D19" t="s">
        <v>63</v>
      </c>
      <c r="E19" s="27" t="s">
        <v>70</v>
      </c>
      <c r="F19" s="28" t="s">
        <v>65</v>
      </c>
      <c r="G19" s="29">
        <v>1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66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55</v>
      </c>
      <c r="E20" s="27" t="s">
        <v>63</v>
      </c>
    </row>
    <row r="21" ht="26">
      <c r="A21" s="1" t="s">
        <v>57</v>
      </c>
      <c r="E21" s="33" t="s">
        <v>67</v>
      </c>
    </row>
    <row r="22">
      <c r="A22" s="1" t="s">
        <v>58</v>
      </c>
      <c r="E22" s="27" t="s">
        <v>68</v>
      </c>
    </row>
    <row r="23">
      <c r="A23" s="1" t="s">
        <v>49</v>
      </c>
      <c r="B23" s="1">
        <v>4</v>
      </c>
      <c r="C23" s="26" t="s">
        <v>71</v>
      </c>
      <c r="D23" t="s">
        <v>63</v>
      </c>
      <c r="E23" s="27" t="s">
        <v>72</v>
      </c>
      <c r="F23" s="28" t="s">
        <v>65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66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55</v>
      </c>
      <c r="E24" s="27" t="s">
        <v>63</v>
      </c>
    </row>
    <row r="25" ht="26">
      <c r="A25" s="1" t="s">
        <v>57</v>
      </c>
      <c r="E25" s="33" t="s">
        <v>67</v>
      </c>
    </row>
    <row r="26">
      <c r="A26" s="1" t="s">
        <v>58</v>
      </c>
      <c r="E26" s="27" t="s">
        <v>73</v>
      </c>
    </row>
    <row r="27">
      <c r="A27" s="1" t="s">
        <v>49</v>
      </c>
      <c r="B27" s="1">
        <v>5</v>
      </c>
      <c r="C27" s="26" t="s">
        <v>74</v>
      </c>
      <c r="D27" t="s">
        <v>63</v>
      </c>
      <c r="E27" s="27" t="s">
        <v>75</v>
      </c>
      <c r="F27" s="28" t="s">
        <v>65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66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55</v>
      </c>
      <c r="E28" s="27" t="s">
        <v>63</v>
      </c>
    </row>
    <row r="29" ht="26">
      <c r="A29" s="1" t="s">
        <v>57</v>
      </c>
      <c r="E29" s="33" t="s">
        <v>76</v>
      </c>
    </row>
    <row r="30">
      <c r="A30" s="1" t="s">
        <v>58</v>
      </c>
      <c r="E30" s="27" t="s">
        <v>68</v>
      </c>
    </row>
    <row r="31">
      <c r="A31" s="1" t="s">
        <v>49</v>
      </c>
      <c r="B31" s="1">
        <v>6</v>
      </c>
      <c r="C31" s="26" t="s">
        <v>77</v>
      </c>
      <c r="D31" t="s">
        <v>63</v>
      </c>
      <c r="E31" s="27" t="s">
        <v>78</v>
      </c>
      <c r="F31" s="28" t="s">
        <v>65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66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55</v>
      </c>
      <c r="E32" s="27" t="s">
        <v>63</v>
      </c>
    </row>
    <row r="33" ht="26">
      <c r="A33" s="1" t="s">
        <v>57</v>
      </c>
      <c r="E33" s="33" t="s">
        <v>76</v>
      </c>
    </row>
    <row r="34">
      <c r="A34" s="1" t="s">
        <v>58</v>
      </c>
      <c r="E34" s="27" t="s">
        <v>68</v>
      </c>
    </row>
    <row r="35">
      <c r="A35" s="1" t="s">
        <v>49</v>
      </c>
      <c r="B35" s="1">
        <v>7</v>
      </c>
      <c r="C35" s="26" t="s">
        <v>79</v>
      </c>
      <c r="D35" t="s">
        <v>63</v>
      </c>
      <c r="E35" s="27" t="s">
        <v>80</v>
      </c>
      <c r="F35" s="28" t="s">
        <v>65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66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55</v>
      </c>
      <c r="E36" s="27" t="s">
        <v>63</v>
      </c>
    </row>
    <row r="37" ht="26">
      <c r="A37" s="1" t="s">
        <v>57</v>
      </c>
      <c r="E37" s="33" t="s">
        <v>81</v>
      </c>
    </row>
    <row r="38">
      <c r="A38" s="1" t="s">
        <v>58</v>
      </c>
      <c r="E38" s="27" t="s">
        <v>82</v>
      </c>
    </row>
    <row r="39">
      <c r="A39" s="1" t="s">
        <v>49</v>
      </c>
      <c r="B39" s="1">
        <v>8</v>
      </c>
      <c r="C39" s="26" t="s">
        <v>83</v>
      </c>
      <c r="D39" t="s">
        <v>63</v>
      </c>
      <c r="E39" s="27" t="s">
        <v>84</v>
      </c>
      <c r="F39" s="28" t="s">
        <v>65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66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55</v>
      </c>
      <c r="E40" s="27" t="s">
        <v>63</v>
      </c>
    </row>
    <row r="41" ht="26">
      <c r="A41" s="1" t="s">
        <v>57</v>
      </c>
      <c r="E41" s="33" t="s">
        <v>85</v>
      </c>
    </row>
    <row r="42">
      <c r="A42" s="1" t="s">
        <v>58</v>
      </c>
      <c r="E42" s="27" t="s">
        <v>68</v>
      </c>
    </row>
    <row r="43">
      <c r="A43" s="1" t="s">
        <v>49</v>
      </c>
      <c r="B43" s="1">
        <v>9</v>
      </c>
      <c r="C43" s="26" t="s">
        <v>86</v>
      </c>
      <c r="D43" t="s">
        <v>63</v>
      </c>
      <c r="E43" s="27" t="s">
        <v>87</v>
      </c>
      <c r="F43" s="28" t="s">
        <v>65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66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55</v>
      </c>
      <c r="E44" s="27" t="s">
        <v>63</v>
      </c>
    </row>
    <row r="45" ht="26">
      <c r="A45" s="1" t="s">
        <v>57</v>
      </c>
      <c r="E45" s="33" t="s">
        <v>85</v>
      </c>
    </row>
    <row r="46">
      <c r="A46" s="1" t="s">
        <v>58</v>
      </c>
      <c r="E46" s="27" t="s">
        <v>68</v>
      </c>
    </row>
    <row r="47">
      <c r="A47" s="1" t="s">
        <v>49</v>
      </c>
      <c r="B47" s="1">
        <v>10</v>
      </c>
      <c r="C47" s="26" t="s">
        <v>88</v>
      </c>
      <c r="D47" t="s">
        <v>63</v>
      </c>
      <c r="E47" s="27" t="s">
        <v>89</v>
      </c>
      <c r="F47" s="28" t="s">
        <v>65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66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55</v>
      </c>
      <c r="E48" s="27" t="s">
        <v>63</v>
      </c>
    </row>
    <row r="49" ht="26">
      <c r="A49" s="1" t="s">
        <v>57</v>
      </c>
      <c r="E49" s="33" t="s">
        <v>85</v>
      </c>
    </row>
    <row r="50">
      <c r="A50" s="1" t="s">
        <v>58</v>
      </c>
      <c r="E50" s="27" t="s">
        <v>90</v>
      </c>
    </row>
    <row r="51" ht="25">
      <c r="A51" s="1" t="s">
        <v>49</v>
      </c>
      <c r="B51" s="1">
        <v>11</v>
      </c>
      <c r="C51" s="26" t="s">
        <v>91</v>
      </c>
      <c r="D51" t="s">
        <v>63</v>
      </c>
      <c r="E51" s="27" t="s">
        <v>92</v>
      </c>
      <c r="F51" s="28" t="s">
        <v>65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66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55</v>
      </c>
      <c r="E52" s="27" t="s">
        <v>63</v>
      </c>
    </row>
    <row r="53" ht="26">
      <c r="A53" s="1" t="s">
        <v>57</v>
      </c>
      <c r="E53" s="33" t="s">
        <v>93</v>
      </c>
    </row>
    <row r="54">
      <c r="A54" s="1" t="s">
        <v>58</v>
      </c>
      <c r="E54" s="27" t="s">
        <v>68</v>
      </c>
    </row>
    <row r="55" ht="25">
      <c r="A55" s="1" t="s">
        <v>49</v>
      </c>
      <c r="B55" s="1">
        <v>12</v>
      </c>
      <c r="C55" s="26" t="s">
        <v>94</v>
      </c>
      <c r="D55" t="s">
        <v>63</v>
      </c>
      <c r="E55" s="27" t="s">
        <v>95</v>
      </c>
      <c r="F55" s="28" t="s">
        <v>65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66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55</v>
      </c>
      <c r="E56" s="27" t="s">
        <v>63</v>
      </c>
    </row>
    <row r="57" ht="26">
      <c r="A57" s="1" t="s">
        <v>57</v>
      </c>
      <c r="E57" s="33" t="s">
        <v>93</v>
      </c>
    </row>
    <row r="58">
      <c r="A58" s="1" t="s">
        <v>58</v>
      </c>
      <c r="E58" s="27" t="s">
        <v>68</v>
      </c>
    </row>
    <row r="59">
      <c r="A59" s="1" t="s">
        <v>49</v>
      </c>
      <c r="B59" s="1">
        <v>13</v>
      </c>
      <c r="C59" s="26" t="s">
        <v>96</v>
      </c>
      <c r="D59" t="s">
        <v>63</v>
      </c>
      <c r="E59" s="27" t="s">
        <v>97</v>
      </c>
      <c r="F59" s="28" t="s">
        <v>65</v>
      </c>
      <c r="G59" s="29">
        <v>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66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55</v>
      </c>
      <c r="E60" s="27" t="s">
        <v>63</v>
      </c>
    </row>
    <row r="61" ht="26">
      <c r="A61" s="1" t="s">
        <v>57</v>
      </c>
      <c r="E61" s="33" t="s">
        <v>98</v>
      </c>
    </row>
    <row r="62">
      <c r="A62" s="1" t="s">
        <v>58</v>
      </c>
      <c r="E62" s="27" t="s">
        <v>68</v>
      </c>
    </row>
    <row r="63">
      <c r="A63" s="1" t="s">
        <v>49</v>
      </c>
      <c r="B63" s="1">
        <v>14</v>
      </c>
      <c r="C63" s="26" t="s">
        <v>99</v>
      </c>
      <c r="D63" t="s">
        <v>63</v>
      </c>
      <c r="E63" s="27" t="s">
        <v>100</v>
      </c>
      <c r="F63" s="28" t="s">
        <v>65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66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55</v>
      </c>
      <c r="E64" s="27" t="s">
        <v>63</v>
      </c>
    </row>
    <row r="65" ht="26">
      <c r="A65" s="1" t="s">
        <v>57</v>
      </c>
      <c r="E65" s="33" t="s">
        <v>98</v>
      </c>
    </row>
    <row r="66">
      <c r="A66" s="1" t="s">
        <v>58</v>
      </c>
      <c r="E66" s="27" t="s">
        <v>68</v>
      </c>
    </row>
    <row r="67">
      <c r="A67" s="1" t="s">
        <v>49</v>
      </c>
      <c r="B67" s="1">
        <v>15</v>
      </c>
      <c r="C67" s="26" t="s">
        <v>101</v>
      </c>
      <c r="D67" t="s">
        <v>63</v>
      </c>
      <c r="E67" s="27" t="s">
        <v>102</v>
      </c>
      <c r="F67" s="28" t="s">
        <v>65</v>
      </c>
      <c r="G67" s="29">
        <v>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66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55</v>
      </c>
      <c r="E68" s="27" t="s">
        <v>63</v>
      </c>
    </row>
    <row r="69" ht="26">
      <c r="A69" s="1" t="s">
        <v>57</v>
      </c>
      <c r="E69" s="33" t="s">
        <v>98</v>
      </c>
    </row>
    <row r="70">
      <c r="A70" s="1" t="s">
        <v>58</v>
      </c>
      <c r="E70" s="27" t="s">
        <v>103</v>
      </c>
    </row>
    <row r="71">
      <c r="A71" s="1" t="s">
        <v>49</v>
      </c>
      <c r="B71" s="1">
        <v>16</v>
      </c>
      <c r="C71" s="26" t="s">
        <v>104</v>
      </c>
      <c r="D71" t="s">
        <v>63</v>
      </c>
      <c r="E71" s="27" t="s">
        <v>105</v>
      </c>
      <c r="F71" s="28" t="s">
        <v>65</v>
      </c>
      <c r="G71" s="29">
        <v>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66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55</v>
      </c>
      <c r="E72" s="27" t="s">
        <v>63</v>
      </c>
    </row>
    <row r="73" ht="26">
      <c r="A73" s="1" t="s">
        <v>57</v>
      </c>
      <c r="E73" s="33" t="s">
        <v>106</v>
      </c>
    </row>
    <row r="74">
      <c r="A74" s="1" t="s">
        <v>58</v>
      </c>
      <c r="E74" s="27" t="s">
        <v>68</v>
      </c>
    </row>
    <row r="75">
      <c r="A75" s="1" t="s">
        <v>49</v>
      </c>
      <c r="B75" s="1">
        <v>17</v>
      </c>
      <c r="C75" s="26" t="s">
        <v>107</v>
      </c>
      <c r="D75" t="s">
        <v>63</v>
      </c>
      <c r="E75" s="27" t="s">
        <v>108</v>
      </c>
      <c r="F75" s="28" t="s">
        <v>65</v>
      </c>
      <c r="G75" s="29">
        <v>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66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55</v>
      </c>
      <c r="E76" s="27" t="s">
        <v>63</v>
      </c>
    </row>
    <row r="77" ht="26">
      <c r="A77" s="1" t="s">
        <v>57</v>
      </c>
      <c r="E77" s="33" t="s">
        <v>106</v>
      </c>
    </row>
    <row r="78">
      <c r="A78" s="1" t="s">
        <v>58</v>
      </c>
      <c r="E78" s="27" t="s">
        <v>68</v>
      </c>
    </row>
    <row r="79">
      <c r="A79" s="1" t="s">
        <v>49</v>
      </c>
      <c r="B79" s="1">
        <v>18</v>
      </c>
      <c r="C79" s="26" t="s">
        <v>109</v>
      </c>
      <c r="D79" t="s">
        <v>63</v>
      </c>
      <c r="E79" s="27" t="s">
        <v>110</v>
      </c>
      <c r="F79" s="28" t="s">
        <v>65</v>
      </c>
      <c r="G79" s="29">
        <v>2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66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55</v>
      </c>
      <c r="E80" s="27" t="s">
        <v>63</v>
      </c>
    </row>
    <row r="81" ht="26">
      <c r="A81" s="1" t="s">
        <v>57</v>
      </c>
      <c r="E81" s="33" t="s">
        <v>111</v>
      </c>
    </row>
    <row r="82">
      <c r="A82" s="1" t="s">
        <v>58</v>
      </c>
      <c r="E82" s="27" t="s">
        <v>68</v>
      </c>
    </row>
    <row r="83">
      <c r="A83" s="1" t="s">
        <v>49</v>
      </c>
      <c r="B83" s="1">
        <v>19</v>
      </c>
      <c r="C83" s="26" t="s">
        <v>112</v>
      </c>
      <c r="D83" t="s">
        <v>63</v>
      </c>
      <c r="E83" s="27" t="s">
        <v>113</v>
      </c>
      <c r="F83" s="28" t="s">
        <v>65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66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55</v>
      </c>
      <c r="E84" s="27" t="s">
        <v>63</v>
      </c>
    </row>
    <row r="85" ht="26">
      <c r="A85" s="1" t="s">
        <v>57</v>
      </c>
      <c r="E85" s="33" t="s">
        <v>111</v>
      </c>
    </row>
    <row r="86">
      <c r="A86" s="1" t="s">
        <v>58</v>
      </c>
      <c r="E86" s="27" t="s">
        <v>68</v>
      </c>
    </row>
    <row r="87">
      <c r="A87" s="1" t="s">
        <v>49</v>
      </c>
      <c r="B87" s="1">
        <v>20</v>
      </c>
      <c r="C87" s="26" t="s">
        <v>114</v>
      </c>
      <c r="D87" t="s">
        <v>63</v>
      </c>
      <c r="E87" s="27" t="s">
        <v>115</v>
      </c>
      <c r="F87" s="28" t="s">
        <v>65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66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55</v>
      </c>
      <c r="E88" s="27" t="s">
        <v>63</v>
      </c>
    </row>
    <row r="89" ht="26">
      <c r="A89" s="1" t="s">
        <v>57</v>
      </c>
      <c r="E89" s="33" t="s">
        <v>116</v>
      </c>
    </row>
    <row r="90">
      <c r="A90" s="1" t="s">
        <v>58</v>
      </c>
      <c r="E90" s="27" t="s">
        <v>68</v>
      </c>
    </row>
    <row r="91">
      <c r="A91" s="1" t="s">
        <v>49</v>
      </c>
      <c r="B91" s="1">
        <v>21</v>
      </c>
      <c r="C91" s="26" t="s">
        <v>117</v>
      </c>
      <c r="D91" t="s">
        <v>63</v>
      </c>
      <c r="E91" s="27" t="s">
        <v>118</v>
      </c>
      <c r="F91" s="28" t="s">
        <v>65</v>
      </c>
      <c r="G91" s="29">
        <v>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66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55</v>
      </c>
      <c r="E92" s="27" t="s">
        <v>63</v>
      </c>
    </row>
    <row r="93" ht="26">
      <c r="A93" s="1" t="s">
        <v>57</v>
      </c>
      <c r="E93" s="33" t="s">
        <v>116</v>
      </c>
    </row>
    <row r="94">
      <c r="A94" s="1" t="s">
        <v>58</v>
      </c>
      <c r="E94" s="27" t="s">
        <v>68</v>
      </c>
    </row>
    <row r="95">
      <c r="A95" s="1" t="s">
        <v>49</v>
      </c>
      <c r="B95" s="1">
        <v>22</v>
      </c>
      <c r="C95" s="26" t="s">
        <v>119</v>
      </c>
      <c r="D95" t="s">
        <v>63</v>
      </c>
      <c r="E95" s="27" t="s">
        <v>120</v>
      </c>
      <c r="F95" s="28" t="s">
        <v>65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66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55</v>
      </c>
      <c r="E96" s="27" t="s">
        <v>63</v>
      </c>
    </row>
    <row r="97" ht="26">
      <c r="A97" s="1" t="s">
        <v>57</v>
      </c>
      <c r="E97" s="33" t="s">
        <v>121</v>
      </c>
    </row>
    <row r="98">
      <c r="A98" s="1" t="s">
        <v>58</v>
      </c>
      <c r="E98" s="27" t="s">
        <v>68</v>
      </c>
    </row>
    <row r="99">
      <c r="A99" s="1" t="s">
        <v>49</v>
      </c>
      <c r="B99" s="1">
        <v>23</v>
      </c>
      <c r="C99" s="26" t="s">
        <v>122</v>
      </c>
      <c r="D99" t="s">
        <v>63</v>
      </c>
      <c r="E99" s="27" t="s">
        <v>123</v>
      </c>
      <c r="F99" s="28" t="s">
        <v>65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66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55</v>
      </c>
      <c r="E100" s="27" t="s">
        <v>63</v>
      </c>
    </row>
    <row r="101" ht="26">
      <c r="A101" s="1" t="s">
        <v>57</v>
      </c>
      <c r="E101" s="33" t="s">
        <v>124</v>
      </c>
    </row>
    <row r="102">
      <c r="A102" s="1" t="s">
        <v>58</v>
      </c>
      <c r="E102" s="27" t="s">
        <v>68</v>
      </c>
    </row>
    <row r="103">
      <c r="A103" s="1" t="s">
        <v>49</v>
      </c>
      <c r="B103" s="1">
        <v>24</v>
      </c>
      <c r="C103" s="26" t="s">
        <v>125</v>
      </c>
      <c r="D103" t="s">
        <v>63</v>
      </c>
      <c r="E103" s="27" t="s">
        <v>126</v>
      </c>
      <c r="F103" s="28" t="s">
        <v>65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66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55</v>
      </c>
      <c r="E104" s="27" t="s">
        <v>63</v>
      </c>
    </row>
    <row r="105" ht="26">
      <c r="A105" s="1" t="s">
        <v>57</v>
      </c>
      <c r="E105" s="33" t="s">
        <v>127</v>
      </c>
    </row>
    <row r="106">
      <c r="A106" s="1" t="s">
        <v>58</v>
      </c>
      <c r="E106" s="27" t="s">
        <v>68</v>
      </c>
    </row>
    <row r="107">
      <c r="A107" s="1" t="s">
        <v>49</v>
      </c>
      <c r="B107" s="1">
        <v>25</v>
      </c>
      <c r="C107" s="26" t="s">
        <v>128</v>
      </c>
      <c r="D107" t="s">
        <v>63</v>
      </c>
      <c r="E107" s="27" t="s">
        <v>129</v>
      </c>
      <c r="F107" s="28" t="s">
        <v>65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66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55</v>
      </c>
      <c r="E108" s="27" t="s">
        <v>63</v>
      </c>
    </row>
    <row r="109" ht="26">
      <c r="A109" s="1" t="s">
        <v>57</v>
      </c>
      <c r="E109" s="33" t="s">
        <v>127</v>
      </c>
    </row>
    <row r="110">
      <c r="A110" s="1" t="s">
        <v>58</v>
      </c>
      <c r="E110" s="27" t="s">
        <v>68</v>
      </c>
    </row>
    <row r="111">
      <c r="A111" s="1" t="s">
        <v>49</v>
      </c>
      <c r="B111" s="1">
        <v>26</v>
      </c>
      <c r="C111" s="26" t="s">
        <v>130</v>
      </c>
      <c r="D111" t="s">
        <v>63</v>
      </c>
      <c r="E111" s="27" t="s">
        <v>131</v>
      </c>
      <c r="F111" s="28" t="s">
        <v>132</v>
      </c>
      <c r="G111" s="29">
        <v>8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66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55</v>
      </c>
      <c r="E112" s="27" t="s">
        <v>63</v>
      </c>
    </row>
    <row r="113" ht="26">
      <c r="A113" s="1" t="s">
        <v>57</v>
      </c>
      <c r="E113" s="33" t="s">
        <v>133</v>
      </c>
    </row>
    <row r="114">
      <c r="A114" s="1" t="s">
        <v>58</v>
      </c>
      <c r="E114" s="27" t="s">
        <v>68</v>
      </c>
    </row>
    <row r="115" ht="25">
      <c r="A115" s="1" t="s">
        <v>49</v>
      </c>
      <c r="B115" s="1">
        <v>27</v>
      </c>
      <c r="C115" s="26" t="s">
        <v>134</v>
      </c>
      <c r="D115" t="s">
        <v>63</v>
      </c>
      <c r="E115" s="27" t="s">
        <v>135</v>
      </c>
      <c r="F115" s="28" t="s">
        <v>65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66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55</v>
      </c>
      <c r="E116" s="27" t="s">
        <v>63</v>
      </c>
    </row>
    <row r="117" ht="26">
      <c r="A117" s="1" t="s">
        <v>57</v>
      </c>
      <c r="E117" s="33" t="s">
        <v>136</v>
      </c>
    </row>
    <row r="118">
      <c r="A118" s="1" t="s">
        <v>58</v>
      </c>
      <c r="E118" s="27" t="s">
        <v>68</v>
      </c>
    </row>
    <row r="119">
      <c r="A119" s="1" t="s">
        <v>49</v>
      </c>
      <c r="B119" s="1">
        <v>28</v>
      </c>
      <c r="C119" s="26" t="s">
        <v>137</v>
      </c>
      <c r="D119" t="s">
        <v>63</v>
      </c>
      <c r="E119" s="27" t="s">
        <v>138</v>
      </c>
      <c r="F119" s="28" t="s">
        <v>65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66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55</v>
      </c>
      <c r="E120" s="27" t="s">
        <v>63</v>
      </c>
    </row>
    <row r="121" ht="26">
      <c r="A121" s="1" t="s">
        <v>57</v>
      </c>
      <c r="E121" s="33" t="s">
        <v>139</v>
      </c>
    </row>
    <row r="122">
      <c r="A122" s="1" t="s">
        <v>58</v>
      </c>
      <c r="E122" s="27" t="s">
        <v>68</v>
      </c>
    </row>
    <row r="123" ht="25">
      <c r="A123" s="1" t="s">
        <v>49</v>
      </c>
      <c r="B123" s="1">
        <v>29</v>
      </c>
      <c r="C123" s="26" t="s">
        <v>140</v>
      </c>
      <c r="D123" t="s">
        <v>63</v>
      </c>
      <c r="E123" s="27" t="s">
        <v>141</v>
      </c>
      <c r="F123" s="28" t="s">
        <v>65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66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55</v>
      </c>
      <c r="E124" s="27" t="s">
        <v>63</v>
      </c>
    </row>
    <row r="125" ht="26">
      <c r="A125" s="1" t="s">
        <v>57</v>
      </c>
      <c r="E125" s="33" t="s">
        <v>142</v>
      </c>
    </row>
    <row r="126">
      <c r="A126" s="1" t="s">
        <v>58</v>
      </c>
      <c r="E126" s="27" t="s">
        <v>68</v>
      </c>
    </row>
    <row r="127" ht="37.5">
      <c r="A127" s="1" t="s">
        <v>49</v>
      </c>
      <c r="B127" s="1">
        <v>30</v>
      </c>
      <c r="C127" s="26" t="s">
        <v>143</v>
      </c>
      <c r="D127" t="s">
        <v>63</v>
      </c>
      <c r="E127" s="27" t="s">
        <v>144</v>
      </c>
      <c r="F127" s="28" t="s">
        <v>65</v>
      </c>
      <c r="G127" s="29">
        <v>11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66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55</v>
      </c>
      <c r="E128" s="27" t="s">
        <v>63</v>
      </c>
    </row>
    <row r="129" ht="26">
      <c r="A129" s="1" t="s">
        <v>57</v>
      </c>
      <c r="E129" s="33" t="s">
        <v>145</v>
      </c>
    </row>
    <row r="130">
      <c r="A130" s="1" t="s">
        <v>58</v>
      </c>
      <c r="E130" s="27" t="s">
        <v>68</v>
      </c>
    </row>
    <row r="131">
      <c r="A131" s="1" t="s">
        <v>49</v>
      </c>
      <c r="B131" s="1">
        <v>31</v>
      </c>
      <c r="C131" s="26" t="s">
        <v>146</v>
      </c>
      <c r="D131" t="s">
        <v>63</v>
      </c>
      <c r="E131" s="27" t="s">
        <v>147</v>
      </c>
      <c r="F131" s="28" t="s">
        <v>65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66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55</v>
      </c>
      <c r="E132" s="27" t="s">
        <v>63</v>
      </c>
    </row>
    <row r="133" ht="26">
      <c r="A133" s="1" t="s">
        <v>57</v>
      </c>
      <c r="E133" s="33" t="s">
        <v>148</v>
      </c>
    </row>
    <row r="134">
      <c r="A134" s="1" t="s">
        <v>58</v>
      </c>
      <c r="E134" s="27" t="s">
        <v>68</v>
      </c>
    </row>
    <row r="135">
      <c r="A135" s="1" t="s">
        <v>49</v>
      </c>
      <c r="B135" s="1">
        <v>32</v>
      </c>
      <c r="C135" s="26" t="s">
        <v>149</v>
      </c>
      <c r="D135" t="s">
        <v>63</v>
      </c>
      <c r="E135" s="27" t="s">
        <v>150</v>
      </c>
      <c r="F135" s="28" t="s">
        <v>65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66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55</v>
      </c>
      <c r="E136" s="27" t="s">
        <v>63</v>
      </c>
    </row>
    <row r="137" ht="26">
      <c r="A137" s="1" t="s">
        <v>57</v>
      </c>
      <c r="E137" s="33" t="s">
        <v>151</v>
      </c>
    </row>
    <row r="138">
      <c r="A138" s="1" t="s">
        <v>58</v>
      </c>
      <c r="E138" s="27" t="s">
        <v>68</v>
      </c>
    </row>
    <row r="139">
      <c r="A139" s="1" t="s">
        <v>49</v>
      </c>
      <c r="B139" s="1">
        <v>33</v>
      </c>
      <c r="C139" s="26" t="s">
        <v>152</v>
      </c>
      <c r="D139" t="s">
        <v>63</v>
      </c>
      <c r="E139" s="27" t="s">
        <v>153</v>
      </c>
      <c r="F139" s="28" t="s">
        <v>65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66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55</v>
      </c>
      <c r="E140" s="27" t="s">
        <v>63</v>
      </c>
    </row>
    <row r="141" ht="26">
      <c r="A141" s="1" t="s">
        <v>57</v>
      </c>
      <c r="E141" s="33" t="s">
        <v>151</v>
      </c>
    </row>
    <row r="142">
      <c r="A142" s="1" t="s">
        <v>58</v>
      </c>
      <c r="E142" s="27" t="s">
        <v>68</v>
      </c>
    </row>
    <row r="143">
      <c r="A143" s="1" t="s">
        <v>49</v>
      </c>
      <c r="B143" s="1">
        <v>34</v>
      </c>
      <c r="C143" s="26" t="s">
        <v>154</v>
      </c>
      <c r="D143" t="s">
        <v>63</v>
      </c>
      <c r="E143" s="27" t="s">
        <v>155</v>
      </c>
      <c r="F143" s="28" t="s">
        <v>65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66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55</v>
      </c>
      <c r="E144" s="27" t="s">
        <v>63</v>
      </c>
    </row>
    <row r="145" ht="26">
      <c r="A145" s="1" t="s">
        <v>57</v>
      </c>
      <c r="E145" s="33" t="s">
        <v>156</v>
      </c>
    </row>
    <row r="146">
      <c r="A146" s="1" t="s">
        <v>58</v>
      </c>
      <c r="E146" s="27" t="s">
        <v>68</v>
      </c>
    </row>
    <row r="147">
      <c r="A147" s="1" t="s">
        <v>49</v>
      </c>
      <c r="B147" s="1">
        <v>35</v>
      </c>
      <c r="C147" s="26" t="s">
        <v>157</v>
      </c>
      <c r="D147" t="s">
        <v>63</v>
      </c>
      <c r="E147" s="27" t="s">
        <v>158</v>
      </c>
      <c r="F147" s="28" t="s">
        <v>65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66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55</v>
      </c>
      <c r="E148" s="27" t="s">
        <v>63</v>
      </c>
    </row>
    <row r="149" ht="26">
      <c r="A149" s="1" t="s">
        <v>57</v>
      </c>
      <c r="E149" s="33" t="s">
        <v>151</v>
      </c>
    </row>
    <row r="150">
      <c r="A150" s="1" t="s">
        <v>58</v>
      </c>
      <c r="E150" s="27" t="s">
        <v>68</v>
      </c>
    </row>
    <row r="151">
      <c r="A151" s="1" t="s">
        <v>49</v>
      </c>
      <c r="B151" s="1">
        <v>36</v>
      </c>
      <c r="C151" s="26" t="s">
        <v>159</v>
      </c>
      <c r="D151" t="s">
        <v>63</v>
      </c>
      <c r="E151" s="27" t="s">
        <v>160</v>
      </c>
      <c r="F151" s="28" t="s">
        <v>65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66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55</v>
      </c>
      <c r="E152" s="27" t="s">
        <v>63</v>
      </c>
    </row>
    <row r="153" ht="26">
      <c r="A153" s="1" t="s">
        <v>57</v>
      </c>
      <c r="E153" s="33" t="s">
        <v>151</v>
      </c>
    </row>
    <row r="154">
      <c r="A154" s="1" t="s">
        <v>58</v>
      </c>
      <c r="E154" s="27" t="s">
        <v>68</v>
      </c>
    </row>
    <row r="155">
      <c r="A155" s="1" t="s">
        <v>49</v>
      </c>
      <c r="B155" s="1">
        <v>37</v>
      </c>
      <c r="C155" s="26" t="s">
        <v>161</v>
      </c>
      <c r="D155" t="s">
        <v>63</v>
      </c>
      <c r="E155" s="27" t="s">
        <v>162</v>
      </c>
      <c r="F155" s="28" t="s">
        <v>163</v>
      </c>
      <c r="G155" s="29">
        <v>30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66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55</v>
      </c>
      <c r="E156" s="27" t="s">
        <v>63</v>
      </c>
    </row>
    <row r="157" ht="26">
      <c r="A157" s="1" t="s">
        <v>57</v>
      </c>
      <c r="E157" s="33" t="s">
        <v>164</v>
      </c>
    </row>
    <row r="158">
      <c r="A158" s="1" t="s">
        <v>58</v>
      </c>
      <c r="E158" s="27" t="s">
        <v>68</v>
      </c>
    </row>
    <row r="159">
      <c r="A159" s="1" t="s">
        <v>49</v>
      </c>
      <c r="B159" s="1">
        <v>38</v>
      </c>
      <c r="C159" s="26" t="s">
        <v>165</v>
      </c>
      <c r="D159" t="s">
        <v>63</v>
      </c>
      <c r="E159" s="27" t="s">
        <v>166</v>
      </c>
      <c r="F159" s="28" t="s">
        <v>163</v>
      </c>
      <c r="G159" s="29">
        <v>30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66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55</v>
      </c>
      <c r="E160" s="27" t="s">
        <v>63</v>
      </c>
    </row>
    <row r="161" ht="26">
      <c r="A161" s="1" t="s">
        <v>57</v>
      </c>
      <c r="E161" s="33" t="s">
        <v>164</v>
      </c>
    </row>
    <row r="162">
      <c r="A162" s="1" t="s">
        <v>58</v>
      </c>
      <c r="E162" s="27" t="s">
        <v>68</v>
      </c>
    </row>
    <row r="163">
      <c r="A163" s="1" t="s">
        <v>49</v>
      </c>
      <c r="B163" s="1">
        <v>39</v>
      </c>
      <c r="C163" s="26" t="s">
        <v>167</v>
      </c>
      <c r="D163" t="s">
        <v>63</v>
      </c>
      <c r="E163" s="27" t="s">
        <v>168</v>
      </c>
      <c r="F163" s="28" t="s">
        <v>65</v>
      </c>
      <c r="G163" s="29">
        <v>4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66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55</v>
      </c>
      <c r="E164" s="27" t="s">
        <v>63</v>
      </c>
    </row>
    <row r="165" ht="26">
      <c r="A165" s="1" t="s">
        <v>57</v>
      </c>
      <c r="E165" s="33" t="s">
        <v>169</v>
      </c>
    </row>
    <row r="166">
      <c r="A166" s="1" t="s">
        <v>58</v>
      </c>
      <c r="E166" s="27" t="s">
        <v>68</v>
      </c>
    </row>
    <row r="167">
      <c r="A167" s="1" t="s">
        <v>49</v>
      </c>
      <c r="B167" s="1">
        <v>40</v>
      </c>
      <c r="C167" s="26" t="s">
        <v>170</v>
      </c>
      <c r="D167" t="s">
        <v>63</v>
      </c>
      <c r="E167" s="27" t="s">
        <v>171</v>
      </c>
      <c r="F167" s="28" t="s">
        <v>132</v>
      </c>
      <c r="G167" s="29">
        <v>20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66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55</v>
      </c>
      <c r="E168" s="27" t="s">
        <v>63</v>
      </c>
    </row>
    <row r="169" ht="26">
      <c r="A169" s="1" t="s">
        <v>57</v>
      </c>
      <c r="E169" s="33" t="s">
        <v>172</v>
      </c>
    </row>
    <row r="170">
      <c r="A170" s="1" t="s">
        <v>58</v>
      </c>
      <c r="E170" s="27" t="s">
        <v>68</v>
      </c>
    </row>
    <row r="171">
      <c r="A171" s="1" t="s">
        <v>49</v>
      </c>
      <c r="B171" s="1">
        <v>41</v>
      </c>
      <c r="C171" s="26" t="s">
        <v>173</v>
      </c>
      <c r="D171" t="s">
        <v>63</v>
      </c>
      <c r="E171" s="27" t="s">
        <v>174</v>
      </c>
      <c r="F171" s="28" t="s">
        <v>163</v>
      </c>
      <c r="G171" s="29">
        <v>20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66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55</v>
      </c>
      <c r="E172" s="27" t="s">
        <v>63</v>
      </c>
    </row>
    <row r="173" ht="26">
      <c r="A173" s="1" t="s">
        <v>57</v>
      </c>
      <c r="E173" s="33" t="s">
        <v>175</v>
      </c>
    </row>
    <row r="174">
      <c r="A174" s="1" t="s">
        <v>58</v>
      </c>
      <c r="E174" s="27" t="s">
        <v>68</v>
      </c>
    </row>
    <row r="175">
      <c r="A175" s="1" t="s">
        <v>49</v>
      </c>
      <c r="B175" s="1">
        <v>42</v>
      </c>
      <c r="C175" s="26" t="s">
        <v>176</v>
      </c>
      <c r="D175" t="s">
        <v>63</v>
      </c>
      <c r="E175" s="27" t="s">
        <v>177</v>
      </c>
      <c r="F175" s="28" t="s">
        <v>163</v>
      </c>
      <c r="G175" s="29">
        <v>85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66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55</v>
      </c>
      <c r="E176" s="27" t="s">
        <v>63</v>
      </c>
    </row>
    <row r="177" ht="26">
      <c r="A177" s="1" t="s">
        <v>57</v>
      </c>
      <c r="E177" s="33" t="s">
        <v>178</v>
      </c>
    </row>
    <row r="178">
      <c r="A178" s="1" t="s">
        <v>58</v>
      </c>
      <c r="E178" s="27" t="s">
        <v>68</v>
      </c>
    </row>
    <row r="179">
      <c r="A179" s="1" t="s">
        <v>49</v>
      </c>
      <c r="B179" s="1">
        <v>43</v>
      </c>
      <c r="C179" s="26" t="s">
        <v>179</v>
      </c>
      <c r="D179" t="s">
        <v>63</v>
      </c>
      <c r="E179" s="27" t="s">
        <v>180</v>
      </c>
      <c r="F179" s="28" t="s">
        <v>132</v>
      </c>
      <c r="G179" s="29">
        <v>45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66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55</v>
      </c>
      <c r="E180" s="27" t="s">
        <v>63</v>
      </c>
    </row>
    <row r="181" ht="26">
      <c r="A181" s="1" t="s">
        <v>57</v>
      </c>
      <c r="E181" s="33" t="s">
        <v>181</v>
      </c>
    </row>
    <row r="182">
      <c r="A182" s="1" t="s">
        <v>58</v>
      </c>
      <c r="E182" s="27" t="s">
        <v>68</v>
      </c>
    </row>
    <row r="183">
      <c r="A183" s="1" t="s">
        <v>49</v>
      </c>
      <c r="B183" s="1">
        <v>44</v>
      </c>
      <c r="C183" s="26" t="s">
        <v>182</v>
      </c>
      <c r="D183" t="s">
        <v>63</v>
      </c>
      <c r="E183" s="27" t="s">
        <v>183</v>
      </c>
      <c r="F183" s="28" t="s">
        <v>163</v>
      </c>
      <c r="G183" s="29">
        <v>28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66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55</v>
      </c>
      <c r="E184" s="27" t="s">
        <v>63</v>
      </c>
    </row>
    <row r="185" ht="26">
      <c r="A185" s="1" t="s">
        <v>57</v>
      </c>
      <c r="E185" s="33" t="s">
        <v>184</v>
      </c>
    </row>
    <row r="186">
      <c r="A186" s="1" t="s">
        <v>58</v>
      </c>
      <c r="E186" s="27" t="s">
        <v>68</v>
      </c>
    </row>
    <row r="187">
      <c r="A187" s="1" t="s">
        <v>49</v>
      </c>
      <c r="B187" s="1">
        <v>45</v>
      </c>
      <c r="C187" s="26" t="s">
        <v>185</v>
      </c>
      <c r="D187" t="s">
        <v>63</v>
      </c>
      <c r="E187" s="27" t="s">
        <v>186</v>
      </c>
      <c r="F187" s="28" t="s">
        <v>163</v>
      </c>
      <c r="G187" s="29">
        <v>20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66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55</v>
      </c>
      <c r="E188" s="27" t="s">
        <v>63</v>
      </c>
    </row>
    <row r="189" ht="26">
      <c r="A189" s="1" t="s">
        <v>57</v>
      </c>
      <c r="E189" s="33" t="s">
        <v>187</v>
      </c>
    </row>
    <row r="190">
      <c r="A190" s="1" t="s">
        <v>58</v>
      </c>
      <c r="E190" s="27" t="s">
        <v>68</v>
      </c>
    </row>
    <row r="191">
      <c r="A191" s="1" t="s">
        <v>49</v>
      </c>
      <c r="B191" s="1">
        <v>46</v>
      </c>
      <c r="C191" s="26" t="s">
        <v>188</v>
      </c>
      <c r="D191" t="s">
        <v>63</v>
      </c>
      <c r="E191" s="27" t="s">
        <v>189</v>
      </c>
      <c r="F191" s="28" t="s">
        <v>163</v>
      </c>
      <c r="G191" s="29">
        <v>55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66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55</v>
      </c>
      <c r="E192" s="27" t="s">
        <v>63</v>
      </c>
    </row>
    <row r="193" ht="26">
      <c r="A193" s="1" t="s">
        <v>57</v>
      </c>
      <c r="E193" s="33" t="s">
        <v>190</v>
      </c>
    </row>
    <row r="194">
      <c r="A194" s="1" t="s">
        <v>58</v>
      </c>
      <c r="E194" s="27" t="s">
        <v>68</v>
      </c>
    </row>
    <row r="195">
      <c r="A195" s="1" t="s">
        <v>49</v>
      </c>
      <c r="B195" s="1">
        <v>47</v>
      </c>
      <c r="C195" s="26" t="s">
        <v>191</v>
      </c>
      <c r="D195" t="s">
        <v>63</v>
      </c>
      <c r="E195" s="27" t="s">
        <v>192</v>
      </c>
      <c r="F195" s="28" t="s">
        <v>163</v>
      </c>
      <c r="G195" s="29">
        <v>10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66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55</v>
      </c>
      <c r="E196" s="27" t="s">
        <v>63</v>
      </c>
    </row>
    <row r="197" ht="26">
      <c r="A197" s="1" t="s">
        <v>57</v>
      </c>
      <c r="E197" s="33" t="s">
        <v>193</v>
      </c>
    </row>
    <row r="198">
      <c r="A198" s="1" t="s">
        <v>58</v>
      </c>
      <c r="E198" s="27" t="s">
        <v>68</v>
      </c>
    </row>
    <row r="199">
      <c r="A199" s="1" t="s">
        <v>49</v>
      </c>
      <c r="B199" s="1">
        <v>48</v>
      </c>
      <c r="C199" s="26" t="s">
        <v>194</v>
      </c>
      <c r="D199" t="s">
        <v>63</v>
      </c>
      <c r="E199" s="27" t="s">
        <v>195</v>
      </c>
      <c r="F199" s="28" t="s">
        <v>196</v>
      </c>
      <c r="G199" s="29">
        <v>0.44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66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55</v>
      </c>
      <c r="E200" s="27" t="s">
        <v>63</v>
      </c>
    </row>
    <row r="201" ht="26">
      <c r="A201" s="1" t="s">
        <v>57</v>
      </c>
      <c r="E201" s="33" t="s">
        <v>197</v>
      </c>
    </row>
    <row r="202">
      <c r="A202" s="1" t="s">
        <v>58</v>
      </c>
      <c r="E202" s="27" t="s">
        <v>68</v>
      </c>
    </row>
    <row r="203">
      <c r="A203" s="1" t="s">
        <v>49</v>
      </c>
      <c r="B203" s="1">
        <v>49</v>
      </c>
      <c r="C203" s="26" t="s">
        <v>198</v>
      </c>
      <c r="D203" t="s">
        <v>63</v>
      </c>
      <c r="E203" s="27" t="s">
        <v>199</v>
      </c>
      <c r="F203" s="28" t="s">
        <v>196</v>
      </c>
      <c r="G203" s="29">
        <v>0.44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66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55</v>
      </c>
      <c r="E204" s="27" t="s">
        <v>63</v>
      </c>
    </row>
    <row r="205" ht="26">
      <c r="A205" s="1" t="s">
        <v>57</v>
      </c>
      <c r="E205" s="33" t="s">
        <v>197</v>
      </c>
    </row>
    <row r="206">
      <c r="A206" s="1" t="s">
        <v>58</v>
      </c>
      <c r="E206" s="27" t="s">
        <v>68</v>
      </c>
    </row>
    <row r="207">
      <c r="A207" s="1" t="s">
        <v>49</v>
      </c>
      <c r="B207" s="1">
        <v>50</v>
      </c>
      <c r="C207" s="26" t="s">
        <v>200</v>
      </c>
      <c r="D207" t="s">
        <v>63</v>
      </c>
      <c r="E207" s="27" t="s">
        <v>201</v>
      </c>
      <c r="F207" s="28" t="s">
        <v>196</v>
      </c>
      <c r="G207" s="29">
        <v>1.46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66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55</v>
      </c>
      <c r="E208" s="27" t="s">
        <v>63</v>
      </c>
    </row>
    <row r="209" ht="26">
      <c r="A209" s="1" t="s">
        <v>57</v>
      </c>
      <c r="E209" s="33" t="s">
        <v>202</v>
      </c>
    </row>
    <row r="210">
      <c r="A210" s="1" t="s">
        <v>58</v>
      </c>
      <c r="E210" s="27" t="s">
        <v>68</v>
      </c>
    </row>
    <row r="211">
      <c r="A211" s="1" t="s">
        <v>49</v>
      </c>
      <c r="B211" s="1">
        <v>51</v>
      </c>
      <c r="C211" s="26" t="s">
        <v>203</v>
      </c>
      <c r="D211" t="s">
        <v>63</v>
      </c>
      <c r="E211" s="27" t="s">
        <v>204</v>
      </c>
      <c r="F211" s="28" t="s">
        <v>196</v>
      </c>
      <c r="G211" s="29">
        <v>1.46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66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55</v>
      </c>
      <c r="E212" s="27" t="s">
        <v>63</v>
      </c>
    </row>
    <row r="213" ht="26">
      <c r="A213" s="1" t="s">
        <v>57</v>
      </c>
      <c r="E213" s="33" t="s">
        <v>202</v>
      </c>
    </row>
    <row r="214">
      <c r="A214" s="1" t="s">
        <v>58</v>
      </c>
      <c r="E214" s="27" t="s">
        <v>68</v>
      </c>
    </row>
    <row r="215">
      <c r="A215" s="1" t="s">
        <v>49</v>
      </c>
      <c r="B215" s="1">
        <v>52</v>
      </c>
      <c r="C215" s="26" t="s">
        <v>205</v>
      </c>
      <c r="D215" t="s">
        <v>63</v>
      </c>
      <c r="E215" s="27" t="s">
        <v>206</v>
      </c>
      <c r="F215" s="28" t="s">
        <v>65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66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55</v>
      </c>
      <c r="E216" s="27" t="s">
        <v>63</v>
      </c>
    </row>
    <row r="217" ht="26">
      <c r="A217" s="1" t="s">
        <v>57</v>
      </c>
      <c r="E217" s="33" t="s">
        <v>207</v>
      </c>
    </row>
    <row r="218">
      <c r="A218" s="1" t="s">
        <v>58</v>
      </c>
      <c r="E218" s="27" t="s">
        <v>68</v>
      </c>
    </row>
    <row r="219" ht="25">
      <c r="A219" s="1" t="s">
        <v>49</v>
      </c>
      <c r="B219" s="1">
        <v>53</v>
      </c>
      <c r="C219" s="26" t="s">
        <v>208</v>
      </c>
      <c r="D219" t="s">
        <v>63</v>
      </c>
      <c r="E219" s="27" t="s">
        <v>209</v>
      </c>
      <c r="F219" s="28" t="s">
        <v>65</v>
      </c>
      <c r="G219" s="29">
        <v>9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66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55</v>
      </c>
      <c r="E220" s="27" t="s">
        <v>63</v>
      </c>
    </row>
    <row r="221" ht="26">
      <c r="A221" s="1" t="s">
        <v>57</v>
      </c>
      <c r="E221" s="33" t="s">
        <v>210</v>
      </c>
    </row>
    <row r="222">
      <c r="A222" s="1" t="s">
        <v>58</v>
      </c>
      <c r="E222" s="27" t="s">
        <v>68</v>
      </c>
    </row>
    <row r="223" ht="25">
      <c r="A223" s="1" t="s">
        <v>49</v>
      </c>
      <c r="B223" s="1">
        <v>54</v>
      </c>
      <c r="C223" s="26" t="s">
        <v>211</v>
      </c>
      <c r="D223" t="s">
        <v>63</v>
      </c>
      <c r="E223" s="27" t="s">
        <v>212</v>
      </c>
      <c r="F223" s="28" t="s">
        <v>65</v>
      </c>
      <c r="G223" s="29">
        <v>10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66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55</v>
      </c>
      <c r="E224" s="27" t="s">
        <v>63</v>
      </c>
    </row>
    <row r="225" ht="26">
      <c r="A225" s="1" t="s">
        <v>57</v>
      </c>
      <c r="E225" s="33" t="s">
        <v>193</v>
      </c>
    </row>
    <row r="226">
      <c r="A226" s="1" t="s">
        <v>58</v>
      </c>
      <c r="E226" s="27" t="s">
        <v>68</v>
      </c>
    </row>
    <row r="227" ht="25">
      <c r="A227" s="1" t="s">
        <v>49</v>
      </c>
      <c r="B227" s="1">
        <v>55</v>
      </c>
      <c r="C227" s="26" t="s">
        <v>213</v>
      </c>
      <c r="D227" t="s">
        <v>63</v>
      </c>
      <c r="E227" s="27" t="s">
        <v>214</v>
      </c>
      <c r="F227" s="28" t="s">
        <v>65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66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55</v>
      </c>
      <c r="E228" s="27" t="s">
        <v>63</v>
      </c>
    </row>
    <row r="229" ht="26">
      <c r="A229" s="1" t="s">
        <v>57</v>
      </c>
      <c r="E229" s="33" t="s">
        <v>215</v>
      </c>
    </row>
    <row r="230">
      <c r="A230" s="1" t="s">
        <v>58</v>
      </c>
      <c r="E230" s="27" t="s">
        <v>68</v>
      </c>
    </row>
    <row r="231" ht="25">
      <c r="A231" s="1" t="s">
        <v>49</v>
      </c>
      <c r="B231" s="1">
        <v>56</v>
      </c>
      <c r="C231" s="26" t="s">
        <v>216</v>
      </c>
      <c r="D231" t="s">
        <v>63</v>
      </c>
      <c r="E231" s="27" t="s">
        <v>217</v>
      </c>
      <c r="F231" s="28" t="s">
        <v>65</v>
      </c>
      <c r="G231" s="29">
        <v>5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66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55</v>
      </c>
      <c r="E232" s="27" t="s">
        <v>63</v>
      </c>
    </row>
    <row r="233" ht="26">
      <c r="A233" s="1" t="s">
        <v>57</v>
      </c>
      <c r="E233" s="33" t="s">
        <v>218</v>
      </c>
    </row>
    <row r="234">
      <c r="A234" s="1" t="s">
        <v>58</v>
      </c>
      <c r="E234" s="27" t="s">
        <v>68</v>
      </c>
    </row>
    <row r="235">
      <c r="A235" s="1" t="s">
        <v>49</v>
      </c>
      <c r="B235" s="1">
        <v>57</v>
      </c>
      <c r="C235" s="26" t="s">
        <v>219</v>
      </c>
      <c r="D235" t="s">
        <v>63</v>
      </c>
      <c r="E235" s="27" t="s">
        <v>220</v>
      </c>
      <c r="F235" s="28" t="s">
        <v>65</v>
      </c>
      <c r="G235" s="29">
        <v>5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66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55</v>
      </c>
      <c r="E236" s="27" t="s">
        <v>63</v>
      </c>
    </row>
    <row r="237" ht="26">
      <c r="A237" s="1" t="s">
        <v>57</v>
      </c>
      <c r="E237" s="33" t="s">
        <v>218</v>
      </c>
    </row>
    <row r="238">
      <c r="A238" s="1" t="s">
        <v>58</v>
      </c>
      <c r="E238" s="27" t="s">
        <v>68</v>
      </c>
    </row>
    <row r="239">
      <c r="A239" s="1" t="s">
        <v>49</v>
      </c>
      <c r="B239" s="1">
        <v>58</v>
      </c>
      <c r="C239" s="26" t="s">
        <v>221</v>
      </c>
      <c r="D239" t="s">
        <v>63</v>
      </c>
      <c r="E239" s="27" t="s">
        <v>222</v>
      </c>
      <c r="F239" s="28" t="s">
        <v>65</v>
      </c>
      <c r="G239" s="29">
        <v>9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66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55</v>
      </c>
      <c r="E240" s="27" t="s">
        <v>63</v>
      </c>
    </row>
    <row r="241" ht="26">
      <c r="A241" s="1" t="s">
        <v>57</v>
      </c>
      <c r="E241" s="33" t="s">
        <v>210</v>
      </c>
    </row>
    <row r="242">
      <c r="A242" s="1" t="s">
        <v>58</v>
      </c>
      <c r="E242" s="27" t="s">
        <v>68</v>
      </c>
    </row>
    <row r="243">
      <c r="A243" s="1" t="s">
        <v>49</v>
      </c>
      <c r="B243" s="1">
        <v>59</v>
      </c>
      <c r="C243" s="26" t="s">
        <v>223</v>
      </c>
      <c r="D243" t="s">
        <v>63</v>
      </c>
      <c r="E243" s="27" t="s">
        <v>224</v>
      </c>
      <c r="F243" s="28" t="s">
        <v>65</v>
      </c>
      <c r="G243" s="29">
        <v>10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66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55</v>
      </c>
      <c r="E244" s="27" t="s">
        <v>63</v>
      </c>
    </row>
    <row r="245" ht="26">
      <c r="A245" s="1" t="s">
        <v>57</v>
      </c>
      <c r="E245" s="33" t="s">
        <v>193</v>
      </c>
    </row>
    <row r="246">
      <c r="A246" s="1" t="s">
        <v>58</v>
      </c>
      <c r="E246" s="27" t="s">
        <v>68</v>
      </c>
    </row>
    <row r="247">
      <c r="A247" s="1" t="s">
        <v>49</v>
      </c>
      <c r="B247" s="1">
        <v>60</v>
      </c>
      <c r="C247" s="26" t="s">
        <v>225</v>
      </c>
      <c r="D247" t="s">
        <v>63</v>
      </c>
      <c r="E247" s="27" t="s">
        <v>226</v>
      </c>
      <c r="F247" s="28" t="s">
        <v>65</v>
      </c>
      <c r="G247" s="29">
        <v>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66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55</v>
      </c>
      <c r="E248" s="27" t="s">
        <v>63</v>
      </c>
    </row>
    <row r="249" ht="26">
      <c r="A249" s="1" t="s">
        <v>57</v>
      </c>
      <c r="E249" s="33" t="s">
        <v>207</v>
      </c>
    </row>
    <row r="250">
      <c r="A250" s="1" t="s">
        <v>58</v>
      </c>
      <c r="E250" s="27" t="s">
        <v>68</v>
      </c>
    </row>
    <row r="251">
      <c r="A251" s="1" t="s">
        <v>49</v>
      </c>
      <c r="B251" s="1">
        <v>61</v>
      </c>
      <c r="C251" s="26" t="s">
        <v>227</v>
      </c>
      <c r="D251" t="s">
        <v>63</v>
      </c>
      <c r="E251" s="27" t="s">
        <v>228</v>
      </c>
      <c r="F251" s="28" t="s">
        <v>65</v>
      </c>
      <c r="G251" s="29">
        <v>26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66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55</v>
      </c>
      <c r="E252" s="27" t="s">
        <v>63</v>
      </c>
    </row>
    <row r="253" ht="26">
      <c r="A253" s="1" t="s">
        <v>57</v>
      </c>
      <c r="E253" s="33" t="s">
        <v>229</v>
      </c>
    </row>
    <row r="254">
      <c r="A254" s="1" t="s">
        <v>58</v>
      </c>
      <c r="E254" s="27" t="s">
        <v>68</v>
      </c>
    </row>
    <row r="255">
      <c r="A255" s="1" t="s">
        <v>49</v>
      </c>
      <c r="B255" s="1">
        <v>62</v>
      </c>
      <c r="C255" s="26" t="s">
        <v>230</v>
      </c>
      <c r="D255" t="s">
        <v>63</v>
      </c>
      <c r="E255" s="27" t="s">
        <v>231</v>
      </c>
      <c r="F255" s="28" t="s">
        <v>65</v>
      </c>
      <c r="G255" s="29">
        <v>26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66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55</v>
      </c>
      <c r="E256" s="27" t="s">
        <v>63</v>
      </c>
    </row>
    <row r="257" ht="26">
      <c r="A257" s="1" t="s">
        <v>57</v>
      </c>
      <c r="E257" s="33" t="s">
        <v>229</v>
      </c>
    </row>
    <row r="258">
      <c r="A258" s="1" t="s">
        <v>58</v>
      </c>
      <c r="E258" s="27" t="s">
        <v>68</v>
      </c>
    </row>
    <row r="259">
      <c r="A259" s="1" t="s">
        <v>49</v>
      </c>
      <c r="B259" s="1">
        <v>63</v>
      </c>
      <c r="C259" s="26" t="s">
        <v>232</v>
      </c>
      <c r="D259" t="s">
        <v>63</v>
      </c>
      <c r="E259" s="27" t="s">
        <v>233</v>
      </c>
      <c r="F259" s="28" t="s">
        <v>65</v>
      </c>
      <c r="G259" s="29">
        <v>26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66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55</v>
      </c>
      <c r="E260" s="27" t="s">
        <v>63</v>
      </c>
    </row>
    <row r="261" ht="26">
      <c r="A261" s="1" t="s">
        <v>57</v>
      </c>
      <c r="E261" s="33" t="s">
        <v>234</v>
      </c>
    </row>
    <row r="262">
      <c r="A262" s="1" t="s">
        <v>58</v>
      </c>
      <c r="E262" s="27" t="s">
        <v>68</v>
      </c>
    </row>
    <row r="263">
      <c r="A263" s="1" t="s">
        <v>49</v>
      </c>
      <c r="B263" s="1">
        <v>64</v>
      </c>
      <c r="C263" s="26" t="s">
        <v>235</v>
      </c>
      <c r="D263" t="s">
        <v>63</v>
      </c>
      <c r="E263" s="27" t="s">
        <v>236</v>
      </c>
      <c r="F263" s="28" t="s">
        <v>65</v>
      </c>
      <c r="G263" s="29">
        <v>26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66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55</v>
      </c>
      <c r="E264" s="27" t="s">
        <v>63</v>
      </c>
    </row>
    <row r="265" ht="26">
      <c r="A265" s="1" t="s">
        <v>57</v>
      </c>
      <c r="E265" s="33" t="s">
        <v>234</v>
      </c>
    </row>
    <row r="266">
      <c r="A266" s="1" t="s">
        <v>58</v>
      </c>
      <c r="E266" s="27" t="s">
        <v>68</v>
      </c>
    </row>
    <row r="267">
      <c r="A267" s="1" t="s">
        <v>49</v>
      </c>
      <c r="B267" s="1">
        <v>65</v>
      </c>
      <c r="C267" s="26" t="s">
        <v>237</v>
      </c>
      <c r="D267" t="s">
        <v>63</v>
      </c>
      <c r="E267" s="27" t="s">
        <v>238</v>
      </c>
      <c r="F267" s="28" t="s">
        <v>65</v>
      </c>
      <c r="G267" s="29">
        <v>1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66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55</v>
      </c>
      <c r="E268" s="27" t="s">
        <v>63</v>
      </c>
    </row>
    <row r="269" ht="26">
      <c r="A269" s="1" t="s">
        <v>57</v>
      </c>
      <c r="E269" s="33" t="s">
        <v>239</v>
      </c>
    </row>
    <row r="270">
      <c r="A270" s="1" t="s">
        <v>58</v>
      </c>
      <c r="E270" s="27" t="s">
        <v>68</v>
      </c>
    </row>
    <row r="271">
      <c r="A271" s="1" t="s">
        <v>49</v>
      </c>
      <c r="B271" s="1">
        <v>66</v>
      </c>
      <c r="C271" s="26" t="s">
        <v>240</v>
      </c>
      <c r="D271" t="s">
        <v>63</v>
      </c>
      <c r="E271" s="27" t="s">
        <v>241</v>
      </c>
      <c r="F271" s="28" t="s">
        <v>242</v>
      </c>
      <c r="G271" s="29">
        <v>44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66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55</v>
      </c>
      <c r="E272" s="27" t="s">
        <v>63</v>
      </c>
    </row>
    <row r="273" ht="26">
      <c r="A273" s="1" t="s">
        <v>57</v>
      </c>
      <c r="E273" s="33" t="s">
        <v>243</v>
      </c>
    </row>
    <row r="274">
      <c r="A274" s="1" t="s">
        <v>58</v>
      </c>
      <c r="E274" s="27" t="s">
        <v>68</v>
      </c>
    </row>
    <row r="275">
      <c r="A275" s="1" t="s">
        <v>49</v>
      </c>
      <c r="B275" s="1">
        <v>67</v>
      </c>
      <c r="C275" s="26" t="s">
        <v>244</v>
      </c>
      <c r="D275" t="s">
        <v>47</v>
      </c>
      <c r="E275" s="27" t="s">
        <v>245</v>
      </c>
      <c r="F275" s="28" t="s">
        <v>242</v>
      </c>
      <c r="G275" s="29">
        <v>44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66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55</v>
      </c>
      <c r="E276" s="27" t="s">
        <v>63</v>
      </c>
    </row>
    <row r="277" ht="26">
      <c r="A277" s="1" t="s">
        <v>57</v>
      </c>
      <c r="E277" s="33" t="s">
        <v>246</v>
      </c>
    </row>
    <row r="278">
      <c r="A278" s="1" t="s">
        <v>58</v>
      </c>
      <c r="E278" s="27" t="s">
        <v>68</v>
      </c>
    </row>
    <row r="279">
      <c r="A279" s="1" t="s">
        <v>49</v>
      </c>
      <c r="B279" s="1">
        <v>68</v>
      </c>
      <c r="C279" s="26" t="s">
        <v>247</v>
      </c>
      <c r="D279" t="s">
        <v>63</v>
      </c>
      <c r="E279" s="27" t="s">
        <v>248</v>
      </c>
      <c r="F279" s="28" t="s">
        <v>242</v>
      </c>
      <c r="G279" s="29">
        <v>10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66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55</v>
      </c>
      <c r="E280" s="27" t="s">
        <v>63</v>
      </c>
    </row>
    <row r="281" ht="26">
      <c r="A281" s="1" t="s">
        <v>57</v>
      </c>
      <c r="E281" s="33" t="s">
        <v>249</v>
      </c>
    </row>
    <row r="282">
      <c r="A282" s="1" t="s">
        <v>58</v>
      </c>
      <c r="E282" s="27" t="s">
        <v>68</v>
      </c>
    </row>
    <row r="283">
      <c r="A283" s="1" t="s">
        <v>49</v>
      </c>
      <c r="B283" s="1">
        <v>69</v>
      </c>
      <c r="C283" s="26" t="s">
        <v>244</v>
      </c>
      <c r="D283" t="s">
        <v>63</v>
      </c>
      <c r="E283" s="27" t="s">
        <v>250</v>
      </c>
      <c r="F283" s="28" t="s">
        <v>242</v>
      </c>
      <c r="G283" s="29">
        <v>8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66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55</v>
      </c>
      <c r="E284" s="27" t="s">
        <v>63</v>
      </c>
    </row>
    <row r="285" ht="26">
      <c r="A285" s="1" t="s">
        <v>57</v>
      </c>
      <c r="E285" s="33" t="s">
        <v>251</v>
      </c>
    </row>
    <row r="286">
      <c r="A286" s="1" t="s">
        <v>58</v>
      </c>
      <c r="E286" s="27" t="s">
        <v>68</v>
      </c>
    </row>
    <row r="287">
      <c r="A287" s="1" t="s">
        <v>49</v>
      </c>
      <c r="B287" s="1">
        <v>70</v>
      </c>
      <c r="C287" s="26" t="s">
        <v>252</v>
      </c>
      <c r="D287" t="s">
        <v>63</v>
      </c>
      <c r="E287" s="27" t="s">
        <v>253</v>
      </c>
      <c r="F287" s="28" t="s">
        <v>163</v>
      </c>
      <c r="G287" s="29">
        <v>110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66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55</v>
      </c>
      <c r="E288" s="27" t="s">
        <v>63</v>
      </c>
    </row>
    <row r="289" ht="26">
      <c r="A289" s="1" t="s">
        <v>57</v>
      </c>
      <c r="E289" s="33" t="s">
        <v>254</v>
      </c>
    </row>
    <row r="290">
      <c r="A290" s="1" t="s">
        <v>58</v>
      </c>
      <c r="E290" s="27" t="s">
        <v>68</v>
      </c>
    </row>
    <row r="291">
      <c r="A291" s="1" t="s">
        <v>49</v>
      </c>
      <c r="B291" s="1">
        <v>71</v>
      </c>
      <c r="C291" s="26" t="s">
        <v>255</v>
      </c>
      <c r="D291" t="s">
        <v>63</v>
      </c>
      <c r="E291" s="27" t="s">
        <v>256</v>
      </c>
      <c r="F291" s="28" t="s">
        <v>132</v>
      </c>
      <c r="G291" s="29">
        <v>55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66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55</v>
      </c>
      <c r="E292" s="27" t="s">
        <v>63</v>
      </c>
    </row>
    <row r="293" ht="26">
      <c r="A293" s="1" t="s">
        <v>57</v>
      </c>
      <c r="E293" s="33" t="s">
        <v>257</v>
      </c>
    </row>
    <row r="294">
      <c r="A294" s="1" t="s">
        <v>58</v>
      </c>
      <c r="E294" s="27" t="s">
        <v>68</v>
      </c>
    </row>
    <row r="295">
      <c r="A295" s="1" t="s">
        <v>49</v>
      </c>
      <c r="B295" s="1">
        <v>72</v>
      </c>
      <c r="C295" s="26" t="s">
        <v>258</v>
      </c>
      <c r="D295" t="s">
        <v>63</v>
      </c>
      <c r="E295" s="27" t="s">
        <v>259</v>
      </c>
      <c r="F295" s="28" t="s">
        <v>65</v>
      </c>
      <c r="G295" s="29">
        <v>20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66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55</v>
      </c>
      <c r="E296" s="27" t="s">
        <v>63</v>
      </c>
    </row>
    <row r="297" ht="26">
      <c r="A297" s="1" t="s">
        <v>57</v>
      </c>
      <c r="E297" s="33" t="s">
        <v>260</v>
      </c>
    </row>
    <row r="298">
      <c r="A298" s="1" t="s">
        <v>58</v>
      </c>
      <c r="E298" s="27" t="s">
        <v>68</v>
      </c>
    </row>
    <row r="299" ht="25">
      <c r="A299" s="1" t="s">
        <v>49</v>
      </c>
      <c r="B299" s="1">
        <v>73</v>
      </c>
      <c r="C299" s="26" t="s">
        <v>261</v>
      </c>
      <c r="D299" t="s">
        <v>63</v>
      </c>
      <c r="E299" s="27" t="s">
        <v>262</v>
      </c>
      <c r="F299" s="28" t="s">
        <v>65</v>
      </c>
      <c r="G299" s="29">
        <v>10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66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55</v>
      </c>
      <c r="E300" s="27" t="s">
        <v>63</v>
      </c>
    </row>
    <row r="301" ht="26">
      <c r="A301" s="1" t="s">
        <v>57</v>
      </c>
      <c r="E301" s="33" t="s">
        <v>263</v>
      </c>
    </row>
    <row r="302">
      <c r="A302" s="1" t="s">
        <v>58</v>
      </c>
      <c r="E302" s="27" t="s">
        <v>68</v>
      </c>
    </row>
    <row r="303">
      <c r="A303" s="1" t="s">
        <v>49</v>
      </c>
      <c r="B303" s="1">
        <v>74</v>
      </c>
      <c r="C303" s="26" t="s">
        <v>264</v>
      </c>
      <c r="D303" t="s">
        <v>63</v>
      </c>
      <c r="E303" s="27" t="s">
        <v>265</v>
      </c>
      <c r="F303" s="28" t="s">
        <v>242</v>
      </c>
      <c r="G303" s="29">
        <v>0.80000000000000004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66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55</v>
      </c>
      <c r="E304" s="27" t="s">
        <v>63</v>
      </c>
    </row>
    <row r="305" ht="26">
      <c r="A305" s="1" t="s">
        <v>57</v>
      </c>
      <c r="E305" s="33" t="s">
        <v>266</v>
      </c>
    </row>
    <row r="306">
      <c r="A306" s="1" t="s">
        <v>58</v>
      </c>
      <c r="E306" s="27" t="s">
        <v>68</v>
      </c>
    </row>
    <row r="307">
      <c r="A307" s="1" t="s">
        <v>49</v>
      </c>
      <c r="B307" s="1">
        <v>75</v>
      </c>
      <c r="C307" s="26" t="s">
        <v>267</v>
      </c>
      <c r="D307" t="s">
        <v>63</v>
      </c>
      <c r="E307" s="27" t="s">
        <v>268</v>
      </c>
      <c r="F307" s="28" t="s">
        <v>132</v>
      </c>
      <c r="G307" s="29">
        <v>20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66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55</v>
      </c>
      <c r="E308" s="27" t="s">
        <v>63</v>
      </c>
    </row>
    <row r="309" ht="26">
      <c r="A309" s="1" t="s">
        <v>57</v>
      </c>
      <c r="E309" s="33" t="s">
        <v>269</v>
      </c>
    </row>
    <row r="310">
      <c r="A310" s="1" t="s">
        <v>58</v>
      </c>
      <c r="E310" s="27" t="s">
        <v>68</v>
      </c>
    </row>
    <row r="311">
      <c r="A311" s="1" t="s">
        <v>49</v>
      </c>
      <c r="B311" s="1">
        <v>76</v>
      </c>
      <c r="C311" s="26" t="s">
        <v>270</v>
      </c>
      <c r="D311" t="s">
        <v>63</v>
      </c>
      <c r="E311" s="27" t="s">
        <v>271</v>
      </c>
      <c r="F311" s="28" t="s">
        <v>242</v>
      </c>
      <c r="G311" s="29">
        <v>18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66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55</v>
      </c>
      <c r="E312" s="27" t="s">
        <v>63</v>
      </c>
    </row>
    <row r="313" ht="26">
      <c r="A313" s="1" t="s">
        <v>57</v>
      </c>
      <c r="E313" s="33" t="s">
        <v>272</v>
      </c>
    </row>
    <row r="314">
      <c r="A314" s="1" t="s">
        <v>58</v>
      </c>
      <c r="E314" s="27" t="s">
        <v>68</v>
      </c>
    </row>
    <row r="315">
      <c r="A315" s="1" t="s">
        <v>49</v>
      </c>
      <c r="B315" s="1">
        <v>77</v>
      </c>
      <c r="C315" s="26" t="s">
        <v>273</v>
      </c>
      <c r="D315" t="s">
        <v>63</v>
      </c>
      <c r="E315" s="27" t="s">
        <v>274</v>
      </c>
      <c r="F315" s="28" t="s">
        <v>242</v>
      </c>
      <c r="G315" s="29">
        <v>18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66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55</v>
      </c>
      <c r="E316" s="27" t="s">
        <v>63</v>
      </c>
    </row>
    <row r="317" ht="26">
      <c r="A317" s="1" t="s">
        <v>57</v>
      </c>
      <c r="E317" s="33" t="s">
        <v>275</v>
      </c>
    </row>
    <row r="318">
      <c r="A318" s="1" t="s">
        <v>58</v>
      </c>
      <c r="E318" s="27" t="s">
        <v>68</v>
      </c>
    </row>
    <row r="319">
      <c r="A319" s="1" t="s">
        <v>49</v>
      </c>
      <c r="B319" s="1">
        <v>78</v>
      </c>
      <c r="C319" s="26" t="s">
        <v>276</v>
      </c>
      <c r="D319" t="s">
        <v>63</v>
      </c>
      <c r="E319" s="27" t="s">
        <v>277</v>
      </c>
      <c r="F319" s="28" t="s">
        <v>132</v>
      </c>
      <c r="G319" s="29">
        <v>16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66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55</v>
      </c>
      <c r="E320" s="27" t="s">
        <v>63</v>
      </c>
    </row>
    <row r="321" ht="26">
      <c r="A321" s="1" t="s">
        <v>57</v>
      </c>
      <c r="E321" s="33" t="s">
        <v>278</v>
      </c>
    </row>
    <row r="322">
      <c r="A322" s="1" t="s">
        <v>58</v>
      </c>
      <c r="E322" s="27" t="s">
        <v>68</v>
      </c>
    </row>
    <row r="323">
      <c r="A323" s="1" t="s">
        <v>49</v>
      </c>
      <c r="B323" s="1">
        <v>79</v>
      </c>
      <c r="C323" s="26" t="s">
        <v>279</v>
      </c>
      <c r="D323" t="s">
        <v>63</v>
      </c>
      <c r="E323" s="27" t="s">
        <v>280</v>
      </c>
      <c r="F323" s="28" t="s">
        <v>132</v>
      </c>
      <c r="G323" s="29">
        <v>16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66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55</v>
      </c>
      <c r="E324" s="27" t="s">
        <v>63</v>
      </c>
    </row>
    <row r="325" ht="26">
      <c r="A325" s="1" t="s">
        <v>57</v>
      </c>
      <c r="E325" s="33" t="s">
        <v>281</v>
      </c>
    </row>
    <row r="326">
      <c r="A326" s="1" t="s">
        <v>58</v>
      </c>
      <c r="E326" s="27" t="s">
        <v>68</v>
      </c>
    </row>
    <row r="327">
      <c r="A327" s="1" t="s">
        <v>49</v>
      </c>
      <c r="B327" s="1">
        <v>80</v>
      </c>
      <c r="C327" s="26" t="s">
        <v>282</v>
      </c>
      <c r="D327" t="s">
        <v>63</v>
      </c>
      <c r="E327" s="27" t="s">
        <v>283</v>
      </c>
      <c r="F327" s="28" t="s">
        <v>242</v>
      </c>
      <c r="G327" s="29">
        <v>18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66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55</v>
      </c>
      <c r="E328" s="27" t="s">
        <v>63</v>
      </c>
    </row>
    <row r="329" ht="26">
      <c r="A329" s="1" t="s">
        <v>57</v>
      </c>
      <c r="E329" s="33" t="s">
        <v>284</v>
      </c>
    </row>
    <row r="330">
      <c r="A330" s="1" t="s">
        <v>58</v>
      </c>
      <c r="E330" s="27" t="s">
        <v>68</v>
      </c>
    </row>
    <row r="331">
      <c r="A331" s="1" t="s">
        <v>49</v>
      </c>
      <c r="B331" s="1">
        <v>81</v>
      </c>
      <c r="C331" s="26" t="s">
        <v>285</v>
      </c>
      <c r="D331" t="s">
        <v>63</v>
      </c>
      <c r="E331" s="27" t="s">
        <v>286</v>
      </c>
      <c r="F331" s="28" t="s">
        <v>163</v>
      </c>
      <c r="G331" s="29">
        <v>18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66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55</v>
      </c>
      <c r="E332" s="27" t="s">
        <v>63</v>
      </c>
    </row>
    <row r="333" ht="26">
      <c r="A333" s="1" t="s">
        <v>57</v>
      </c>
      <c r="E333" s="33" t="s">
        <v>287</v>
      </c>
    </row>
    <row r="334">
      <c r="A334" s="1" t="s">
        <v>58</v>
      </c>
      <c r="E334" s="27" t="s">
        <v>68</v>
      </c>
    </row>
    <row r="335">
      <c r="A335" s="1" t="s">
        <v>49</v>
      </c>
      <c r="B335" s="1">
        <v>82</v>
      </c>
      <c r="C335" s="26" t="s">
        <v>288</v>
      </c>
      <c r="D335" t="s">
        <v>63</v>
      </c>
      <c r="E335" s="27" t="s">
        <v>289</v>
      </c>
      <c r="F335" s="28" t="s">
        <v>242</v>
      </c>
      <c r="G335" s="29">
        <v>1.25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66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55</v>
      </c>
      <c r="E336" s="27" t="s">
        <v>63</v>
      </c>
    </row>
    <row r="337" ht="26">
      <c r="A337" s="1" t="s">
        <v>57</v>
      </c>
      <c r="E337" s="33" t="s">
        <v>290</v>
      </c>
    </row>
    <row r="338">
      <c r="A338" s="1" t="s">
        <v>58</v>
      </c>
      <c r="E338" s="27" t="s">
        <v>68</v>
      </c>
    </row>
    <row r="339">
      <c r="A339" s="1" t="s">
        <v>49</v>
      </c>
      <c r="B339" s="1">
        <v>83</v>
      </c>
      <c r="C339" s="26" t="s">
        <v>291</v>
      </c>
      <c r="D339" t="s">
        <v>63</v>
      </c>
      <c r="E339" s="27" t="s">
        <v>292</v>
      </c>
      <c r="F339" s="28" t="s">
        <v>242</v>
      </c>
      <c r="G339" s="29">
        <v>1.25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66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55</v>
      </c>
      <c r="E340" s="27" t="s">
        <v>63</v>
      </c>
    </row>
    <row r="341" ht="26">
      <c r="A341" s="1" t="s">
        <v>57</v>
      </c>
      <c r="E341" s="33" t="s">
        <v>293</v>
      </c>
    </row>
    <row r="342">
      <c r="A342" s="1" t="s">
        <v>58</v>
      </c>
      <c r="E342" s="27" t="s">
        <v>68</v>
      </c>
    </row>
    <row r="343" ht="25">
      <c r="A343" s="1" t="s">
        <v>49</v>
      </c>
      <c r="B343" s="1">
        <v>84</v>
      </c>
      <c r="C343" s="26" t="s">
        <v>294</v>
      </c>
      <c r="D343" t="s">
        <v>63</v>
      </c>
      <c r="E343" s="27" t="s">
        <v>295</v>
      </c>
      <c r="F343" s="28" t="s">
        <v>65</v>
      </c>
      <c r="G343" s="29">
        <v>0.40000000000000002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66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55</v>
      </c>
      <c r="E344" s="27" t="s">
        <v>63</v>
      </c>
    </row>
    <row r="345" ht="26">
      <c r="A345" s="1" t="s">
        <v>57</v>
      </c>
      <c r="E345" s="33" t="s">
        <v>296</v>
      </c>
    </row>
    <row r="346">
      <c r="A346" s="1" t="s">
        <v>58</v>
      </c>
      <c r="E346" s="27" t="s">
        <v>68</v>
      </c>
    </row>
    <row r="347">
      <c r="A347" s="1" t="s">
        <v>49</v>
      </c>
      <c r="B347" s="1">
        <v>85</v>
      </c>
      <c r="C347" s="26" t="s">
        <v>297</v>
      </c>
      <c r="D347" t="s">
        <v>63</v>
      </c>
      <c r="E347" s="27" t="s">
        <v>298</v>
      </c>
      <c r="F347" s="28" t="s">
        <v>65</v>
      </c>
      <c r="G347" s="29">
        <v>8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66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55</v>
      </c>
      <c r="E348" s="27" t="s">
        <v>63</v>
      </c>
    </row>
    <row r="349" ht="26">
      <c r="A349" s="1" t="s">
        <v>57</v>
      </c>
      <c r="E349" s="33" t="s">
        <v>299</v>
      </c>
    </row>
    <row r="350">
      <c r="A350" s="1" t="s">
        <v>58</v>
      </c>
      <c r="E350" s="27" t="s">
        <v>68</v>
      </c>
    </row>
    <row r="351">
      <c r="A351" s="1" t="s">
        <v>49</v>
      </c>
      <c r="B351" s="1">
        <v>86</v>
      </c>
      <c r="C351" s="26" t="s">
        <v>300</v>
      </c>
      <c r="D351" t="s">
        <v>63</v>
      </c>
      <c r="E351" s="27" t="s">
        <v>301</v>
      </c>
      <c r="F351" s="28" t="s">
        <v>302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66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55</v>
      </c>
      <c r="E352" s="27" t="s">
        <v>63</v>
      </c>
    </row>
    <row r="353" ht="26">
      <c r="A353" s="1" t="s">
        <v>57</v>
      </c>
      <c r="E353" s="33" t="s">
        <v>303</v>
      </c>
    </row>
    <row r="354">
      <c r="A354" s="1" t="s">
        <v>58</v>
      </c>
      <c r="E354" s="27" t="s">
        <v>304</v>
      </c>
    </row>
    <row r="355" ht="25">
      <c r="A355" s="1" t="s">
        <v>49</v>
      </c>
      <c r="B355" s="1">
        <v>87</v>
      </c>
      <c r="C355" s="26" t="s">
        <v>305</v>
      </c>
      <c r="D355" t="s">
        <v>63</v>
      </c>
      <c r="E355" s="27" t="s">
        <v>306</v>
      </c>
      <c r="F355" s="28" t="s">
        <v>65</v>
      </c>
      <c r="G355" s="29">
        <v>5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66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55</v>
      </c>
      <c r="E356" s="27" t="s">
        <v>63</v>
      </c>
    </row>
    <row r="357" ht="26">
      <c r="A357" s="1" t="s">
        <v>57</v>
      </c>
      <c r="E357" s="33" t="s">
        <v>307</v>
      </c>
    </row>
    <row r="358">
      <c r="A358" s="1" t="s">
        <v>58</v>
      </c>
      <c r="E358" s="27" t="s">
        <v>68</v>
      </c>
    </row>
    <row r="359">
      <c r="A359" s="1" t="s">
        <v>49</v>
      </c>
      <c r="B359" s="1">
        <v>88</v>
      </c>
      <c r="C359" s="26" t="s">
        <v>308</v>
      </c>
      <c r="D359" t="s">
        <v>63</v>
      </c>
      <c r="E359" s="27" t="s">
        <v>309</v>
      </c>
      <c r="F359" s="28" t="s">
        <v>65</v>
      </c>
      <c r="G359" s="29">
        <v>2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66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55</v>
      </c>
      <c r="E360" s="27" t="s">
        <v>63</v>
      </c>
    </row>
    <row r="361" ht="26">
      <c r="A361" s="1" t="s">
        <v>57</v>
      </c>
      <c r="E361" s="33" t="s">
        <v>310</v>
      </c>
    </row>
    <row r="362">
      <c r="A362" s="1" t="s">
        <v>58</v>
      </c>
      <c r="E362" s="27" t="s">
        <v>68</v>
      </c>
    </row>
  </sheetData>
  <sheetProtection sheet="1" objects="1" scenarios="1" spinCount="100000" saltValue="25sb8hJm2bwP2Vx+mTi7N7Y+2IH+IKWMnsAwPgzWbYuDRR6uKfhQq6Tv5qn1XVBKbAov2k2S5knW2lzEuxjpSg==" hashValue="JbQ375J+o3TcLiTou32q1K0z61N63CzHDtE7dqQQY9JdBtRKiNT1qyGfE+unYhXD7UV9ebtlNLsjApV6kuV5AQ==" algorithmName="SHA-512" password="9A71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25</v>
      </c>
      <c r="B3" s="17" t="s">
        <v>26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27</v>
      </c>
      <c r="B4" s="17" t="s">
        <v>28</v>
      </c>
      <c r="C4" s="18" t="s">
        <v>16</v>
      </c>
      <c r="D4" s="1"/>
      <c r="E4" s="17" t="s">
        <v>17</v>
      </c>
      <c r="F4" s="1"/>
      <c r="G4" s="1"/>
      <c r="H4" s="1"/>
      <c r="O4">
        <v>0.12</v>
      </c>
      <c r="P4">
        <v>2</v>
      </c>
    </row>
    <row r="5">
      <c r="A5" s="9" t="s">
        <v>29</v>
      </c>
      <c r="B5" s="9" t="s">
        <v>30</v>
      </c>
      <c r="C5" s="9" t="s">
        <v>31</v>
      </c>
      <c r="D5" s="9" t="s">
        <v>32</v>
      </c>
      <c r="E5" s="9" t="s">
        <v>33</v>
      </c>
      <c r="F5" s="9" t="s">
        <v>34</v>
      </c>
      <c r="G5" s="9" t="s">
        <v>35</v>
      </c>
      <c r="H5" s="9" t="s">
        <v>36</v>
      </c>
      <c r="I5" s="9" t="s">
        <v>37</v>
      </c>
      <c r="J5" s="21"/>
      <c r="K5" s="21"/>
      <c r="L5" s="9" t="s">
        <v>38</v>
      </c>
      <c r="M5" s="21"/>
      <c r="N5" s="9" t="s">
        <v>39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41</v>
      </c>
      <c r="K7" s="9" t="s">
        <v>42</v>
      </c>
      <c r="L7" s="9" t="s">
        <v>41</v>
      </c>
      <c r="M7" s="9" t="s">
        <v>42</v>
      </c>
      <c r="N7" s="9"/>
      <c r="S7" s="1" t="s">
        <v>43</v>
      </c>
      <c r="T7">
        <f>COUNTIFS(L8:L94,"=0",A8:A94,"P")+COUNTIFS(L8:L94,"",A8:A94,"P")+SUM(Q8:Q94)</f>
        <v>0</v>
      </c>
    </row>
    <row r="8" ht="13">
      <c r="A8" s="1" t="s">
        <v>44</v>
      </c>
      <c r="C8" s="22" t="s">
        <v>311</v>
      </c>
      <c r="E8" s="23" t="s">
        <v>19</v>
      </c>
      <c r="L8" s="24">
        <f>L9</f>
        <v>0</v>
      </c>
      <c r="M8" s="24">
        <f>M9</f>
        <v>0</v>
      </c>
      <c r="N8" s="25"/>
    </row>
    <row r="9" ht="13">
      <c r="A9" s="1" t="s">
        <v>46</v>
      </c>
      <c r="C9" s="22" t="s">
        <v>47</v>
      </c>
      <c r="E9" s="23" t="s">
        <v>312</v>
      </c>
      <c r="L9" s="24">
        <f>SUMIFS(L10:L93,A10:A93,"P")</f>
        <v>0</v>
      </c>
      <c r="M9" s="24">
        <f>SUMIFS(M10:M93,A10:A93,"P")</f>
        <v>0</v>
      </c>
      <c r="N9" s="25"/>
    </row>
    <row r="10" ht="25">
      <c r="A10" s="1" t="s">
        <v>49</v>
      </c>
      <c r="B10" s="1">
        <v>1</v>
      </c>
      <c r="C10" s="26" t="s">
        <v>313</v>
      </c>
      <c r="D10" t="s">
        <v>63</v>
      </c>
      <c r="E10" s="27" t="s">
        <v>314</v>
      </c>
      <c r="F10" s="28" t="s">
        <v>65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66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55</v>
      </c>
      <c r="E11" s="27" t="s">
        <v>63</v>
      </c>
    </row>
    <row r="12" ht="26">
      <c r="A12" s="1" t="s">
        <v>57</v>
      </c>
      <c r="E12" s="33" t="s">
        <v>315</v>
      </c>
    </row>
    <row r="13">
      <c r="A13" s="1" t="s">
        <v>58</v>
      </c>
      <c r="E13" s="27" t="s">
        <v>68</v>
      </c>
    </row>
    <row r="14" ht="25">
      <c r="A14" s="1" t="s">
        <v>49</v>
      </c>
      <c r="B14" s="1">
        <v>2</v>
      </c>
      <c r="C14" s="26" t="s">
        <v>316</v>
      </c>
      <c r="D14" t="s">
        <v>63</v>
      </c>
      <c r="E14" s="27" t="s">
        <v>317</v>
      </c>
      <c r="F14" s="28" t="s">
        <v>65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66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55</v>
      </c>
      <c r="E15" s="27" t="s">
        <v>63</v>
      </c>
    </row>
    <row r="16" ht="26">
      <c r="A16" s="1" t="s">
        <v>57</v>
      </c>
      <c r="E16" s="33" t="s">
        <v>318</v>
      </c>
    </row>
    <row r="17">
      <c r="A17" s="1" t="s">
        <v>58</v>
      </c>
      <c r="E17" s="27" t="s">
        <v>68</v>
      </c>
    </row>
    <row r="18" ht="25">
      <c r="A18" s="1" t="s">
        <v>49</v>
      </c>
      <c r="B18" s="1">
        <v>3</v>
      </c>
      <c r="C18" s="26" t="s">
        <v>319</v>
      </c>
      <c r="D18" t="s">
        <v>63</v>
      </c>
      <c r="E18" s="27" t="s">
        <v>320</v>
      </c>
      <c r="F18" s="28" t="s">
        <v>65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66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55</v>
      </c>
      <c r="E19" s="27" t="s">
        <v>63</v>
      </c>
    </row>
    <row r="20" ht="26">
      <c r="A20" s="1" t="s">
        <v>57</v>
      </c>
      <c r="E20" s="33" t="s">
        <v>321</v>
      </c>
    </row>
    <row r="21">
      <c r="A21" s="1" t="s">
        <v>58</v>
      </c>
      <c r="E21" s="27" t="s">
        <v>68</v>
      </c>
    </row>
    <row r="22">
      <c r="A22" s="1" t="s">
        <v>49</v>
      </c>
      <c r="B22" s="1">
        <v>4</v>
      </c>
      <c r="C22" s="26" t="s">
        <v>322</v>
      </c>
      <c r="D22" t="s">
        <v>63</v>
      </c>
      <c r="E22" s="27" t="s">
        <v>323</v>
      </c>
      <c r="F22" s="28" t="s">
        <v>65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66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55</v>
      </c>
      <c r="E23" s="27" t="s">
        <v>63</v>
      </c>
    </row>
    <row r="24" ht="26">
      <c r="A24" s="1" t="s">
        <v>57</v>
      </c>
      <c r="E24" s="33" t="s">
        <v>324</v>
      </c>
    </row>
    <row r="25">
      <c r="A25" s="1" t="s">
        <v>58</v>
      </c>
      <c r="E25" s="27" t="s">
        <v>68</v>
      </c>
    </row>
    <row r="26">
      <c r="A26" s="1" t="s">
        <v>49</v>
      </c>
      <c r="B26" s="1">
        <v>5</v>
      </c>
      <c r="C26" s="26" t="s">
        <v>325</v>
      </c>
      <c r="D26" t="s">
        <v>63</v>
      </c>
      <c r="E26" s="27" t="s">
        <v>326</v>
      </c>
      <c r="F26" s="28" t="s">
        <v>65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66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55</v>
      </c>
      <c r="E27" s="27" t="s">
        <v>63</v>
      </c>
    </row>
    <row r="28" ht="26">
      <c r="A28" s="1" t="s">
        <v>57</v>
      </c>
      <c r="E28" s="33" t="s">
        <v>327</v>
      </c>
    </row>
    <row r="29">
      <c r="A29" s="1" t="s">
        <v>58</v>
      </c>
      <c r="E29" s="27" t="s">
        <v>68</v>
      </c>
    </row>
    <row r="30">
      <c r="A30" s="1" t="s">
        <v>49</v>
      </c>
      <c r="B30" s="1">
        <v>6</v>
      </c>
      <c r="C30" s="26" t="s">
        <v>328</v>
      </c>
      <c r="D30" t="s">
        <v>63</v>
      </c>
      <c r="E30" s="27" t="s">
        <v>329</v>
      </c>
      <c r="F30" s="28" t="s">
        <v>65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66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55</v>
      </c>
      <c r="E31" s="27" t="s">
        <v>63</v>
      </c>
    </row>
    <row r="32" ht="26">
      <c r="A32" s="1" t="s">
        <v>57</v>
      </c>
      <c r="E32" s="33" t="s">
        <v>330</v>
      </c>
    </row>
    <row r="33">
      <c r="A33" s="1" t="s">
        <v>58</v>
      </c>
      <c r="E33" s="27" t="s">
        <v>68</v>
      </c>
    </row>
    <row r="34">
      <c r="A34" s="1" t="s">
        <v>49</v>
      </c>
      <c r="B34" s="1">
        <v>7</v>
      </c>
      <c r="C34" s="26" t="s">
        <v>331</v>
      </c>
      <c r="D34" t="s">
        <v>63</v>
      </c>
      <c r="E34" s="27" t="s">
        <v>332</v>
      </c>
      <c r="F34" s="28" t="s">
        <v>65</v>
      </c>
      <c r="G34" s="29">
        <v>6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66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55</v>
      </c>
      <c r="E35" s="27" t="s">
        <v>63</v>
      </c>
    </row>
    <row r="36" ht="26">
      <c r="A36" s="1" t="s">
        <v>57</v>
      </c>
      <c r="E36" s="33" t="s">
        <v>333</v>
      </c>
    </row>
    <row r="37">
      <c r="A37" s="1" t="s">
        <v>58</v>
      </c>
      <c r="E37" s="27" t="s">
        <v>68</v>
      </c>
    </row>
    <row r="38">
      <c r="A38" s="1" t="s">
        <v>49</v>
      </c>
      <c r="B38" s="1">
        <v>8</v>
      </c>
      <c r="C38" s="26" t="s">
        <v>334</v>
      </c>
      <c r="D38" t="s">
        <v>63</v>
      </c>
      <c r="E38" s="27" t="s">
        <v>335</v>
      </c>
      <c r="F38" s="28" t="s">
        <v>65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66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55</v>
      </c>
      <c r="E39" s="27" t="s">
        <v>63</v>
      </c>
    </row>
    <row r="40" ht="26">
      <c r="A40" s="1" t="s">
        <v>57</v>
      </c>
      <c r="E40" s="33" t="s">
        <v>336</v>
      </c>
    </row>
    <row r="41">
      <c r="A41" s="1" t="s">
        <v>58</v>
      </c>
      <c r="E41" s="27" t="s">
        <v>68</v>
      </c>
    </row>
    <row r="42">
      <c r="A42" s="1" t="s">
        <v>49</v>
      </c>
      <c r="B42" s="1">
        <v>9</v>
      </c>
      <c r="C42" s="26" t="s">
        <v>337</v>
      </c>
      <c r="D42" t="s">
        <v>63</v>
      </c>
      <c r="E42" s="27" t="s">
        <v>338</v>
      </c>
      <c r="F42" s="28" t="s">
        <v>65</v>
      </c>
      <c r="G42" s="29">
        <v>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66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55</v>
      </c>
      <c r="E43" s="27" t="s">
        <v>63</v>
      </c>
    </row>
    <row r="44" ht="26">
      <c r="A44" s="1" t="s">
        <v>57</v>
      </c>
      <c r="E44" s="33" t="s">
        <v>339</v>
      </c>
    </row>
    <row r="45">
      <c r="A45" s="1" t="s">
        <v>58</v>
      </c>
      <c r="E45" s="27" t="s">
        <v>68</v>
      </c>
    </row>
    <row r="46">
      <c r="A46" s="1" t="s">
        <v>49</v>
      </c>
      <c r="B46" s="1">
        <v>10</v>
      </c>
      <c r="C46" s="26" t="s">
        <v>340</v>
      </c>
      <c r="D46" t="s">
        <v>63</v>
      </c>
      <c r="E46" s="27" t="s">
        <v>341</v>
      </c>
      <c r="F46" s="28" t="s">
        <v>65</v>
      </c>
      <c r="G46" s="29">
        <v>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66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55</v>
      </c>
      <c r="E47" s="27" t="s">
        <v>63</v>
      </c>
    </row>
    <row r="48" ht="26">
      <c r="A48" s="1" t="s">
        <v>57</v>
      </c>
      <c r="E48" s="33" t="s">
        <v>342</v>
      </c>
    </row>
    <row r="49">
      <c r="A49" s="1" t="s">
        <v>58</v>
      </c>
      <c r="E49" s="27" t="s">
        <v>68</v>
      </c>
    </row>
    <row r="50">
      <c r="A50" s="1" t="s">
        <v>49</v>
      </c>
      <c r="B50" s="1">
        <v>11</v>
      </c>
      <c r="C50" s="26" t="s">
        <v>176</v>
      </c>
      <c r="D50" t="s">
        <v>63</v>
      </c>
      <c r="E50" s="27" t="s">
        <v>177</v>
      </c>
      <c r="F50" s="28" t="s">
        <v>163</v>
      </c>
      <c r="G50" s="29">
        <v>15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66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55</v>
      </c>
      <c r="E51" s="27" t="s">
        <v>63</v>
      </c>
    </row>
    <row r="52" ht="26">
      <c r="A52" s="1" t="s">
        <v>57</v>
      </c>
      <c r="E52" s="33" t="s">
        <v>343</v>
      </c>
    </row>
    <row r="53">
      <c r="A53" s="1" t="s">
        <v>58</v>
      </c>
      <c r="E53" s="27" t="s">
        <v>68</v>
      </c>
    </row>
    <row r="54">
      <c r="A54" s="1" t="s">
        <v>49</v>
      </c>
      <c r="B54" s="1">
        <v>12</v>
      </c>
      <c r="C54" s="26" t="s">
        <v>247</v>
      </c>
      <c r="D54" t="s">
        <v>63</v>
      </c>
      <c r="E54" s="27" t="s">
        <v>248</v>
      </c>
      <c r="F54" s="28" t="s">
        <v>242</v>
      </c>
      <c r="G54" s="29">
        <v>5.7999999999999998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66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55</v>
      </c>
      <c r="E55" s="27" t="s">
        <v>63</v>
      </c>
    </row>
    <row r="56" ht="26">
      <c r="A56" s="1" t="s">
        <v>57</v>
      </c>
      <c r="E56" s="33" t="s">
        <v>344</v>
      </c>
    </row>
    <row r="57">
      <c r="A57" s="1" t="s">
        <v>58</v>
      </c>
      <c r="E57" s="27" t="s">
        <v>68</v>
      </c>
    </row>
    <row r="58">
      <c r="A58" s="1" t="s">
        <v>49</v>
      </c>
      <c r="B58" s="1">
        <v>13</v>
      </c>
      <c r="C58" s="26" t="s">
        <v>244</v>
      </c>
      <c r="D58" t="s">
        <v>63</v>
      </c>
      <c r="E58" s="27" t="s">
        <v>250</v>
      </c>
      <c r="F58" s="28" t="s">
        <v>242</v>
      </c>
      <c r="G58" s="29">
        <v>5.7999999999999998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66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55</v>
      </c>
      <c r="E59" s="27" t="s">
        <v>63</v>
      </c>
    </row>
    <row r="60" ht="26">
      <c r="A60" s="1" t="s">
        <v>57</v>
      </c>
      <c r="E60" s="33" t="s">
        <v>345</v>
      </c>
    </row>
    <row r="61">
      <c r="A61" s="1" t="s">
        <v>58</v>
      </c>
      <c r="E61" s="27" t="s">
        <v>68</v>
      </c>
    </row>
    <row r="62">
      <c r="A62" s="1" t="s">
        <v>49</v>
      </c>
      <c r="B62" s="1">
        <v>14</v>
      </c>
      <c r="C62" s="26" t="s">
        <v>252</v>
      </c>
      <c r="D62" t="s">
        <v>63</v>
      </c>
      <c r="E62" s="27" t="s">
        <v>253</v>
      </c>
      <c r="F62" s="28" t="s">
        <v>163</v>
      </c>
      <c r="G62" s="29">
        <v>15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66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55</v>
      </c>
      <c r="E63" s="27" t="s">
        <v>63</v>
      </c>
    </row>
    <row r="64" ht="26">
      <c r="A64" s="1" t="s">
        <v>57</v>
      </c>
      <c r="E64" s="33" t="s">
        <v>346</v>
      </c>
    </row>
    <row r="65">
      <c r="A65" s="1" t="s">
        <v>58</v>
      </c>
      <c r="E65" s="27" t="s">
        <v>68</v>
      </c>
    </row>
    <row r="66">
      <c r="A66" s="1" t="s">
        <v>49</v>
      </c>
      <c r="B66" s="1">
        <v>15</v>
      </c>
      <c r="C66" s="26" t="s">
        <v>258</v>
      </c>
      <c r="D66" t="s">
        <v>63</v>
      </c>
      <c r="E66" s="27" t="s">
        <v>259</v>
      </c>
      <c r="F66" s="28" t="s">
        <v>65</v>
      </c>
      <c r="G66" s="29">
        <v>4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66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55</v>
      </c>
      <c r="E67" s="27" t="s">
        <v>63</v>
      </c>
    </row>
    <row r="68" ht="26">
      <c r="A68" s="1" t="s">
        <v>57</v>
      </c>
      <c r="E68" s="33" t="s">
        <v>347</v>
      </c>
    </row>
    <row r="69">
      <c r="A69" s="1" t="s">
        <v>58</v>
      </c>
      <c r="E69" s="27" t="s">
        <v>68</v>
      </c>
    </row>
    <row r="70">
      <c r="A70" s="1" t="s">
        <v>49</v>
      </c>
      <c r="B70" s="1">
        <v>16</v>
      </c>
      <c r="C70" s="26" t="s">
        <v>188</v>
      </c>
      <c r="D70" t="s">
        <v>63</v>
      </c>
      <c r="E70" s="27" t="s">
        <v>189</v>
      </c>
      <c r="F70" s="28" t="s">
        <v>163</v>
      </c>
      <c r="G70" s="29">
        <v>15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66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55</v>
      </c>
      <c r="E71" s="27" t="s">
        <v>63</v>
      </c>
    </row>
    <row r="72" ht="26">
      <c r="A72" s="1" t="s">
        <v>57</v>
      </c>
      <c r="E72" s="33" t="s">
        <v>348</v>
      </c>
    </row>
    <row r="73">
      <c r="A73" s="1" t="s">
        <v>58</v>
      </c>
      <c r="E73" s="27" t="s">
        <v>68</v>
      </c>
    </row>
    <row r="74" ht="25">
      <c r="A74" s="1" t="s">
        <v>49</v>
      </c>
      <c r="B74" s="1">
        <v>17</v>
      </c>
      <c r="C74" s="26" t="s">
        <v>216</v>
      </c>
      <c r="D74" t="s">
        <v>63</v>
      </c>
      <c r="E74" s="27" t="s">
        <v>217</v>
      </c>
      <c r="F74" s="28" t="s">
        <v>65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66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55</v>
      </c>
      <c r="E75" s="27" t="s">
        <v>63</v>
      </c>
    </row>
    <row r="76" ht="26">
      <c r="A76" s="1" t="s">
        <v>57</v>
      </c>
      <c r="E76" s="33" t="s">
        <v>349</v>
      </c>
    </row>
    <row r="77">
      <c r="A77" s="1" t="s">
        <v>58</v>
      </c>
      <c r="E77" s="27" t="s">
        <v>68</v>
      </c>
    </row>
    <row r="78">
      <c r="A78" s="1" t="s">
        <v>49</v>
      </c>
      <c r="B78" s="1">
        <v>18</v>
      </c>
      <c r="C78" s="26" t="s">
        <v>350</v>
      </c>
      <c r="D78" t="s">
        <v>63</v>
      </c>
      <c r="E78" s="27" t="s">
        <v>351</v>
      </c>
      <c r="F78" s="28" t="s">
        <v>65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66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55</v>
      </c>
      <c r="E79" s="27" t="s">
        <v>63</v>
      </c>
    </row>
    <row r="80" ht="26">
      <c r="A80" s="1" t="s">
        <v>57</v>
      </c>
      <c r="E80" s="33" t="s">
        <v>352</v>
      </c>
    </row>
    <row r="81">
      <c r="A81" s="1" t="s">
        <v>58</v>
      </c>
      <c r="E81" s="27" t="s">
        <v>68</v>
      </c>
    </row>
    <row r="82">
      <c r="A82" s="1" t="s">
        <v>49</v>
      </c>
      <c r="B82" s="1">
        <v>19</v>
      </c>
      <c r="C82" s="26" t="s">
        <v>219</v>
      </c>
      <c r="D82" t="s">
        <v>63</v>
      </c>
      <c r="E82" s="27" t="s">
        <v>353</v>
      </c>
      <c r="F82" s="28" t="s">
        <v>65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66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55</v>
      </c>
      <c r="E83" s="27" t="s">
        <v>63</v>
      </c>
    </row>
    <row r="84" ht="26">
      <c r="A84" s="1" t="s">
        <v>57</v>
      </c>
      <c r="E84" s="33" t="s">
        <v>352</v>
      </c>
    </row>
    <row r="85">
      <c r="A85" s="1" t="s">
        <v>58</v>
      </c>
      <c r="E85" s="27" t="s">
        <v>68</v>
      </c>
    </row>
    <row r="86" ht="25">
      <c r="A86" s="1" t="s">
        <v>49</v>
      </c>
      <c r="B86" s="1">
        <v>20</v>
      </c>
      <c r="C86" s="26" t="s">
        <v>140</v>
      </c>
      <c r="D86" t="s">
        <v>63</v>
      </c>
      <c r="E86" s="27" t="s">
        <v>141</v>
      </c>
      <c r="F86" s="28" t="s">
        <v>65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66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55</v>
      </c>
      <c r="E87" s="27" t="s">
        <v>63</v>
      </c>
    </row>
    <row r="88" ht="26">
      <c r="A88" s="1" t="s">
        <v>57</v>
      </c>
      <c r="E88" s="33" t="s">
        <v>354</v>
      </c>
    </row>
    <row r="89">
      <c r="A89" s="1" t="s">
        <v>58</v>
      </c>
      <c r="E89" s="27" t="s">
        <v>68</v>
      </c>
    </row>
    <row r="90" ht="37.5">
      <c r="A90" s="1" t="s">
        <v>49</v>
      </c>
      <c r="B90" s="1">
        <v>21</v>
      </c>
      <c r="C90" s="26" t="s">
        <v>143</v>
      </c>
      <c r="D90" t="s">
        <v>63</v>
      </c>
      <c r="E90" s="27" t="s">
        <v>144</v>
      </c>
      <c r="F90" s="28" t="s">
        <v>65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66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55</v>
      </c>
      <c r="E91" s="27" t="s">
        <v>63</v>
      </c>
    </row>
    <row r="92" ht="26">
      <c r="A92" s="1" t="s">
        <v>57</v>
      </c>
      <c r="E92" s="33" t="s">
        <v>354</v>
      </c>
    </row>
    <row r="93">
      <c r="A93" s="1" t="s">
        <v>58</v>
      </c>
      <c r="E93" s="27" t="s">
        <v>68</v>
      </c>
    </row>
  </sheetData>
  <sheetProtection sheet="1" objects="1" scenarios="1" spinCount="100000" saltValue="LLQnJj8mdYqx+g8NWjPDJwIpLsA8+uCknDQbEp6hiHl4NaCg9iqmVcz4rG8xZy31hfoI/rjU0BvKGDBKjxgiWw==" hashValue="BhdIf6WdqPuVA4fx5RMVYnisnCyPIVBDA36OOGC6bW5vg82PnR2LWNxJXO6jmVieN4sTCzuQ/mAaqmtWIqG3bg==" algorithmName="SHA-512" password="9A71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25</v>
      </c>
      <c r="B3" s="17" t="s">
        <v>26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27</v>
      </c>
      <c r="B4" s="17" t="s">
        <v>28</v>
      </c>
      <c r="C4" s="18" t="s">
        <v>20</v>
      </c>
      <c r="D4" s="1"/>
      <c r="E4" s="17" t="s">
        <v>21</v>
      </c>
      <c r="F4" s="1"/>
      <c r="G4" s="1"/>
      <c r="H4" s="1"/>
      <c r="O4">
        <v>0.12</v>
      </c>
      <c r="P4">
        <v>2</v>
      </c>
    </row>
    <row r="5">
      <c r="A5" s="9" t="s">
        <v>29</v>
      </c>
      <c r="B5" s="9" t="s">
        <v>30</v>
      </c>
      <c r="C5" s="9" t="s">
        <v>31</v>
      </c>
      <c r="D5" s="9" t="s">
        <v>32</v>
      </c>
      <c r="E5" s="9" t="s">
        <v>33</v>
      </c>
      <c r="F5" s="9" t="s">
        <v>34</v>
      </c>
      <c r="G5" s="9" t="s">
        <v>35</v>
      </c>
      <c r="H5" s="9" t="s">
        <v>36</v>
      </c>
      <c r="I5" s="9" t="s">
        <v>37</v>
      </c>
      <c r="J5" s="21"/>
      <c r="K5" s="21"/>
      <c r="L5" s="9" t="s">
        <v>38</v>
      </c>
      <c r="M5" s="21"/>
      <c r="N5" s="9" t="s">
        <v>39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41</v>
      </c>
      <c r="K7" s="9" t="s">
        <v>42</v>
      </c>
      <c r="L7" s="9" t="s">
        <v>41</v>
      </c>
      <c r="M7" s="9" t="s">
        <v>42</v>
      </c>
      <c r="N7" s="9"/>
      <c r="S7" s="1" t="s">
        <v>43</v>
      </c>
      <c r="T7">
        <f>COUNTIFS(L8:L43,"=0",A8:A43,"P")+COUNTIFS(L8:L43,"",A8:A43,"P")+SUM(Q8:Q43)</f>
        <v>0</v>
      </c>
    </row>
    <row r="8" ht="13">
      <c r="A8" s="1" t="s">
        <v>44</v>
      </c>
      <c r="C8" s="22" t="s">
        <v>355</v>
      </c>
      <c r="E8" s="23" t="s">
        <v>23</v>
      </c>
      <c r="L8" s="24">
        <f>L9+L22</f>
        <v>0</v>
      </c>
      <c r="M8" s="24">
        <f>M9+M22</f>
        <v>0</v>
      </c>
      <c r="N8" s="25"/>
    </row>
    <row r="9" ht="13">
      <c r="A9" s="1" t="s">
        <v>46</v>
      </c>
      <c r="C9" s="22" t="s">
        <v>47</v>
      </c>
      <c r="E9" s="23" t="s">
        <v>356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49</v>
      </c>
      <c r="B10" s="1">
        <v>1</v>
      </c>
      <c r="C10" s="26" t="s">
        <v>357</v>
      </c>
      <c r="D10" t="s">
        <v>63</v>
      </c>
      <c r="E10" s="27" t="s">
        <v>358</v>
      </c>
      <c r="F10" s="28" t="s">
        <v>302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55</v>
      </c>
      <c r="E11" s="27" t="s">
        <v>359</v>
      </c>
    </row>
    <row r="12" ht="26">
      <c r="A12" s="1" t="s">
        <v>57</v>
      </c>
      <c r="E12" s="33" t="s">
        <v>360</v>
      </c>
    </row>
    <row r="13" ht="137.5">
      <c r="A13" s="1" t="s">
        <v>58</v>
      </c>
      <c r="E13" s="27" t="s">
        <v>361</v>
      </c>
    </row>
    <row r="14">
      <c r="A14" s="1" t="s">
        <v>49</v>
      </c>
      <c r="B14" s="1">
        <v>2</v>
      </c>
      <c r="C14" s="26" t="s">
        <v>362</v>
      </c>
      <c r="D14" t="s">
        <v>63</v>
      </c>
      <c r="E14" s="27" t="s">
        <v>363</v>
      </c>
      <c r="F14" s="28" t="s">
        <v>302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54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55</v>
      </c>
      <c r="E15" s="27" t="s">
        <v>359</v>
      </c>
    </row>
    <row r="16" ht="26">
      <c r="A16" s="1" t="s">
        <v>57</v>
      </c>
      <c r="E16" s="33" t="s">
        <v>360</v>
      </c>
    </row>
    <row r="17" ht="87.5">
      <c r="A17" s="1" t="s">
        <v>58</v>
      </c>
      <c r="E17" s="27" t="s">
        <v>364</v>
      </c>
    </row>
    <row r="18">
      <c r="A18" s="1" t="s">
        <v>49</v>
      </c>
      <c r="B18" s="1">
        <v>3</v>
      </c>
      <c r="C18" s="26" t="s">
        <v>365</v>
      </c>
      <c r="D18" t="s">
        <v>63</v>
      </c>
      <c r="E18" s="27" t="s">
        <v>366</v>
      </c>
      <c r="F18" s="28" t="s">
        <v>302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54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55</v>
      </c>
      <c r="E19" s="27" t="s">
        <v>359</v>
      </c>
    </row>
    <row r="20" ht="26">
      <c r="A20" s="1" t="s">
        <v>57</v>
      </c>
      <c r="E20" s="33" t="s">
        <v>360</v>
      </c>
    </row>
    <row r="21" ht="87.5">
      <c r="A21" s="1" t="s">
        <v>58</v>
      </c>
      <c r="E21" s="27" t="s">
        <v>367</v>
      </c>
    </row>
    <row r="22" ht="13">
      <c r="A22" s="1" t="s">
        <v>46</v>
      </c>
      <c r="C22" s="22" t="s">
        <v>60</v>
      </c>
      <c r="E22" s="23" t="s">
        <v>368</v>
      </c>
      <c r="L22" s="24">
        <f>SUMIFS(L23:L42,A23:A42,"P")</f>
        <v>0</v>
      </c>
      <c r="M22" s="24">
        <f>SUMIFS(M23:M42,A23:A42,"P")</f>
        <v>0</v>
      </c>
      <c r="N22" s="25"/>
    </row>
    <row r="23">
      <c r="A23" s="1" t="s">
        <v>49</v>
      </c>
      <c r="B23" s="1">
        <v>4</v>
      </c>
      <c r="C23" s="26" t="s">
        <v>369</v>
      </c>
      <c r="D23" t="s">
        <v>63</v>
      </c>
      <c r="E23" s="27" t="s">
        <v>370</v>
      </c>
      <c r="F23" s="28" t="s">
        <v>302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54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55</v>
      </c>
      <c r="E24" s="27" t="s">
        <v>371</v>
      </c>
    </row>
    <row r="25" ht="26">
      <c r="A25" s="1" t="s">
        <v>57</v>
      </c>
      <c r="E25" s="33" t="s">
        <v>360</v>
      </c>
    </row>
    <row r="26" ht="87.5">
      <c r="A26" s="1" t="s">
        <v>58</v>
      </c>
      <c r="E26" s="27" t="s">
        <v>372</v>
      </c>
    </row>
    <row r="27">
      <c r="A27" s="1" t="s">
        <v>49</v>
      </c>
      <c r="B27" s="1">
        <v>5</v>
      </c>
      <c r="C27" s="26" t="s">
        <v>373</v>
      </c>
      <c r="D27" t="s">
        <v>63</v>
      </c>
      <c r="E27" s="27" t="s">
        <v>374</v>
      </c>
      <c r="F27" s="28" t="s">
        <v>302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54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55</v>
      </c>
      <c r="E28" s="27" t="s">
        <v>375</v>
      </c>
    </row>
    <row r="29" ht="26">
      <c r="A29" s="1" t="s">
        <v>57</v>
      </c>
      <c r="E29" s="33" t="s">
        <v>360</v>
      </c>
    </row>
    <row r="30" ht="75">
      <c r="A30" s="1" t="s">
        <v>58</v>
      </c>
      <c r="E30" s="27" t="s">
        <v>376</v>
      </c>
    </row>
    <row r="31">
      <c r="A31" s="1" t="s">
        <v>49</v>
      </c>
      <c r="B31" s="1">
        <v>6</v>
      </c>
      <c r="C31" s="26" t="s">
        <v>377</v>
      </c>
      <c r="D31" t="s">
        <v>63</v>
      </c>
      <c r="E31" s="27" t="s">
        <v>378</v>
      </c>
      <c r="F31" s="28" t="s">
        <v>302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54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55</v>
      </c>
      <c r="E32" s="27" t="s">
        <v>379</v>
      </c>
    </row>
    <row r="33" ht="26">
      <c r="A33" s="1" t="s">
        <v>57</v>
      </c>
      <c r="E33" s="33" t="s">
        <v>360</v>
      </c>
    </row>
    <row r="34" ht="87.5">
      <c r="A34" s="1" t="s">
        <v>58</v>
      </c>
      <c r="E34" s="27" t="s">
        <v>380</v>
      </c>
    </row>
    <row r="35">
      <c r="A35" s="1" t="s">
        <v>49</v>
      </c>
      <c r="B35" s="1">
        <v>7</v>
      </c>
      <c r="C35" s="26" t="s">
        <v>381</v>
      </c>
      <c r="D35" t="s">
        <v>63</v>
      </c>
      <c r="E35" s="27" t="s">
        <v>382</v>
      </c>
      <c r="F35" s="28" t="s">
        <v>302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54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55</v>
      </c>
      <c r="E36" s="27" t="s">
        <v>383</v>
      </c>
    </row>
    <row r="37">
      <c r="A37" s="1" t="s">
        <v>57</v>
      </c>
    </row>
    <row r="38">
      <c r="A38" s="1" t="s">
        <v>58</v>
      </c>
      <c r="E38" s="27" t="s">
        <v>384</v>
      </c>
    </row>
    <row r="39">
      <c r="A39" s="1" t="s">
        <v>49</v>
      </c>
      <c r="B39" s="1">
        <v>8</v>
      </c>
      <c r="C39" s="26" t="s">
        <v>385</v>
      </c>
      <c r="D39" t="s">
        <v>63</v>
      </c>
      <c r="E39" s="27" t="s">
        <v>386</v>
      </c>
      <c r="F39" s="28" t="s">
        <v>302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54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55</v>
      </c>
      <c r="E40" s="27" t="s">
        <v>63</v>
      </c>
    </row>
    <row r="41">
      <c r="A41" s="1" t="s">
        <v>57</v>
      </c>
    </row>
    <row r="42">
      <c r="A42" s="1" t="s">
        <v>58</v>
      </c>
      <c r="E42" s="27" t="s">
        <v>387</v>
      </c>
    </row>
  </sheetData>
  <sheetProtection sheet="1" objects="1" scenarios="1" spinCount="100000" saltValue="TEgOWYZYfF+2k47tjmu2LeAlG3maGlRdC66+cTORucHpk7WDJdyab7eG7YZp+zL/gGyhJpfaeW4cVH9h/bYwug==" hashValue="CwLNU/tnke7rx/93x9OS5bFdUmuSxcQAEFJ882PV09ioqVkTeSwtXJhYK3Gp27JzLgqaWDzTp22l8/hzAh2+Og==" algorithmName="SHA-512" password="9A71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Janko Milan, Ing.</dc:creator>
  <cp:lastModifiedBy>Janko Milan, Ing.</cp:lastModifiedBy>
  <dcterms:created xsi:type="dcterms:W3CDTF">2024-08-29T07:18:47Z</dcterms:created>
  <dcterms:modified xsi:type="dcterms:W3CDTF">2024-08-29T07:18:49Z</dcterms:modified>
</cp:coreProperties>
</file>