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Počítače náprav" sheetId="2" r:id="rId2"/>
    <sheet name="PS 02 - Baterie a dobíječe" sheetId="3" r:id="rId3"/>
    <sheet name="PS 03 - Přejezdová zabezp..." sheetId="4" r:id="rId4"/>
    <sheet name="PS 04 - Návěstidla, přest..." sheetId="5" r:id="rId5"/>
    <sheet name="SO 01 - Položky dle URS" sheetId="6" r:id="rId6"/>
    <sheet name="VON - Vedlejší a ostatní 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'PS 01 - Počítače náprav'!$C$116:$K$189</definedName>
    <definedName name="_xlnm.Print_Area" localSheetId="1">'PS 01 - Počítače náprav'!$C$4:$J$76,'PS 01 - Počítače náprav'!$C$82:$J$98,'PS 01 - Počítače náprav'!$C$104:$K$189</definedName>
    <definedName name="_xlnm.Print_Titles" localSheetId="1">'PS 01 - Počítače náprav'!$116:$116</definedName>
    <definedName name="_xlnm._FilterDatabase" localSheetId="2" hidden="1">'PS 02 - Baterie a dobíječe'!$C$116:$K$161</definedName>
    <definedName name="_xlnm.Print_Area" localSheetId="2">'PS 02 - Baterie a dobíječe'!$C$4:$J$76,'PS 02 - Baterie a dobíječe'!$C$82:$J$98,'PS 02 - Baterie a dobíječe'!$C$104:$K$161</definedName>
    <definedName name="_xlnm.Print_Titles" localSheetId="2">'PS 02 - Baterie a dobíječe'!$116:$116</definedName>
    <definedName name="_xlnm._FilterDatabase" localSheetId="3" hidden="1">'PS 03 - Přejezdová zabezp...'!$C$116:$K$200</definedName>
    <definedName name="_xlnm.Print_Area" localSheetId="3">'PS 03 - Přejezdová zabezp...'!$C$4:$J$76,'PS 03 - Přejezdová zabezp...'!$C$82:$J$98,'PS 03 - Přejezdová zabezp...'!$C$104:$K$200</definedName>
    <definedName name="_xlnm.Print_Titles" localSheetId="3">'PS 03 - Přejezdová zabezp...'!$116:$116</definedName>
    <definedName name="_xlnm._FilterDatabase" localSheetId="4" hidden="1">'PS 04 - Návěstidla, přest...'!$C$118:$K$217</definedName>
    <definedName name="_xlnm.Print_Area" localSheetId="4">'PS 04 - Návěstidla, přest...'!$C$4:$J$76,'PS 04 - Návěstidla, přest...'!$C$82:$J$100,'PS 04 - Návěstidla, přest...'!$C$106:$K$217</definedName>
    <definedName name="_xlnm.Print_Titles" localSheetId="4">'PS 04 - Návěstidla, přest...'!$118:$118</definedName>
    <definedName name="_xlnm._FilterDatabase" localSheetId="5" hidden="1">'SO 01 - Položky dle URS'!$C$118:$K$129</definedName>
    <definedName name="_xlnm.Print_Area" localSheetId="5">'SO 01 - Položky dle URS'!$C$4:$J$76,'SO 01 - Položky dle URS'!$C$82:$J$100,'SO 01 - Položky dle URS'!$C$106:$K$129</definedName>
    <definedName name="_xlnm.Print_Titles" localSheetId="5">'SO 01 - Položky dle URS'!$118:$118</definedName>
    <definedName name="_xlnm._FilterDatabase" localSheetId="6" hidden="1">'VON - Vedlejší a ostatní ...'!$C$117:$K$134</definedName>
    <definedName name="_xlnm.Print_Area" localSheetId="6">'VON - Vedlejší a ostatní ...'!$C$4:$J$76,'VON - Vedlejší a ostatní ...'!$C$82:$J$99,'VON - Vedlejší a ostatní ...'!$C$105:$K$134</definedName>
    <definedName name="_xlnm.Print_Titles" localSheetId="6">'VON - Vedlejší a ostatní ...'!$117:$117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4"/>
  <c r="F112"/>
  <c r="E110"/>
  <c r="F91"/>
  <c r="F89"/>
  <c r="E87"/>
  <c r="J24"/>
  <c r="E24"/>
  <c r="J92"/>
  <c r="J23"/>
  <c r="J21"/>
  <c r="E21"/>
  <c r="J91"/>
  <c r="J20"/>
  <c r="J18"/>
  <c r="E18"/>
  <c r="F92"/>
  <c r="J17"/>
  <c r="J12"/>
  <c r="J112"/>
  <c r="E7"/>
  <c r="E85"/>
  <c i="6" r="J37"/>
  <c r="J36"/>
  <c i="1" r="AY99"/>
  <c i="6" r="J35"/>
  <c i="1" r="AX99"/>
  <c i="6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F113"/>
  <c r="E111"/>
  <c r="F91"/>
  <c r="F89"/>
  <c r="E87"/>
  <c r="J24"/>
  <c r="E24"/>
  <c r="J116"/>
  <c r="J23"/>
  <c r="J21"/>
  <c r="E21"/>
  <c r="J115"/>
  <c r="J20"/>
  <c r="J18"/>
  <c r="E18"/>
  <c r="F92"/>
  <c r="J17"/>
  <c r="J12"/>
  <c r="J89"/>
  <c r="E7"/>
  <c r="E85"/>
  <c i="5" r="J37"/>
  <c r="J36"/>
  <c i="1" r="AY98"/>
  <c i="5" r="J35"/>
  <c i="1" r="AX98"/>
  <c i="5"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F115"/>
  <c r="F113"/>
  <c r="E111"/>
  <c r="F91"/>
  <c r="F89"/>
  <c r="E87"/>
  <c r="J24"/>
  <c r="E24"/>
  <c r="J116"/>
  <c r="J23"/>
  <c r="J21"/>
  <c r="E21"/>
  <c r="J91"/>
  <c r="J20"/>
  <c r="J18"/>
  <c r="E18"/>
  <c r="F116"/>
  <c r="J17"/>
  <c r="J12"/>
  <c r="J89"/>
  <c r="E7"/>
  <c r="E109"/>
  <c i="4" r="J37"/>
  <c r="J36"/>
  <c i="1" r="AY97"/>
  <c i="4" r="J35"/>
  <c i="1" r="AX97"/>
  <c i="4"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92"/>
  <c r="J23"/>
  <c r="J21"/>
  <c r="E21"/>
  <c r="J113"/>
  <c r="J20"/>
  <c r="J18"/>
  <c r="E18"/>
  <c r="F92"/>
  <c r="J17"/>
  <c r="J12"/>
  <c r="J111"/>
  <c r="E7"/>
  <c r="E85"/>
  <c i="3" r="J37"/>
  <c r="J36"/>
  <c i="1" r="AY96"/>
  <c i="3" r="J35"/>
  <c i="1" r="AX96"/>
  <c i="3"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F113"/>
  <c r="F111"/>
  <c r="E109"/>
  <c r="F91"/>
  <c r="F89"/>
  <c r="E87"/>
  <c r="J24"/>
  <c r="E24"/>
  <c r="J92"/>
  <c r="J23"/>
  <c r="J21"/>
  <c r="E21"/>
  <c r="J113"/>
  <c r="J20"/>
  <c r="J18"/>
  <c r="E18"/>
  <c r="F92"/>
  <c r="J17"/>
  <c r="J12"/>
  <c r="J111"/>
  <c r="E7"/>
  <c r="E107"/>
  <c i="2" r="J37"/>
  <c r="J36"/>
  <c i="1" r="AY95"/>
  <c i="2" r="J35"/>
  <c i="1" r="AX95"/>
  <c i="2"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113"/>
  <c r="J20"/>
  <c r="J18"/>
  <c r="E18"/>
  <c r="F114"/>
  <c r="J17"/>
  <c r="J12"/>
  <c r="J111"/>
  <c r="E7"/>
  <c r="E107"/>
  <c i="1" r="L90"/>
  <c r="AM90"/>
  <c r="AM89"/>
  <c r="L89"/>
  <c r="AM87"/>
  <c r="L87"/>
  <c r="L85"/>
  <c r="L84"/>
  <c i="2" r="BK187"/>
  <c r="J186"/>
  <c r="J184"/>
  <c r="J182"/>
  <c r="BK178"/>
  <c r="J176"/>
  <c r="J174"/>
  <c r="BK171"/>
  <c r="BK169"/>
  <c r="J166"/>
  <c r="J164"/>
  <c r="BK161"/>
  <c r="J159"/>
  <c r="J157"/>
  <c r="BK154"/>
  <c r="BK150"/>
  <c r="J144"/>
  <c r="J141"/>
  <c r="J136"/>
  <c r="BK133"/>
  <c r="BK130"/>
  <c r="BK125"/>
  <c r="J122"/>
  <c r="J34"/>
  <c i="3" r="BK154"/>
  <c r="BK145"/>
  <c r="J161"/>
  <c r="BK157"/>
  <c r="BK142"/>
  <c r="J132"/>
  <c r="BK124"/>
  <c r="J159"/>
  <c r="J156"/>
  <c r="J151"/>
  <c r="J142"/>
  <c r="BK129"/>
  <c i="4" r="J179"/>
  <c r="BK166"/>
  <c r="J143"/>
  <c r="J189"/>
  <c r="BK171"/>
  <c r="BK142"/>
  <c r="J128"/>
  <c r="BK151"/>
  <c r="J192"/>
  <c r="BK129"/>
  <c r="BK188"/>
  <c r="BK159"/>
  <c r="BK133"/>
  <c r="J185"/>
  <c r="J169"/>
  <c r="J154"/>
  <c r="J130"/>
  <c r="BK121"/>
  <c i="5" r="J192"/>
  <c r="J159"/>
  <c r="BK129"/>
  <c r="BK202"/>
  <c r="BK169"/>
  <c r="J149"/>
  <c r="J126"/>
  <c r="BK178"/>
  <c r="BK152"/>
  <c r="J208"/>
  <c r="BK166"/>
  <c r="BK133"/>
  <c r="BK191"/>
  <c r="J173"/>
  <c r="BK132"/>
  <c r="BK209"/>
  <c r="BK197"/>
  <c r="BK175"/>
  <c r="J133"/>
  <c r="J209"/>
  <c r="J151"/>
  <c r="J128"/>
  <c r="BK207"/>
  <c r="BK182"/>
  <c r="BK139"/>
  <c i="6" r="J125"/>
  <c r="J127"/>
  <c i="7" r="BK127"/>
  <c r="J128"/>
  <c r="BK131"/>
  <c i="2" r="J188"/>
  <c r="J185"/>
  <c r="J183"/>
  <c r="BK180"/>
  <c r="J178"/>
  <c r="J175"/>
  <c r="J172"/>
  <c r="J169"/>
  <c r="BK166"/>
  <c r="BK163"/>
  <c r="BK160"/>
  <c r="BK156"/>
  <c r="J154"/>
  <c r="J150"/>
  <c r="BK146"/>
  <c r="J143"/>
  <c r="BK138"/>
  <c r="J133"/>
  <c r="J128"/>
  <c r="BK124"/>
  <c r="J121"/>
  <c i="3" r="J149"/>
  <c r="BK139"/>
  <c r="BK158"/>
  <c r="J145"/>
  <c r="J139"/>
  <c r="J131"/>
  <c r="BK121"/>
  <c r="BK143"/>
  <c r="J153"/>
  <c r="J141"/>
  <c r="J128"/>
  <c i="4" r="J178"/>
  <c r="J165"/>
  <c r="J147"/>
  <c r="BK127"/>
  <c r="J194"/>
  <c r="J180"/>
  <c r="BK144"/>
  <c r="J124"/>
  <c r="BK158"/>
  <c r="J138"/>
  <c r="BK136"/>
  <c r="J193"/>
  <c r="BK179"/>
  <c r="BK156"/>
  <c r="BK130"/>
  <c r="BK189"/>
  <c r="BK168"/>
  <c r="J152"/>
  <c r="J127"/>
  <c r="BK124"/>
  <c i="5" r="J197"/>
  <c r="J163"/>
  <c r="BK137"/>
  <c r="BK211"/>
  <c r="J176"/>
  <c r="BK150"/>
  <c r="J217"/>
  <c r="J185"/>
  <c r="J156"/>
  <c r="BK140"/>
  <c r="J195"/>
  <c r="J146"/>
  <c r="BK203"/>
  <c r="BK183"/>
  <c r="BK146"/>
  <c r="J216"/>
  <c r="J200"/>
  <c r="BK179"/>
  <c r="J145"/>
  <c r="BK216"/>
  <c r="J191"/>
  <c r="BK158"/>
  <c r="J138"/>
  <c r="BK214"/>
  <c r="BK187"/>
  <c r="BK165"/>
  <c r="J132"/>
  <c i="6" r="J124"/>
  <c i="7" r="BK133"/>
  <c r="BK120"/>
  <c r="J123"/>
  <c r="J126"/>
  <c i="2" r="F37"/>
  <c r="J153"/>
  <c r="BK148"/>
  <c r="BK143"/>
  <c r="BK139"/>
  <c r="BK132"/>
  <c r="J130"/>
  <c r="J127"/>
  <c r="J124"/>
  <c r="BK120"/>
  <c i="3" r="BK148"/>
  <c r="J119"/>
  <c r="BK118"/>
  <c r="J152"/>
  <c r="J135"/>
  <c r="BK159"/>
  <c r="BK152"/>
  <c r="J136"/>
  <c r="BK123"/>
  <c r="BK119"/>
  <c r="J134"/>
  <c r="BK161"/>
  <c r="BK147"/>
  <c r="BK132"/>
  <c i="4" r="J183"/>
  <c r="BK167"/>
  <c r="J157"/>
  <c r="BK131"/>
  <c r="J191"/>
  <c r="J173"/>
  <c r="BK154"/>
  <c r="BK138"/>
  <c r="BK123"/>
  <c r="BK150"/>
  <c r="BK200"/>
  <c r="J186"/>
  <c r="BK195"/>
  <c r="BK182"/>
  <c r="BK172"/>
  <c r="J140"/>
  <c r="BK125"/>
  <c r="BK176"/>
  <c r="J156"/>
  <c r="J149"/>
  <c r="BK160"/>
  <c r="BK165"/>
  <c r="J129"/>
  <c i="5" r="J178"/>
  <c r="J134"/>
  <c r="BK195"/>
  <c r="J158"/>
  <c r="BK125"/>
  <c r="J179"/>
  <c r="BK163"/>
  <c r="J141"/>
  <c r="J203"/>
  <c r="J175"/>
  <c r="J148"/>
  <c r="BK213"/>
  <c r="BK193"/>
  <c r="J174"/>
  <c r="BK136"/>
  <c r="J210"/>
  <c r="BK199"/>
  <c r="J180"/>
  <c r="J154"/>
  <c r="J212"/>
  <c r="BK188"/>
  <c r="J153"/>
  <c r="BK126"/>
  <c r="J193"/>
  <c r="BK162"/>
  <c i="6" r="BK129"/>
  <c r="BK128"/>
  <c i="7" r="J134"/>
  <c r="J131"/>
  <c r="J122"/>
  <c r="BK128"/>
  <c i="2" r="F34"/>
  <c r="BK153"/>
  <c r="BK147"/>
  <c r="BK144"/>
  <c r="J140"/>
  <c r="J137"/>
  <c r="J134"/>
  <c r="J129"/>
  <c r="J125"/>
  <c r="J120"/>
  <c r="F35"/>
  <c i="3" r="BK155"/>
  <c r="BK144"/>
  <c r="BK135"/>
  <c r="J129"/>
  <c r="J118"/>
  <c r="J125"/>
  <c r="J158"/>
  <c r="BK140"/>
  <c r="J126"/>
  <c i="4" r="J177"/>
  <c r="BK164"/>
  <c r="BK139"/>
  <c r="J197"/>
  <c r="BK174"/>
  <c r="BK161"/>
  <c r="J141"/>
  <c r="J121"/>
  <c r="J153"/>
  <c r="BK120"/>
  <c r="BK190"/>
  <c r="BK198"/>
  <c r="BK181"/>
  <c r="J163"/>
  <c r="J139"/>
  <c r="J195"/>
  <c r="J175"/>
  <c r="J166"/>
  <c r="J131"/>
  <c r="BK126"/>
  <c r="J137"/>
  <c i="5" r="J189"/>
  <c r="J160"/>
  <c r="J136"/>
  <c r="BK215"/>
  <c r="J184"/>
  <c r="BK157"/>
  <c r="BK208"/>
  <c r="J165"/>
  <c r="BK143"/>
  <c r="J206"/>
  <c r="BK156"/>
  <c r="J214"/>
  <c r="J190"/>
  <c r="BK171"/>
  <c r="BK212"/>
  <c r="BK196"/>
  <c r="J172"/>
  <c r="J129"/>
  <c r="J211"/>
  <c r="J171"/>
  <c r="BK147"/>
  <c r="BK210"/>
  <c r="BK173"/>
  <c r="BK159"/>
  <c i="6" r="J129"/>
  <c r="BK123"/>
  <c i="7" r="J130"/>
  <c r="J120"/>
  <c r="BK122"/>
  <c i="2" r="J189"/>
  <c r="BK185"/>
  <c r="BK182"/>
  <c r="J180"/>
  <c r="BK177"/>
  <c r="BK175"/>
  <c r="J173"/>
  <c r="J170"/>
  <c r="BK167"/>
  <c r="BK165"/>
  <c r="J163"/>
  <c r="J161"/>
  <c r="BK158"/>
  <c r="J156"/>
  <c r="BK151"/>
  <c r="J149"/>
  <c r="BK145"/>
  <c r="BK141"/>
  <c r="J138"/>
  <c r="BK134"/>
  <c r="J131"/>
  <c r="BK128"/>
  <c r="J126"/>
  <c r="BK122"/>
  <c r="BK119"/>
  <c i="3" r="J146"/>
  <c r="BK128"/>
  <c r="J147"/>
  <c r="J140"/>
  <c r="BK130"/>
  <c r="J123"/>
  <c r="J124"/>
  <c r="BK150"/>
  <c r="BK136"/>
  <c r="J121"/>
  <c i="4" r="J176"/>
  <c r="J162"/>
  <c r="BK119"/>
  <c r="J187"/>
  <c r="J172"/>
  <c r="BK152"/>
  <c r="J133"/>
  <c r="J120"/>
  <c r="BK132"/>
  <c r="BK187"/>
  <c r="J119"/>
  <c r="BK184"/>
  <c r="BK178"/>
  <c r="J146"/>
  <c r="BK197"/>
  <c r="J181"/>
  <c r="J159"/>
  <c r="J148"/>
  <c r="BK147"/>
  <c r="J151"/>
  <c r="J126"/>
  <c i="5" r="BK180"/>
  <c r="J140"/>
  <c r="J213"/>
  <c r="J170"/>
  <c r="J152"/>
  <c r="BK134"/>
  <c r="J186"/>
  <c r="BK145"/>
  <c r="J135"/>
  <c r="BK177"/>
  <c r="BK138"/>
  <c r="BK194"/>
  <c r="J177"/>
  <c r="J139"/>
  <c r="J207"/>
  <c r="J194"/>
  <c r="BK168"/>
  <c r="BK128"/>
  <c r="J198"/>
  <c r="BK155"/>
  <c r="BK130"/>
  <c r="BK200"/>
  <c r="J181"/>
  <c r="BK161"/>
  <c r="J137"/>
  <c i="6" r="J128"/>
  <c r="BK124"/>
  <c i="7" r="BK130"/>
  <c r="J127"/>
  <c r="J129"/>
  <c i="2" r="BK188"/>
  <c r="BK186"/>
  <c r="BK184"/>
  <c r="J181"/>
  <c r="J179"/>
  <c r="J177"/>
  <c r="BK173"/>
  <c r="J171"/>
  <c r="BK168"/>
  <c r="J167"/>
  <c r="BK164"/>
  <c r="BK162"/>
  <c r="BK159"/>
  <c r="J158"/>
  <c r="BK155"/>
  <c r="BK152"/>
  <c r="BK149"/>
  <c r="J146"/>
  <c r="BK140"/>
  <c r="BK137"/>
  <c r="J135"/>
  <c r="BK131"/>
  <c r="BK127"/>
  <c r="J123"/>
  <c r="J119"/>
  <c i="3" r="J155"/>
  <c r="J143"/>
  <c r="J120"/>
  <c r="BK151"/>
  <c r="J137"/>
  <c r="BK125"/>
  <c r="BK160"/>
  <c r="BK153"/>
  <c r="BK126"/>
  <c r="BK149"/>
  <c r="BK137"/>
  <c i="4" r="BK192"/>
  <c r="BK175"/>
  <c r="BK163"/>
  <c r="J122"/>
  <c r="J184"/>
  <c r="BK169"/>
  <c r="BK135"/>
  <c r="BK162"/>
  <c r="J145"/>
  <c r="BK199"/>
  <c r="BK122"/>
  <c r="BK185"/>
  <c r="J174"/>
  <c r="BK149"/>
  <c r="J199"/>
  <c r="J188"/>
  <c r="BK170"/>
  <c r="BK155"/>
  <c r="BK137"/>
  <c r="BK143"/>
  <c r="BK140"/>
  <c i="5" r="BK170"/>
  <c r="J155"/>
  <c r="J143"/>
  <c r="J122"/>
  <c r="J182"/>
  <c r="BK153"/>
  <c r="BK131"/>
  <c r="BK189"/>
  <c r="J166"/>
  <c r="J144"/>
  <c r="J187"/>
  <c r="BK135"/>
  <c r="BK186"/>
  <c r="BK148"/>
  <c r="J127"/>
  <c r="J201"/>
  <c r="BK181"/>
  <c r="BK151"/>
  <c r="BK204"/>
  <c r="BK164"/>
  <c r="J142"/>
  <c r="J204"/>
  <c r="J183"/>
  <c r="J164"/>
  <c r="J130"/>
  <c i="6" r="BK127"/>
  <c r="J123"/>
  <c i="7" r="BK126"/>
  <c r="BK125"/>
  <c r="J133"/>
  <c r="BK121"/>
  <c i="2" r="F36"/>
  <c r="J152"/>
  <c r="J148"/>
  <c r="J145"/>
  <c r="J142"/>
  <c r="BK136"/>
  <c r="BK129"/>
  <c r="BK123"/>
  <c i="1" r="AS94"/>
  <c i="3" r="J148"/>
  <c r="BK134"/>
  <c r="J127"/>
  <c r="BK120"/>
  <c r="BK156"/>
  <c r="J160"/>
  <c r="J144"/>
  <c r="BK127"/>
  <c i="4" r="J182"/>
  <c r="J168"/>
  <c r="BK148"/>
  <c r="J135"/>
  <c r="J196"/>
  <c r="J170"/>
  <c r="BK146"/>
  <c r="J132"/>
  <c r="J200"/>
  <c r="J142"/>
  <c r="BK196"/>
  <c r="J134"/>
  <c r="J190"/>
  <c r="BK180"/>
  <c r="J160"/>
  <c r="J136"/>
  <c r="BK193"/>
  <c r="J167"/>
  <c r="J150"/>
  <c r="J158"/>
  <c r="BK153"/>
  <c i="5" r="J202"/>
  <c r="BK154"/>
  <c r="BK217"/>
  <c r="BK185"/>
  <c r="J162"/>
  <c r="BK144"/>
  <c r="J123"/>
  <c r="J167"/>
  <c r="BK141"/>
  <c r="BK206"/>
  <c r="J161"/>
  <c r="J131"/>
  <c r="BK201"/>
  <c r="BK176"/>
  <c r="BK149"/>
  <c i="6" r="BK125"/>
  <c r="BK122"/>
  <c i="7" r="J121"/>
  <c r="BK124"/>
  <c r="BK123"/>
  <c i="2" r="BK189"/>
  <c r="J187"/>
  <c r="BK183"/>
  <c r="BK181"/>
  <c r="BK179"/>
  <c r="BK176"/>
  <c r="BK174"/>
  <c r="BK172"/>
  <c r="BK170"/>
  <c r="J168"/>
  <c r="J165"/>
  <c r="J162"/>
  <c r="J160"/>
  <c r="BK157"/>
  <c r="J155"/>
  <c r="J151"/>
  <c r="J147"/>
  <c r="BK142"/>
  <c r="J139"/>
  <c r="BK135"/>
  <c r="J132"/>
  <c r="BK126"/>
  <c r="BK121"/>
  <c i="3" r="J154"/>
  <c r="BK131"/>
  <c r="J150"/>
  <c r="BK141"/>
  <c r="BK133"/>
  <c r="J122"/>
  <c r="J157"/>
  <c r="J130"/>
  <c r="BK146"/>
  <c r="J133"/>
  <c r="BK122"/>
  <c i="4" r="BK173"/>
  <c r="J144"/>
  <c r="J198"/>
  <c r="BK186"/>
  <c r="BK157"/>
  <c r="J125"/>
  <c r="J161"/>
  <c r="BK128"/>
  <c r="BK191"/>
  <c r="J123"/>
  <c r="BK183"/>
  <c r="BK177"/>
  <c r="J155"/>
  <c r="BK134"/>
  <c r="BK194"/>
  <c r="J171"/>
  <c r="J164"/>
  <c r="BK141"/>
  <c r="BK145"/>
  <c i="5" r="BK184"/>
  <c r="J169"/>
  <c r="BK123"/>
  <c r="J199"/>
  <c r="BK172"/>
  <c r="J147"/>
  <c r="J205"/>
  <c r="BK174"/>
  <c r="BK142"/>
  <c r="BK198"/>
  <c r="BK160"/>
  <c r="BK122"/>
  <c r="J188"/>
  <c r="J157"/>
  <c r="J125"/>
  <c r="BK205"/>
  <c r="BK192"/>
  <c r="BK167"/>
  <c r="BK127"/>
  <c r="BK190"/>
  <c r="J150"/>
  <c r="J215"/>
  <c r="J196"/>
  <c r="J168"/>
  <c i="6" r="J122"/>
  <c i="7" r="J125"/>
  <c r="BK129"/>
  <c r="BK134"/>
  <c r="J124"/>
  <c i="2" l="1" r="T118"/>
  <c r="T117"/>
  <c i="3" r="P138"/>
  <c r="P117"/>
  <c i="1" r="AU96"/>
  <c i="4" r="T118"/>
  <c r="T117"/>
  <c i="5" r="P124"/>
  <c i="6" r="BK121"/>
  <c r="J121"/>
  <c r="J98"/>
  <c r="R121"/>
  <c r="R120"/>
  <c r="BK126"/>
  <c r="J126"/>
  <c r="J99"/>
  <c r="T126"/>
  <c i="2" r="P118"/>
  <c r="P117"/>
  <c i="1" r="AU95"/>
  <c i="5" r="R121"/>
  <c r="R120"/>
  <c i="2" r="BK118"/>
  <c r="J118"/>
  <c r="J97"/>
  <c i="5" r="T121"/>
  <c r="T120"/>
  <c i="2" r="R118"/>
  <c r="R117"/>
  <c i="3" r="R138"/>
  <c r="R117"/>
  <c i="4" r="BK118"/>
  <c r="BK117"/>
  <c r="J117"/>
  <c i="5" r="R124"/>
  <c r="R119"/>
  <c i="7" r="P119"/>
  <c i="5" r="BK124"/>
  <c r="J124"/>
  <c r="J99"/>
  <c i="6" r="P121"/>
  <c r="P120"/>
  <c r="P119"/>
  <c i="1" r="AU99"/>
  <c i="6" r="P126"/>
  <c i="7" r="T119"/>
  <c i="3" r="T138"/>
  <c r="T117"/>
  <c i="4" r="P118"/>
  <c r="P117"/>
  <c i="1" r="AU97"/>
  <c i="5" r="BK121"/>
  <c r="J121"/>
  <c r="J98"/>
  <c r="P121"/>
  <c r="P120"/>
  <c r="P119"/>
  <c i="1" r="AU98"/>
  <c i="6" r="T121"/>
  <c r="T120"/>
  <c r="T119"/>
  <c r="R126"/>
  <c i="7" r="R119"/>
  <c r="R118"/>
  <c i="3" r="BK138"/>
  <c r="J138"/>
  <c r="J97"/>
  <c i="4" r="R118"/>
  <c r="R117"/>
  <c i="5" r="T124"/>
  <c i="7" r="BK119"/>
  <c r="J119"/>
  <c r="J97"/>
  <c r="BK132"/>
  <c r="J132"/>
  <c r="J98"/>
  <c r="P132"/>
  <c r="R132"/>
  <c r="T132"/>
  <c i="3" r="BK117"/>
  <c r="J117"/>
  <c i="7" r="J115"/>
  <c r="J114"/>
  <c r="BE126"/>
  <c r="E108"/>
  <c r="F115"/>
  <c r="BE130"/>
  <c r="BE134"/>
  <c r="J89"/>
  <c r="BE124"/>
  <c r="BE127"/>
  <c r="BE131"/>
  <c r="BE133"/>
  <c r="BE120"/>
  <c r="BE121"/>
  <c r="BE122"/>
  <c r="BE123"/>
  <c r="BE125"/>
  <c r="BE128"/>
  <c r="BE129"/>
  <c i="6" r="F116"/>
  <c r="J113"/>
  <c r="BE123"/>
  <c r="BE125"/>
  <c r="E109"/>
  <c r="J91"/>
  <c r="J92"/>
  <c r="BE122"/>
  <c r="BE124"/>
  <c r="BE127"/>
  <c r="BE128"/>
  <c r="BE129"/>
  <c i="5" r="E85"/>
  <c r="F92"/>
  <c r="J115"/>
  <c r="BE123"/>
  <c r="BE133"/>
  <c r="BE142"/>
  <c r="BE143"/>
  <c r="BE144"/>
  <c r="BE147"/>
  <c r="BE151"/>
  <c r="BE160"/>
  <c r="BE186"/>
  <c r="BE191"/>
  <c r="BE199"/>
  <c r="J113"/>
  <c r="BE122"/>
  <c r="BE145"/>
  <c r="BE146"/>
  <c r="BE148"/>
  <c r="BE162"/>
  <c r="BE178"/>
  <c r="BE180"/>
  <c r="BE181"/>
  <c r="BE185"/>
  <c r="BE193"/>
  <c r="BE194"/>
  <c r="BE195"/>
  <c r="BE214"/>
  <c i="4" r="J96"/>
  <c i="5" r="BE136"/>
  <c r="BE137"/>
  <c r="BE138"/>
  <c r="BE139"/>
  <c r="BE161"/>
  <c r="BE170"/>
  <c r="BE173"/>
  <c r="BE182"/>
  <c r="BE183"/>
  <c r="BE184"/>
  <c r="BE187"/>
  <c r="BE188"/>
  <c r="BE189"/>
  <c r="BE198"/>
  <c r="BE202"/>
  <c r="BE203"/>
  <c r="BE135"/>
  <c r="BE150"/>
  <c r="BE163"/>
  <c r="BE165"/>
  <c r="BE175"/>
  <c r="BE179"/>
  <c r="BE207"/>
  <c r="BE208"/>
  <c r="BE210"/>
  <c r="BE211"/>
  <c r="BE212"/>
  <c r="BE215"/>
  <c r="BE216"/>
  <c r="BE126"/>
  <c r="BE134"/>
  <c r="BE140"/>
  <c r="BE141"/>
  <c r="BE152"/>
  <c r="BE154"/>
  <c r="BE155"/>
  <c r="BE157"/>
  <c r="BE171"/>
  <c r="BE172"/>
  <c r="BE176"/>
  <c r="BE192"/>
  <c r="BE196"/>
  <c r="BE201"/>
  <c r="BE213"/>
  <c i="4" r="J118"/>
  <c r="J97"/>
  <c i="5" r="J92"/>
  <c r="BE125"/>
  <c r="BE128"/>
  <c r="BE129"/>
  <c r="BE132"/>
  <c r="BE153"/>
  <c r="BE158"/>
  <c r="BE159"/>
  <c r="BE168"/>
  <c r="BE169"/>
  <c r="BE177"/>
  <c r="BE197"/>
  <c r="BE206"/>
  <c r="BE130"/>
  <c r="BE156"/>
  <c r="BE164"/>
  <c r="BE166"/>
  <c r="BE167"/>
  <c r="BE174"/>
  <c r="BE205"/>
  <c r="BE217"/>
  <c r="BE127"/>
  <c r="BE131"/>
  <c r="BE149"/>
  <c r="BE190"/>
  <c r="BE200"/>
  <c r="BE204"/>
  <c r="BE209"/>
  <c i="4" r="J89"/>
  <c r="J114"/>
  <c r="BE148"/>
  <c r="BE159"/>
  <c r="BE119"/>
  <c r="BE130"/>
  <c r="BE149"/>
  <c r="J91"/>
  <c r="BE126"/>
  <c r="BE129"/>
  <c r="BE132"/>
  <c r="BE135"/>
  <c r="BE136"/>
  <c r="BE143"/>
  <c r="BE144"/>
  <c r="BE145"/>
  <c r="BE146"/>
  <c r="BE147"/>
  <c r="BE158"/>
  <c r="BE162"/>
  <c r="BE172"/>
  <c r="BE179"/>
  <c r="BE181"/>
  <c r="BE184"/>
  <c r="BE191"/>
  <c r="BE196"/>
  <c r="BE199"/>
  <c r="BE200"/>
  <c i="3" r="J96"/>
  <c i="4" r="E107"/>
  <c r="F114"/>
  <c r="BE122"/>
  <c r="BE123"/>
  <c r="BE124"/>
  <c r="BE138"/>
  <c r="BE141"/>
  <c r="BE154"/>
  <c r="BE161"/>
  <c r="BE164"/>
  <c r="BE166"/>
  <c r="BE168"/>
  <c r="BE169"/>
  <c r="BE170"/>
  <c r="BE173"/>
  <c r="BE187"/>
  <c r="BE192"/>
  <c r="BE197"/>
  <c r="BE125"/>
  <c r="BE128"/>
  <c r="BE139"/>
  <c r="BE142"/>
  <c r="BE186"/>
  <c r="BE189"/>
  <c r="BE194"/>
  <c r="BE198"/>
  <c r="BE121"/>
  <c r="BE133"/>
  <c r="BE134"/>
  <c r="BE137"/>
  <c r="BE152"/>
  <c r="BE157"/>
  <c r="BE163"/>
  <c r="BE188"/>
  <c r="BE127"/>
  <c r="BE131"/>
  <c r="BE140"/>
  <c r="BE150"/>
  <c r="BE151"/>
  <c r="BE153"/>
  <c r="BE155"/>
  <c r="BE156"/>
  <c r="BE160"/>
  <c r="BE165"/>
  <c r="BE167"/>
  <c r="BE175"/>
  <c r="BE176"/>
  <c r="BE177"/>
  <c r="BE178"/>
  <c r="BE182"/>
  <c r="BE190"/>
  <c r="BE193"/>
  <c r="BE195"/>
  <c r="BE120"/>
  <c r="BE171"/>
  <c r="BE174"/>
  <c r="BE180"/>
  <c r="BE183"/>
  <c r="BE185"/>
  <c i="3" r="J91"/>
  <c r="J114"/>
  <c r="BE123"/>
  <c r="BE125"/>
  <c r="BE135"/>
  <c r="BE143"/>
  <c r="BE153"/>
  <c r="BE156"/>
  <c i="2" r="BK117"/>
  <c r="J117"/>
  <c r="J96"/>
  <c i="3" r="J89"/>
  <c r="BE118"/>
  <c r="BE131"/>
  <c r="BE145"/>
  <c r="BE148"/>
  <c r="BE151"/>
  <c r="BE142"/>
  <c r="BE144"/>
  <c r="BE146"/>
  <c r="BE152"/>
  <c r="BE157"/>
  <c r="BE160"/>
  <c r="BE120"/>
  <c r="BE136"/>
  <c r="BE141"/>
  <c r="BE154"/>
  <c r="BE158"/>
  <c r="E85"/>
  <c r="F114"/>
  <c r="BE126"/>
  <c r="BE130"/>
  <c r="BE134"/>
  <c r="BE139"/>
  <c r="BE149"/>
  <c r="BE155"/>
  <c r="BE119"/>
  <c r="BE122"/>
  <c r="BE128"/>
  <c r="BE132"/>
  <c r="BE133"/>
  <c r="BE137"/>
  <c r="BE147"/>
  <c r="BE150"/>
  <c r="BE159"/>
  <c r="BE161"/>
  <c r="BE127"/>
  <c r="BE121"/>
  <c r="BE124"/>
  <c r="BE129"/>
  <c r="BE140"/>
  <c i="1" r="AW95"/>
  <c i="2" r="E85"/>
  <c r="J89"/>
  <c r="J91"/>
  <c r="F92"/>
  <c r="J92"/>
  <c r="BE119"/>
  <c r="BE120"/>
  <c r="BE121"/>
  <c r="BE122"/>
  <c r="BE123"/>
  <c r="BE124"/>
  <c r="BE125"/>
  <c r="BE126"/>
  <c r="BE127"/>
  <c r="BE128"/>
  <c r="BE129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i="1" r="BA95"/>
  <c r="BC95"/>
  <c r="BD95"/>
  <c r="BB95"/>
  <c i="3" r="J30"/>
  <c r="J34"/>
  <c i="1" r="AW96"/>
  <c i="4" r="F36"/>
  <c i="1" r="BC97"/>
  <c i="6" r="F34"/>
  <c i="1" r="BA99"/>
  <c i="6" r="J34"/>
  <c i="1" r="AW99"/>
  <c i="7" r="J34"/>
  <c i="1" r="AW100"/>
  <c i="4" r="J30"/>
  <c r="F37"/>
  <c i="1" r="BD97"/>
  <c i="5" r="J34"/>
  <c i="1" r="AW98"/>
  <c i="7" r="F35"/>
  <c i="1" r="BB100"/>
  <c i="3" r="F34"/>
  <c i="1" r="BA96"/>
  <c i="5" r="F34"/>
  <c i="1" r="BA98"/>
  <c i="3" r="F35"/>
  <c i="1" r="BB96"/>
  <c i="5" r="F36"/>
  <c i="1" r="BC98"/>
  <c i="3" r="F36"/>
  <c i="1" r="BC96"/>
  <c i="5" r="F37"/>
  <c i="1" r="BD98"/>
  <c i="4" r="F35"/>
  <c i="1" r="BB97"/>
  <c i="5" r="F35"/>
  <c i="1" r="BB98"/>
  <c i="7" r="F37"/>
  <c i="1" r="BD100"/>
  <c i="4" r="F34"/>
  <c i="1" r="BA97"/>
  <c i="7" r="F34"/>
  <c i="1" r="BA100"/>
  <c i="3" r="F37"/>
  <c i="1" r="BD96"/>
  <c i="4" r="J34"/>
  <c i="1" r="AW97"/>
  <c i="6" r="F37"/>
  <c i="1" r="BD99"/>
  <c i="6" r="F35"/>
  <c i="1" r="BB99"/>
  <c i="6" r="F36"/>
  <c i="1" r="BC99"/>
  <c i="7" r="F36"/>
  <c i="1" r="BC100"/>
  <c i="7" l="1" r="T118"/>
  <c i="5" r="T119"/>
  <c i="6" r="R119"/>
  <c i="7" r="P118"/>
  <c i="1" r="AU100"/>
  <c r="AG97"/>
  <c r="AG96"/>
  <c i="6" r="BK120"/>
  <c r="J120"/>
  <c r="J97"/>
  <c i="5" r="BK120"/>
  <c r="J120"/>
  <c r="J97"/>
  <c i="7" r="BK118"/>
  <c r="J118"/>
  <c r="J96"/>
  <c i="2" r="F33"/>
  <c i="1" r="AZ95"/>
  <c i="7" r="J33"/>
  <c i="1" r="AV100"/>
  <c r="AT100"/>
  <c i="2" r="J30"/>
  <c i="1" r="AG95"/>
  <c i="4" r="F33"/>
  <c i="1" r="AZ97"/>
  <c i="2" r="J33"/>
  <c i="1" r="AV95"/>
  <c r="AT95"/>
  <c r="BA94"/>
  <c r="W30"/>
  <c r="AU94"/>
  <c i="4" r="J33"/>
  <c i="1" r="AV97"/>
  <c r="AT97"/>
  <c r="AN97"/>
  <c r="BC94"/>
  <c r="W32"/>
  <c r="BD94"/>
  <c r="W33"/>
  <c i="3" r="F33"/>
  <c i="1" r="AZ96"/>
  <c i="6" r="F33"/>
  <c i="1" r="AZ99"/>
  <c i="7" r="F33"/>
  <c i="1" r="AZ100"/>
  <c i="3" r="J33"/>
  <c i="1" r="AV96"/>
  <c r="AT96"/>
  <c r="AN96"/>
  <c i="6" r="J33"/>
  <c i="1" r="AV99"/>
  <c r="AT99"/>
  <c r="BB94"/>
  <c r="W31"/>
  <c i="5" r="F33"/>
  <c i="1" r="AZ98"/>
  <c i="5" r="J33"/>
  <c i="1" r="AV98"/>
  <c r="AT98"/>
  <c i="5" l="1" r="BK119"/>
  <c r="J119"/>
  <c r="J96"/>
  <c i="6" r="BK119"/>
  <c r="J119"/>
  <c r="J96"/>
  <c i="4" r="J39"/>
  <c i="1" r="AN95"/>
  <c i="3" r="J39"/>
  <c i="2" r="J39"/>
  <c i="7" r="J30"/>
  <c i="1" r="AG100"/>
  <c r="AW94"/>
  <c r="AK30"/>
  <c r="AY94"/>
  <c r="AX94"/>
  <c r="AZ94"/>
  <c r="W29"/>
  <c i="7" l="1" r="J39"/>
  <c i="1" r="AN100"/>
  <c i="6" r="J30"/>
  <c i="1" r="AG99"/>
  <c r="AV94"/>
  <c r="AK29"/>
  <c i="5" r="J30"/>
  <c i="1" r="AG98"/>
  <c r="AN98"/>
  <c i="6" l="1" r="J39"/>
  <c i="5" r="J39"/>
  <c i="1" r="AN99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<sst xmlns="http://schemas.openxmlformats.org/spreadsheetml/2006/main">
  <si>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</si>
  <si>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</si>
  <si>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</si>
  <si>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</si>
  <si>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</si>
  <si>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{19c171cb-766f-4312-a5bc-1029767017e0}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</si>
  <si>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</si>
  <si>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</si>
  <si>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</si>
  <si>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</si>
  <si>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</si>
  <si>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</si>
  <si>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</si>
  <si>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</si>
  <si>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63524090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</si>
  <si>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</si>
  <si>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</si>
  <si>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OŘ OVA 2024 - Oprava venkovních prvků - SSZT OLC</t>
  </si>
  <si>
    <t>KSO:</t>
  </si>
  <si>
    <t>CC-CZ:</t>
  </si>
  <si>
    <t>Místo:</t>
  </si>
  <si>
    <t>OŘ Ostrava</t>
  </si>
  <si>
    <t>Datum:</t>
  </si>
  <si>
    <t>19. 4. 2024</t>
  </si>
  <si>
    <t>Zadavatel:</t>
  </si>
  <si>
    <t>IČ:</t>
  </si>
  <si>
    <t>Správa železnic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</si>
  <si>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</si>
  <si>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</si>
  <si>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</si>
  <si>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</si>
  <si>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</si>
  <si>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</si>
  <si>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</si>
  <si>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</si>
  <si>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</si>
  <si>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</si>
  <si>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</si>
  <si>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</si>
  <si>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</si>
  <si>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</si>
  <si>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</si>
  <si>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</si>
  <si>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</si>
  <si>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</si>
  <si>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</si>
  <si>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</si>
  <si>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</si>
  <si>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</si>
  <si>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</si>
  <si>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</si>
  <si>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</si>
  <si>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</si>
  <si>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</si>
  <si>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</si>
  <si>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</si>
  <si>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</si>
  <si>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</si>
  <si>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</si>
  <si>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</si>
  <si>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</si>
  <si>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</si>
  <si>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</si>
  <si>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</si>
  <si>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</si>
  <si>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</si>
  <si>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</si>
  <si>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</si>
  <si>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</si>
  <si>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</si>
  <si>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</si>
  <si>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</si>
  <si>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</si>
  <si>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</si>
  <si>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</si>
  <si>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</si>
  <si>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</si>
  <si>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</si>
  <si>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</si>
  <si>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</si>
  <si>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</si>
  <si>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Počítače náprav</t>
  </si>
  <si>
    <t>PRO</t>
  </si>
  <si>
    <t>1</t>
  </si>
  <si>
    <t>{49feb9c0-7e3c-40dc-8f50-8aff7d3c8e4d}</t>
  </si>
  <si>
    <t>2</t>
  </si>
  <si>
    <t>PS 02</t>
  </si>
  <si>
    <t>Baterie a dobíječe</t>
  </si>
  <si>
    <t>{ea5bf7f4-7996-446f-bd1b-583e31a3c96d}</t>
  </si>
  <si>
    <t>PS 03</t>
  </si>
  <si>
    <t>Přejezdová zabezpečovací zařízení</t>
  </si>
  <si>
    <t>{f9ea022b-3e50-46f0-863d-5ca95e79bf4e}</t>
  </si>
  <si>
    <t>PS 04</t>
  </si>
  <si>
    <t>Návěstidla, přestavníky, kolejové obvody</t>
  </si>
  <si>
    <t>{8865a5eb-a9de-474a-bdf4-30a16b7c1bf4}</t>
  </si>
  <si>
    <t>SO 01</t>
  </si>
  <si>
    <t>Položky dle URS</t>
  </si>
  <si>
    <t>{117ecdbe-fb3c-4fa0-ab22-033b13f8d3e2}</t>
  </si>
  <si>
    <t>VON</t>
  </si>
  <si>
    <t>Vedlejší a ostatní náklady</t>
  </si>
  <si>
    <t>{2f64af4c-f904-40fe-bda0-d37e25851362}</t>
  </si>
  <si>
    <t>KRYCÍ LIST SOUPISU PRACÍ</t>
  </si>
  <si>
    <t>Objekt:</t>
  </si>
  <si>
    <t>PS 01 - Počítače náprav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</si>
  <si>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</si>
  <si>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</si>
  <si>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</si>
  <si>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</si>
  <si>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</si>
  <si>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</si>
  <si>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</si>
  <si>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</si>
  <si>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</si>
  <si>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</si>
  <si>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</si>
  <si>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</si>
  <si>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</si>
  <si>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</si>
  <si>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</si>
  <si>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</si>
  <si>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</si>
  <si>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</si>
  <si>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</si>
  <si>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</si>
  <si>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</si>
  <si>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</si>
  <si>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</si>
  <si>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M</t>
  </si>
  <si>
    <t>7592010102</t>
  </si>
  <si>
    <t>Kolové senzory a snímače počítačů náprav Snímač průjezdu kola RSR 180 (5 m kabel)</t>
  </si>
  <si>
    <t>kus</t>
  </si>
  <si>
    <t>Sborník UOŽI 01 2024</t>
  </si>
  <si>
    <t>1692067174</t>
  </si>
  <si>
    <t>7592010104</t>
  </si>
  <si>
    <t>Kolové senzory a snímače počítačů náprav Snímač průjezdu kola RSR 180 (10 m kabel)</t>
  </si>
  <si>
    <t>1006591052</t>
  </si>
  <si>
    <t>3</t>
  </si>
  <si>
    <t>7592010116</t>
  </si>
  <si>
    <t>Kolové senzory a snímače počítačů náprav Snímač průjezdu kola RSR 123</t>
  </si>
  <si>
    <t>-1219385128</t>
  </si>
  <si>
    <t>7592010142</t>
  </si>
  <si>
    <t>Kolové senzory a snímače počítačů náprav Neoprénová ochr. hadice 4,8 m</t>
  </si>
  <si>
    <t>-1501020073</t>
  </si>
  <si>
    <t>5</t>
  </si>
  <si>
    <t>7592010146</t>
  </si>
  <si>
    <t>Kolové senzory a snímače počítačů náprav Neoprénová ochr. hadice 9,8 m</t>
  </si>
  <si>
    <t>-1224776023</t>
  </si>
  <si>
    <t>6</t>
  </si>
  <si>
    <t>7592010152</t>
  </si>
  <si>
    <t>Kolové senzory a snímače počítačů náprav Montážní sada neoprénové ochr.hadice</t>
  </si>
  <si>
    <t>2124152646</t>
  </si>
  <si>
    <t>7</t>
  </si>
  <si>
    <t>7592010166</t>
  </si>
  <si>
    <t>Kolové senzory a snímače počítačů náprav Upevňovací souprava SK140</t>
  </si>
  <si>
    <t>-1926717988</t>
  </si>
  <si>
    <t>8</t>
  </si>
  <si>
    <t>7592010168</t>
  </si>
  <si>
    <t>Kolové senzory a snímače počítačů náprav Upevňovací souprava SK150</t>
  </si>
  <si>
    <t>-557804322</t>
  </si>
  <si>
    <t>9</t>
  </si>
  <si>
    <t>7592010172</t>
  </si>
  <si>
    <t>Kolové senzory a snímače počítačů náprav Připevňovací čep BBK pro upevňovací soupravu SK140</t>
  </si>
  <si>
    <t>pár</t>
  </si>
  <si>
    <t>-1061586340</t>
  </si>
  <si>
    <t>10</t>
  </si>
  <si>
    <t>7592010186</t>
  </si>
  <si>
    <t>Kolové senzory a snímače počítačů náprav Přepěťová ochrana EPO</t>
  </si>
  <si>
    <t>-235673355</t>
  </si>
  <si>
    <t>11</t>
  </si>
  <si>
    <t>7592010202</t>
  </si>
  <si>
    <t>Kolové senzory a snímače počítačů náprav Kabelový závěr KSL-FP pro RSR (s EPO)</t>
  </si>
  <si>
    <t>1771580060</t>
  </si>
  <si>
    <t>7592010206</t>
  </si>
  <si>
    <t>Kolové senzory a snímače počítačů náprav Uzemňovací souprava pro KSL-FP</t>
  </si>
  <si>
    <t>-591483561</t>
  </si>
  <si>
    <t>13</t>
  </si>
  <si>
    <t>7592010222</t>
  </si>
  <si>
    <t>Kolové senzory a snímače počítačů náprav Kabelový závěr UPMS-11 pro RSR180, 1x EPO 180</t>
  </si>
  <si>
    <t>1682715502</t>
  </si>
  <si>
    <t>14</t>
  </si>
  <si>
    <t>7592010242</t>
  </si>
  <si>
    <t>Kolové senzory a snímače počítačů náprav Přechod (trámec s drážkou)</t>
  </si>
  <si>
    <t>-513610860</t>
  </si>
  <si>
    <t>15</t>
  </si>
  <si>
    <t>7592010270</t>
  </si>
  <si>
    <t>Kolové senzory a snímače počítačů náprav Zkušební přípravek PB200</t>
  </si>
  <si>
    <t>-41360288</t>
  </si>
  <si>
    <t>16</t>
  </si>
  <si>
    <t>7592010602</t>
  </si>
  <si>
    <t>Kolové senzory a snímače počítačů náprav Kolový senzor AS</t>
  </si>
  <si>
    <t>1924443476</t>
  </si>
  <si>
    <t>17</t>
  </si>
  <si>
    <t>7592010604</t>
  </si>
  <si>
    <t>Kolové senzory a snímače počítačů náprav Upevňovací souprava pro AS</t>
  </si>
  <si>
    <t>-1545508126</t>
  </si>
  <si>
    <t>18</t>
  </si>
  <si>
    <t>7592010606</t>
  </si>
  <si>
    <t>Kolové senzory a snímače počítačů náprav Souprava nastavovací měrky</t>
  </si>
  <si>
    <t>2082973801</t>
  </si>
  <si>
    <t>19</t>
  </si>
  <si>
    <t>7592010610</t>
  </si>
  <si>
    <t>Kolové senzory a snímače počítačů náprav Jednotka pro vyhodnocení kolového senzoru ASA-BG</t>
  </si>
  <si>
    <t>-1309828783</t>
  </si>
  <si>
    <t>20</t>
  </si>
  <si>
    <t>7592010624</t>
  </si>
  <si>
    <t>Kolové senzory a snímače počítačů náprav Připojovací skříňka GAG ASA s ASAV</t>
  </si>
  <si>
    <t>-540315587</t>
  </si>
  <si>
    <t>7592010626</t>
  </si>
  <si>
    <t>Kolové senzory a snímače počítačů náprav Připojovací skříňka GAG ASA DUO s VP ASA-DUO</t>
  </si>
  <si>
    <t>1987711825</t>
  </si>
  <si>
    <t>22</t>
  </si>
  <si>
    <t>7592031020</t>
  </si>
  <si>
    <t>Balízy a magnetické informační body Balíza neproměnná typ Eurobalise včetně upevňovací sady, pomocného materiálu a zpracování dat pro balízu - vytvoření adresného SW</t>
  </si>
  <si>
    <t>-131797990</t>
  </si>
  <si>
    <t>23</t>
  </si>
  <si>
    <t>7592090010</t>
  </si>
  <si>
    <t>Ostatní Servisní kufřík pro počítače náprav; obsah: 1/2“ hlavice 12hranná prodl. 17mm, 1/2" hlavice 19mm, 1/2“ hlavice zástrčná 8mm (d. 55mm), kleště radiové 160mm, klíč momentový NORBAR 8-50Nm, klíč očkoploochý 36mm DIN 3113,</t>
  </si>
  <si>
    <t>720074261</t>
  </si>
  <si>
    <t>24</t>
  </si>
  <si>
    <t>7594300010</t>
  </si>
  <si>
    <t>Počítače náprav Vnitřní prvky PN AZF Čítačová jednotka ZBG</t>
  </si>
  <si>
    <t>1650633160</t>
  </si>
  <si>
    <t>25</t>
  </si>
  <si>
    <t>7594300012</t>
  </si>
  <si>
    <t>Počítače náprav Vnitřní prvky PN AZF Vyhodnocovací jednotka ASB</t>
  </si>
  <si>
    <t>-1381654622</t>
  </si>
  <si>
    <t>26</t>
  </si>
  <si>
    <t>7594300018</t>
  </si>
  <si>
    <t>Počítače náprav Vnitřní prvky PN AZF Přepěťová ochrana vyhodnocovací jednotky BSI002 (BSI003, BSI004)</t>
  </si>
  <si>
    <t>-666640856</t>
  </si>
  <si>
    <t>27</t>
  </si>
  <si>
    <t>7594300078</t>
  </si>
  <si>
    <t>Počítače náprav Vnitřní prvky PN ACS 2000 Čítačová jednotka ACB119 GS04</t>
  </si>
  <si>
    <t>-969719848</t>
  </si>
  <si>
    <t>28</t>
  </si>
  <si>
    <t>7594300084</t>
  </si>
  <si>
    <t>Počítače náprav Vnitřní prvky PN ACS 2000 Vyhodnocovací jednotka IMC003 GS01</t>
  </si>
  <si>
    <t>1067769487</t>
  </si>
  <si>
    <t>29</t>
  </si>
  <si>
    <t>7594300098</t>
  </si>
  <si>
    <t>Počítače náprav Vnitřní prvky PN ACS 2000 Montážní skříňka BGT04 šíře 84TE</t>
  </si>
  <si>
    <t>-827275853</t>
  </si>
  <si>
    <t>30</t>
  </si>
  <si>
    <t>7594300108</t>
  </si>
  <si>
    <t>Počítače náprav Vnitřní prvky PN ACS 2000 Jednotka jištění SIC006 GS01</t>
  </si>
  <si>
    <t>1222383957</t>
  </si>
  <si>
    <t>31</t>
  </si>
  <si>
    <t>7594300136</t>
  </si>
  <si>
    <t>Počítače náprav Vnitřní prvky PN ACS 2000 Sběrnicová jednotka ABP002-2 21TE GS02</t>
  </si>
  <si>
    <t>-1958723927</t>
  </si>
  <si>
    <t>32</t>
  </si>
  <si>
    <t>7594300162</t>
  </si>
  <si>
    <t>Počítače náprav Vnitřní prvky PN ACS 2000 Vstupně/výstupní jednotka DIOB004 GS03</t>
  </si>
  <si>
    <t>1783371679</t>
  </si>
  <si>
    <t>33</t>
  </si>
  <si>
    <t>7594300182</t>
  </si>
  <si>
    <t>Počítače náprav Vnitřní prvky PN FAdC Vyhodnocovací jednotka AEB101 GS01</t>
  </si>
  <si>
    <t>-1444676940</t>
  </si>
  <si>
    <t>34</t>
  </si>
  <si>
    <t>7594300184</t>
  </si>
  <si>
    <t>Počítače náprav Vnitřní prvky PN FAdC Komunikační modul COM-AdC101</t>
  </si>
  <si>
    <t>1555957439</t>
  </si>
  <si>
    <t>35</t>
  </si>
  <si>
    <t>7594300188</t>
  </si>
  <si>
    <t>Počítače náprav Vnitřní prvky PN FAdC Jednotka vstupů/výstupů IO-EXB101 GS01</t>
  </si>
  <si>
    <t>-806373644</t>
  </si>
  <si>
    <t>36</t>
  </si>
  <si>
    <t>K</t>
  </si>
  <si>
    <t>7590145042</t>
  </si>
  <si>
    <t>Montáž závěru kabelového zabezpečovacího na zemní podpěru UPM 24 - úplná montáž závěru, zatažení kabelu, měření izolačního stavu, jednostranné číslování. Bez provedení zemních prací, zhotovení a zapojení kabelové formy</t>
  </si>
  <si>
    <t>-1415540256</t>
  </si>
  <si>
    <t>37</t>
  </si>
  <si>
    <t>7592003102</t>
  </si>
  <si>
    <t>Repase snímače průjezdu kola RSR délky kabelu 5 m - očištění snímače, očištění přívodního kabelu snímače, optická kontrola přívodního kabelu snímače, kontrola ukončení kabelu snímače, oprava ukončení kabelu snímače, 72.hod test, vystavení protokolu</t>
  </si>
  <si>
    <t>773869203</t>
  </si>
  <si>
    <t>38</t>
  </si>
  <si>
    <t>7592003140</t>
  </si>
  <si>
    <t>Repase upevňovací soupravy SK 140 - očištění upevňovací čelisti, kontrola upevňovací čelisti, oprava závitu upevňovací čelisti, namazání závitu upevňovací čelisti, výměna poškozených šroubů upevňovací čelisti, výměna vadných matic</t>
  </si>
  <si>
    <t>25229896</t>
  </si>
  <si>
    <t>39</t>
  </si>
  <si>
    <t>7592003302</t>
  </si>
  <si>
    <t>Repase čítačové jednotky ACB119 GS04 - očištění karty, výměna poškozených částí karty, doplnění chybějících částí karty, 72 hod.test karty, vystavení protokolu</t>
  </si>
  <si>
    <t>692508770</t>
  </si>
  <si>
    <t>40</t>
  </si>
  <si>
    <t>7592003322</t>
  </si>
  <si>
    <t>Repase vyhodnocovací jednotky IMC003 GS03 - očištění karty, výměna poškozených částí karty, doplnění chybějících částí karty, 72 hod.test karty, vystavení protokolu</t>
  </si>
  <si>
    <t>-1732229647</t>
  </si>
  <si>
    <t>41</t>
  </si>
  <si>
    <t>7592005050</t>
  </si>
  <si>
    <t>Montáž počítacího bodu (senzoru) RSR 180 - uložení a připevnění na určené místo, seřízení polohy, přezkoušení</t>
  </si>
  <si>
    <t>-187634767</t>
  </si>
  <si>
    <t>42</t>
  </si>
  <si>
    <t>7592005058R</t>
  </si>
  <si>
    <t>Montáž kolového senzoru AS</t>
  </si>
  <si>
    <t>-638003817</t>
  </si>
  <si>
    <t>43</t>
  </si>
  <si>
    <t>7592005120</t>
  </si>
  <si>
    <t>Montáž informačního bodu MIB 6 - uložení a připevnění na určené místo, seřízení, přezkoušení</t>
  </si>
  <si>
    <t>1429408094</t>
  </si>
  <si>
    <t>44</t>
  </si>
  <si>
    <t>7592005162</t>
  </si>
  <si>
    <t>Montáž balízy do kolejiště pomocí mezikolejnicového upevňovadla (Clamp, Vortok apod)</t>
  </si>
  <si>
    <t>-1487465611</t>
  </si>
  <si>
    <t>45</t>
  </si>
  <si>
    <t>7592007050</t>
  </si>
  <si>
    <t>Demontáž počítacího bodu (senzoru) RSR 180</t>
  </si>
  <si>
    <t>221126215</t>
  </si>
  <si>
    <t>46</t>
  </si>
  <si>
    <t>7592007058R</t>
  </si>
  <si>
    <t>Demontáž kolového senzoru AS</t>
  </si>
  <si>
    <t>-390290559</t>
  </si>
  <si>
    <t>47</t>
  </si>
  <si>
    <t>7592007120</t>
  </si>
  <si>
    <t>Demontáž informačního bodu MIB 6</t>
  </si>
  <si>
    <t>-285115949</t>
  </si>
  <si>
    <t>48</t>
  </si>
  <si>
    <t>7592007160</t>
  </si>
  <si>
    <t>Demontáž balízy úplná včetně upevňovací sady</t>
  </si>
  <si>
    <t>711827479</t>
  </si>
  <si>
    <t>49</t>
  </si>
  <si>
    <t>7592007162</t>
  </si>
  <si>
    <t>Demontáž balízy z upevňovací sady</t>
  </si>
  <si>
    <t>1967197483</t>
  </si>
  <si>
    <t>50</t>
  </si>
  <si>
    <t>7594305010</t>
  </si>
  <si>
    <t>Montáž součástí počítače náprav vyhodnocovací části</t>
  </si>
  <si>
    <t>-1275693773</t>
  </si>
  <si>
    <t>51</t>
  </si>
  <si>
    <t>7594305015</t>
  </si>
  <si>
    <t>Montáž součástí počítače náprav neoprénové ochranné hadice se soupravou pro upevnění k pražci</t>
  </si>
  <si>
    <t>1294078402</t>
  </si>
  <si>
    <t>52</t>
  </si>
  <si>
    <t>7594305020</t>
  </si>
  <si>
    <t>Montáž součástí počítače náprav bleskojistkové svorkovnice</t>
  </si>
  <si>
    <t>1827712821</t>
  </si>
  <si>
    <t>53</t>
  </si>
  <si>
    <t>7594305035</t>
  </si>
  <si>
    <t>Montáž součástí počítače náprav kabelového závěru KSL-FP pro RSR</t>
  </si>
  <si>
    <t>-691596297</t>
  </si>
  <si>
    <t>54</t>
  </si>
  <si>
    <t>7594305040</t>
  </si>
  <si>
    <t>Montáž součástí počítače náprav upevňovací kolejnicové čelisti SK 140</t>
  </si>
  <si>
    <t>1385760028</t>
  </si>
  <si>
    <t>55</t>
  </si>
  <si>
    <t>7594305050</t>
  </si>
  <si>
    <t>Montáž součástí počítače náprav AZF bloku čítače ZBG</t>
  </si>
  <si>
    <t>-29780568</t>
  </si>
  <si>
    <t>56</t>
  </si>
  <si>
    <t>7594305056R</t>
  </si>
  <si>
    <t>Montáž součástí počítače náprav Připojovací skříňky GAG ASA</t>
  </si>
  <si>
    <t>283929059</t>
  </si>
  <si>
    <t>57</t>
  </si>
  <si>
    <t>7594305057R</t>
  </si>
  <si>
    <t>Montáž součástí počítače náprav Připojovací skříňky GAG ASA DUO</t>
  </si>
  <si>
    <t>-1488799556</t>
  </si>
  <si>
    <t>58</t>
  </si>
  <si>
    <t>7594305058R</t>
  </si>
  <si>
    <t>Montáž součástí počítače náprav Upevňovací souprava pro kolový senzor AS</t>
  </si>
  <si>
    <t>1381207836</t>
  </si>
  <si>
    <t>59</t>
  </si>
  <si>
    <t>7594305059R</t>
  </si>
  <si>
    <t>Montáž součástí počítače náprav Jednotky pro vyhodnocení ASA-BG</t>
  </si>
  <si>
    <t>-1668182725</t>
  </si>
  <si>
    <t>60</t>
  </si>
  <si>
    <t>7594307010</t>
  </si>
  <si>
    <t>Demontáž součástí počítače náprav vyhodnocovací části</t>
  </si>
  <si>
    <t>-2027996147</t>
  </si>
  <si>
    <t>61</t>
  </si>
  <si>
    <t>7594307015</t>
  </si>
  <si>
    <t>Demontáž součástí počítače náprav neoprénové ochranné hadice se soupravou pro upevnění k pražci</t>
  </si>
  <si>
    <t>-1600294181</t>
  </si>
  <si>
    <t>62</t>
  </si>
  <si>
    <t>7594307020</t>
  </si>
  <si>
    <t>Demontáž součástí počítače náprav bleskojistkové svorkovnice</t>
  </si>
  <si>
    <t>613197435</t>
  </si>
  <si>
    <t>63</t>
  </si>
  <si>
    <t>7594307035</t>
  </si>
  <si>
    <t>Demontáž součástí počítače náprav kabelového závěru KSL-FP pro RSR</t>
  </si>
  <si>
    <t>829617543</t>
  </si>
  <si>
    <t>64</t>
  </si>
  <si>
    <t>7594307040</t>
  </si>
  <si>
    <t>Demontáž součástí počítače náprav upevňovací kolejnicové čelisti SK 140</t>
  </si>
  <si>
    <t>252444206</t>
  </si>
  <si>
    <t>65</t>
  </si>
  <si>
    <t>7594307050</t>
  </si>
  <si>
    <t>Demontáž součástí počítače náprav AZF bloku čítače ZBG</t>
  </si>
  <si>
    <t>506890391</t>
  </si>
  <si>
    <t>66</t>
  </si>
  <si>
    <t>7594307056R</t>
  </si>
  <si>
    <t>Demontáž součástí počítače náprav Připojovací skříňky GAG ASA</t>
  </si>
  <si>
    <t>-776169960</t>
  </si>
  <si>
    <t>67</t>
  </si>
  <si>
    <t>7594307057R</t>
  </si>
  <si>
    <t>Demontáž součástí počítače náprav Připojovací skříňky GAG ASA DUO</t>
  </si>
  <si>
    <t>1034874401</t>
  </si>
  <si>
    <t>68</t>
  </si>
  <si>
    <t>7594307058R</t>
  </si>
  <si>
    <t>Demontáž součástí počítače náprav Upevňovací soupravy pro kolový senzor AS</t>
  </si>
  <si>
    <t>1437879037</t>
  </si>
  <si>
    <t>69</t>
  </si>
  <si>
    <t>7594307059R</t>
  </si>
  <si>
    <t>Demontáž součástí počítače náprav Jednotky pro vyhodnocení ASA-BG</t>
  </si>
  <si>
    <t>1301566626</t>
  </si>
  <si>
    <t>70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</si>
  <si>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</si>
  <si>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</si>
  <si>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1292738740</t>
  </si>
  <si>
    <t>71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</si>
  <si>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</si>
  <si>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</si>
  <si>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1702511898</t>
  </si>
  <si>
    <t>PS 02 - Baterie a dobíječe</t>
  </si>
  <si>
    <t>7592910125</t>
  </si>
  <si>
    <t>Baterie Staniční akumulátory NiCd článek 1,2 V/100 Ah C5 se sintrovanou elektrodou, cena včetně spojovacího materiálu a bateriového nosiče či stojanu</t>
  </si>
  <si>
    <t>-1210323306</t>
  </si>
  <si>
    <t>7592910130</t>
  </si>
  <si>
    <t>Baterie Staniční akumulátory NiCd článek 1,2 V/150 Ah C5 se sintrovanou elektrodou, cena včetně spojovacího materiálu a bateriového nosiče či stojanu</t>
  </si>
  <si>
    <t>1798714104</t>
  </si>
  <si>
    <t>7592910135</t>
  </si>
  <si>
    <t>Baterie Staniční akumulátory NiCd článek 1,2 V/180 Ah C5 se sintrovanou elektrodou, cena včetně spojovacího materiálu a bateriového nosiče či stojanu</t>
  </si>
  <si>
    <t>-887088825</t>
  </si>
  <si>
    <t>7592910160</t>
  </si>
  <si>
    <t>Baterie Staniční akumulátory NiCd článek 1,2 V/110 Ah C5 s vláknitou elektrodou, cena včetně spojovacího materiálu a bateriového nosiče či stojanu</t>
  </si>
  <si>
    <t>-290402635</t>
  </si>
  <si>
    <t>7592910165</t>
  </si>
  <si>
    <t>Baterie Staniční akumulátory NiCd článek 1,2 V/130 Ah C5 s vláknitou elektrodou, cena včetně spojovacího materiálu a bateriového nosiče či stojanu</t>
  </si>
  <si>
    <t>1761403160</t>
  </si>
  <si>
    <t>7592910175</t>
  </si>
  <si>
    <t>Baterie Staniční akumulátory NiCd článek 1,2 V/170 Ah C5 s vláknitou elektrodou, cena včetně spojovacího materiálu a bateriového nosiče či stojanu</t>
  </si>
  <si>
    <t>-392187834</t>
  </si>
  <si>
    <t>7592910185</t>
  </si>
  <si>
    <t>Baterie Staniční akumulátory NiCd článek 1,2 V/250 Ah C5 s vláknitou elektrodou, cena včetně spojovacího materiálu a bateriového nosiče či stojanu</t>
  </si>
  <si>
    <t>-108230141</t>
  </si>
  <si>
    <t>7592910310</t>
  </si>
  <si>
    <t>Baterie Staniční akumulátory Rekombinační zátka AquaGen Premium Top H (použití do 300 Ah)</t>
  </si>
  <si>
    <t>669626426</t>
  </si>
  <si>
    <t>7592920220</t>
  </si>
  <si>
    <t>Baterie Staniční akumulátory Pb článek 2V/490 Ah C10 s pancéřovanou trubkovou elektrodou, uzavřený - gel, cena včetně spojovacího materiálu a bateriového nosiče či stojanu</t>
  </si>
  <si>
    <t>810922173</t>
  </si>
  <si>
    <t>7592920225</t>
  </si>
  <si>
    <t>Baterie Staniční akumulátory Pb článek 2V/600 Ah C10 s pancéřovanou trubkovou elektrodou, uzavřený - gel, cena včetně spojovacího materiálu a bateriového nosiče či stojanu</t>
  </si>
  <si>
    <t>193123697</t>
  </si>
  <si>
    <t>7592920745</t>
  </si>
  <si>
    <t>Baterie Staniční akumulátory Pb blok 12 V/100 Ah C10 s pancéřovanou trubkovou elektrodou, uzavřený - gel, cena včetně spojovacího materiálu a bateriového nosiče či stojanu</t>
  </si>
  <si>
    <t>-1143573487</t>
  </si>
  <si>
    <t>7592920760</t>
  </si>
  <si>
    <t>Baterie Staniční akumulátory Pb blok 12 V/180 Ah C10 s pancéřovanou trubkovou elektrodou, uzavřený - gel, cena včetně spojovacího materiálu a bateriového nosiče či stojanu</t>
  </si>
  <si>
    <t>1701432321</t>
  </si>
  <si>
    <t>7592930300</t>
  </si>
  <si>
    <t>Baterie Staniční akumulátory Pb blok 6V/170 Ah C10 s mřížkovou elektrodou, uzavřený - AGM, 12+, cena včetně spojovacího materiálu a bateriového nosiče či stojanu</t>
  </si>
  <si>
    <t>-2041633755</t>
  </si>
  <si>
    <t>7592930310</t>
  </si>
  <si>
    <t>Baterie Staniční akumulátory Pb blok 6V/220 Ah C10 s mřížkovou elektrodou, uzavřený - AGM, 12+, cena včetně spojovacího materiálu a bateriového nosiče či stojanu</t>
  </si>
  <si>
    <t>696189987</t>
  </si>
  <si>
    <t>7592930720</t>
  </si>
  <si>
    <t>Baterie Staniční akumulátory Pb blok 12V/100 Ah C10 s mřížkovou elektrodou, uzavřený - AGM, 12+, cena včetně spojovacího materiálu a bateriového nosiče či stojanu</t>
  </si>
  <si>
    <t>-1689223875</t>
  </si>
  <si>
    <t>7592930745</t>
  </si>
  <si>
    <t>Baterie Staniční akumulátory Pb blok 12 V/100 Ah C10 s mřížkovou elektrodou, uzavřený - AGM, 12+, cena včetně spojovacího materiálu a bateriového nosiče či stojanu</t>
  </si>
  <si>
    <t>-535288550</t>
  </si>
  <si>
    <t>7593000020</t>
  </si>
  <si>
    <t>Dobíječe, usměrňovače, napáječe Usměrňovač E230 G24/25, na polici/na zeď/na DIN lištu, základní stavová indikace opticky i bezpotenciálově, teplotní kompenzace</t>
  </si>
  <si>
    <t>-741749688</t>
  </si>
  <si>
    <t>7593000170</t>
  </si>
  <si>
    <t>Dobíječe, usměrňovače, napáječe Usměrňovač D400 G24/40, oceloplechová skříň 1200x600x400, základní stavová indikace opticky i bezpotenciálově</t>
  </si>
  <si>
    <t>-1063853520</t>
  </si>
  <si>
    <t>7593000246</t>
  </si>
  <si>
    <t>Dobíječe, usměrňovače, napáječe Usměrňovač D400 G24/120, oceloplechová skříň 1800x600x600, rozšířená stavová indikace opticky i bezpotenciálově</t>
  </si>
  <si>
    <t>1835498681</t>
  </si>
  <si>
    <t>7593000400</t>
  </si>
  <si>
    <t>Dobíječe, usměrňovače, napáječe Dobíječ baterií Digitrans II, 24 V (pro BUES 2000)</t>
  </si>
  <si>
    <t>-575438621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</si>
  <si>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</si>
  <si>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</si>
  <si>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</si>
  <si>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1294901136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</si>
  <si>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</si>
  <si>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</si>
  <si>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1840246447</t>
  </si>
  <si>
    <t>7499751030</t>
  </si>
  <si>
    <t>Dokončovací práce zkušební provoz - včetně prokázání technických a kvalitativních parametrů zařízení</t>
  </si>
  <si>
    <t>440465422</t>
  </si>
  <si>
    <t>7499751040</t>
  </si>
  <si>
    <t>Dokončovací práce zaškolení obsluhy - seznámení obsluhy s funkcemi zařízení včetně odevzdání dokumentace skutečného provedení</t>
  </si>
  <si>
    <t>1143327390</t>
  </si>
  <si>
    <t>7592905010</t>
  </si>
  <si>
    <t>Montáž článku niklokadmiového kapacity do 200 Ah - postavení článku, připojení vodičů, ochrana svorek vazelinou, změření napětí, kontrola elektrolytu s případným doplněním destilovanou vodou</t>
  </si>
  <si>
    <t>948337896</t>
  </si>
  <si>
    <t>7592905012</t>
  </si>
  <si>
    <t>Montáž článku niklokadmiového kapacity přes 200 Ah - postavení článku, připojení vodičů, ochrana svorek vazelinou, změření napětí, kontrola elektrolytu s případným doplněním destilovanou vodou</t>
  </si>
  <si>
    <t>240220171</t>
  </si>
  <si>
    <t>7592905032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</si>
  <si>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</si>
  <si>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1069418314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</si>
  <si>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</si>
  <si>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</si>
  <si>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548133958</t>
  </si>
  <si>
    <t>7592905042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</si>
  <si>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</si>
  <si>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-1013093364</t>
  </si>
  <si>
    <t>7592905070</t>
  </si>
  <si>
    <t>Montáž rekombinační zátky do 300 Ah</t>
  </si>
  <si>
    <t>-1007946582</t>
  </si>
  <si>
    <t>7592907010</t>
  </si>
  <si>
    <t>Demontáž článku niklokadmiového kapacity do 200 Ah</t>
  </si>
  <si>
    <t>308386169</t>
  </si>
  <si>
    <t>7592907012</t>
  </si>
  <si>
    <t>Demontáž článku niklokadmiového kapacity přes 200 Ah</t>
  </si>
  <si>
    <t>-1431777006</t>
  </si>
  <si>
    <t>7592907032</t>
  </si>
  <si>
    <t>Demontáž bloku baterie olověné 2 V a 4 V kapacity přes 200 Ah</t>
  </si>
  <si>
    <t>-1012304111</t>
  </si>
  <si>
    <t>7592907040</t>
  </si>
  <si>
    <t>Demontáž bloku baterie olověné 6 V a 12 V kapacity do 200 Ah</t>
  </si>
  <si>
    <t>1211817205</t>
  </si>
  <si>
    <t>7592907042</t>
  </si>
  <si>
    <t>Demontáž bloku baterie olověné 6 V a 12 V kapacity přes 200 Ah</t>
  </si>
  <si>
    <t>1114802309</t>
  </si>
  <si>
    <t>7593005012</t>
  </si>
  <si>
    <t>Montáž dobíječe, usměrňovače, napáječe nástěnného - včetně připojení vodičů elektrické sítě ss rozvodu a uzemnění, přezkoušení funkce</t>
  </si>
  <si>
    <t>1623841959</t>
  </si>
  <si>
    <t>7593005020</t>
  </si>
  <si>
    <t>Montáž dobíječe, usměrňovače, napáječe skříňového nízkého - včetně připojení vodičů elektrické sítě ss rozvodu a uzemnění, přezkoušení funkce</t>
  </si>
  <si>
    <t>-945032613</t>
  </si>
  <si>
    <t>7593005022</t>
  </si>
  <si>
    <t>Montáž dobíječe, usměrňovače, napáječe skříňového vysokého - včetně připojení vodičů elektrické sítě ss rozvodu a uzemnění, přezkoušení funkce</t>
  </si>
  <si>
    <t>-854462875</t>
  </si>
  <si>
    <t>7593007012</t>
  </si>
  <si>
    <t>Demontáž dobíječe, usměrňovače, napáječe nástěnného</t>
  </si>
  <si>
    <t>1898839569</t>
  </si>
  <si>
    <t>7593007020</t>
  </si>
  <si>
    <t>Demontáž dobíječe, usměrňovače, napáječe skříňového nízkého</t>
  </si>
  <si>
    <t>-1466323640</t>
  </si>
  <si>
    <t>7593007022</t>
  </si>
  <si>
    <t>Demontáž dobíječe, usměrňovače, napáječe skříňového vysokého</t>
  </si>
  <si>
    <t>-80320504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</si>
  <si>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</si>
  <si>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osazení skříně bateriemi</t>
  </si>
  <si>
    <t>-3649307</t>
  </si>
  <si>
    <t>7598095225</t>
  </si>
  <si>
    <t>Kapacitní zkouška baterie staniční (bez ohledu na počet článků)</t>
  </si>
  <si>
    <t>361417418</t>
  </si>
  <si>
    <t>PS 03 - Přejezdová zabezpečovací zařízení</t>
  </si>
  <si>
    <t>1363127854</t>
  </si>
  <si>
    <t>7592505020</t>
  </si>
  <si>
    <t>Montáž centrály diagnostiky PZS</t>
  </si>
  <si>
    <t>-1218159768</t>
  </si>
  <si>
    <t>7592505030</t>
  </si>
  <si>
    <t>Montáž vybavení diagnostického zařízení PZS</t>
  </si>
  <si>
    <t>1222612007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</si>
  <si>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</si>
  <si>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</si>
  <si>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1406646256</t>
  </si>
  <si>
    <t>7592815042</t>
  </si>
  <si>
    <t>Montáž plastového výstražníku AŽD 97 se 2 skříněmi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</si>
  <si>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1681106099</t>
  </si>
  <si>
    <t>7592815044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</si>
  <si>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</si>
  <si>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884407547</t>
  </si>
  <si>
    <t>7592815046</t>
  </si>
  <si>
    <t>Montáž plastového výstražníku AŽD 97 se dvěma skříněmi - smontování kompletního výstražníku, označení označovacími štítky, postavení a montáž výstražníku na základ, zatažení kabelu bez zhotovení a zapojení kabelové formy, nátěr. Bez provedení ochrany proti vlivu trakcí</t>
  </si>
  <si>
    <t>-1089830738</t>
  </si>
  <si>
    <t>7592815060R</t>
  </si>
  <si>
    <t>Montáž výstražníku SSB 200L s jednou skříní</t>
  </si>
  <si>
    <t>-1240493434</t>
  </si>
  <si>
    <t>7592815062R</t>
  </si>
  <si>
    <t>Montáž výstražníku SSB 200L se dvěma skříněmi</t>
  </si>
  <si>
    <t>-1133832544</t>
  </si>
  <si>
    <t>7592817010</t>
  </si>
  <si>
    <t>Demontáž výstražníku</t>
  </si>
  <si>
    <t>22890547</t>
  </si>
  <si>
    <t>7592825050</t>
  </si>
  <si>
    <t>Montáž součástí výstražníku elektronického zvonce</t>
  </si>
  <si>
    <t>1304795407</t>
  </si>
  <si>
    <t>7592825085</t>
  </si>
  <si>
    <t>Montáž součástí výstražníku zdroje akustického signálu pro nevidomé</t>
  </si>
  <si>
    <t>-1003287306</t>
  </si>
  <si>
    <t>7592825101R</t>
  </si>
  <si>
    <t>Montáž součástí výstražníku LED panelu SSB 200L</t>
  </si>
  <si>
    <t>-137926245</t>
  </si>
  <si>
    <t>7592825102R</t>
  </si>
  <si>
    <t>Montáž součástí výstražníku jednotky pro ovládání světel LZA-BG</t>
  </si>
  <si>
    <t>1022954321</t>
  </si>
  <si>
    <t>7592825105</t>
  </si>
  <si>
    <t>Montáž zařízení pro nevidomé do jednoho výstražníku</t>
  </si>
  <si>
    <t>-111484556</t>
  </si>
  <si>
    <t>7592825110</t>
  </si>
  <si>
    <t>Montáž kříže výstražného</t>
  </si>
  <si>
    <t>-2113214823</t>
  </si>
  <si>
    <t>7592827101R</t>
  </si>
  <si>
    <t>Demontáž součástí výstražníku LED panelu SSB 200L</t>
  </si>
  <si>
    <t>-443245909</t>
  </si>
  <si>
    <t>7592827102R</t>
  </si>
  <si>
    <t>Demontáž součástí výstražníku jednotky pro ovládání světel LZA-BG</t>
  </si>
  <si>
    <t>1196971909</t>
  </si>
  <si>
    <t>7592835014R</t>
  </si>
  <si>
    <t>Montáž součástí stojanu se závorou hydraulické jednotky</t>
  </si>
  <si>
    <t>1829009259</t>
  </si>
  <si>
    <t>7592835022</t>
  </si>
  <si>
    <t>Montáž součástí stojanu se závorou stojanu závory vysokého</t>
  </si>
  <si>
    <t>-675537387</t>
  </si>
  <si>
    <t>7592835030</t>
  </si>
  <si>
    <t>Montáž součástí stojanu se závorou břevna závorového do 5,5 m</t>
  </si>
  <si>
    <t>1599019381</t>
  </si>
  <si>
    <t>7592835032</t>
  </si>
  <si>
    <t>Montáž součástí stojanu se závorou břevna závorového nad 5,5 m</t>
  </si>
  <si>
    <t>1423172134</t>
  </si>
  <si>
    <t>7592835034</t>
  </si>
  <si>
    <t>Montáž součástí stojanu se závorou břevna závorového do 5,5 m s kontrolou celistvosti</t>
  </si>
  <si>
    <t>-497629368</t>
  </si>
  <si>
    <t>7592835040</t>
  </si>
  <si>
    <t>Montáž součástí stojanu se závorou soupravy křídel s protizávažím</t>
  </si>
  <si>
    <t>-683720963</t>
  </si>
  <si>
    <t>7592835090</t>
  </si>
  <si>
    <t>Montáž stojanu se závorou bez výstražníku</t>
  </si>
  <si>
    <t>-1894086183</t>
  </si>
  <si>
    <t>7592835095</t>
  </si>
  <si>
    <t>Montáž doplňku břevna ZSH</t>
  </si>
  <si>
    <t>-694653015</t>
  </si>
  <si>
    <t>7592835100</t>
  </si>
  <si>
    <t>Montáž břevna závory</t>
  </si>
  <si>
    <t>600533727</t>
  </si>
  <si>
    <t>7592837014R</t>
  </si>
  <si>
    <t>Demontáž součástí stojanu se závorou hydraulické jednotky</t>
  </si>
  <si>
    <t>-817079013</t>
  </si>
  <si>
    <t>7592837022</t>
  </si>
  <si>
    <t>Demontáž součástí stojanu se závorou stojanu závory vysokého</t>
  </si>
  <si>
    <t>1487311591</t>
  </si>
  <si>
    <t>7592837030</t>
  </si>
  <si>
    <t>Demontáž součástí stojanu se závorou břevna závorového do 5,5 m</t>
  </si>
  <si>
    <t>668345103</t>
  </si>
  <si>
    <t>7592837032</t>
  </si>
  <si>
    <t>Demontáž součástí stojanu se závorou břevna závorového nad 5,5 m</t>
  </si>
  <si>
    <t>-1798209224</t>
  </si>
  <si>
    <t>7592837034</t>
  </si>
  <si>
    <t>Demontáž součástí stojanu se závorou břevna závorového do 5,5 m s kontrolou celistvosti</t>
  </si>
  <si>
    <t>-980533756</t>
  </si>
  <si>
    <t>7592837040</t>
  </si>
  <si>
    <t>Demontáž součástí stojanu se závorou soupravy křídel s protizávažím</t>
  </si>
  <si>
    <t>-1206053038</t>
  </si>
  <si>
    <t>7592810103</t>
  </si>
  <si>
    <t>Výstražníky Výstražník VL3 s LED (CV708439003)</t>
  </si>
  <si>
    <t>-1384100171</t>
  </si>
  <si>
    <t>7592810104</t>
  </si>
  <si>
    <t>Výstražníky Výstražník VL4 s LED (CV708439004)</t>
  </si>
  <si>
    <t>708709543</t>
  </si>
  <si>
    <t>7592810200</t>
  </si>
  <si>
    <t>Výstražníky LED výstražník SSB 200L s červenými světly</t>
  </si>
  <si>
    <t>1944946875</t>
  </si>
  <si>
    <t>7592810205</t>
  </si>
  <si>
    <t>Výstražníky LED výstražník SSB 200L s červenými světly a bílým světlem</t>
  </si>
  <si>
    <t>1854624751</t>
  </si>
  <si>
    <t>7592810210R</t>
  </si>
  <si>
    <t>Výstražníky LED výstražník SSB 200L dvojitý s červenými světly a bílými světly</t>
  </si>
  <si>
    <t>-555754697</t>
  </si>
  <si>
    <t>7592820190</t>
  </si>
  <si>
    <t>Součásti výstražníku Kříž výstr.jednokol.zvětšený A32a zvýraz.žlutozel.pruh (HM0404229200102)</t>
  </si>
  <si>
    <t>-1091351868</t>
  </si>
  <si>
    <t>7592821002R</t>
  </si>
  <si>
    <t>Součásti výstražníku Malá betonová patka se 2 mezikusy pro SSB 200L</t>
  </si>
  <si>
    <t>-1993194112</t>
  </si>
  <si>
    <t>7592821010</t>
  </si>
  <si>
    <t>Součásti výstražníku Stožár výstražníku</t>
  </si>
  <si>
    <t>-514427750</t>
  </si>
  <si>
    <t>7592821016</t>
  </si>
  <si>
    <t>Součásti výstražníku Štít výstražníku pro 3 světla</t>
  </si>
  <si>
    <t>-1068411356</t>
  </si>
  <si>
    <t>7592821028</t>
  </si>
  <si>
    <t>Součásti výstražníku LED panel červený 200 mm</t>
  </si>
  <si>
    <t>320311578</t>
  </si>
  <si>
    <t>7592821032</t>
  </si>
  <si>
    <t>Součásti výstražníku LED panel bílý 200 mm</t>
  </si>
  <si>
    <t>-876219490</t>
  </si>
  <si>
    <t>7592821038</t>
  </si>
  <si>
    <t>Součásti výstražníku Jednotka pro ovládání světel LZA-BG</t>
  </si>
  <si>
    <t>580093145</t>
  </si>
  <si>
    <t>7592830700</t>
  </si>
  <si>
    <t>Součásti stojanu se závorou Velká betonová patka (betonový základ) - závora do 6 m</t>
  </si>
  <si>
    <t>172000947</t>
  </si>
  <si>
    <t>7592830702</t>
  </si>
  <si>
    <t>Součásti stojanu se závorou Velká betonová patka (betonový základ) - závora od 6 m do 10 m</t>
  </si>
  <si>
    <t>-57404251</t>
  </si>
  <si>
    <t>7592830710</t>
  </si>
  <si>
    <t>Součásti stojanu se závorou Pohon závor HSM10-E s konzolí pro břevno a protiváhou</t>
  </si>
  <si>
    <t>-992583941</t>
  </si>
  <si>
    <t>7592830714</t>
  </si>
  <si>
    <t>Součásti stojanu se závorou Hydraulická jednotka komplet</t>
  </si>
  <si>
    <t>946765482</t>
  </si>
  <si>
    <t>7592830716</t>
  </si>
  <si>
    <t>Součásti stojanu se závorou Jednotka řízení hydrauliky HSE-BG</t>
  </si>
  <si>
    <t>-801450243</t>
  </si>
  <si>
    <t>7592831016R</t>
  </si>
  <si>
    <t>Součásti stojanu se závorou Břevno závory PGSB-130 (kompozitní) 4,5 m</t>
  </si>
  <si>
    <t>-718174695</t>
  </si>
  <si>
    <t>7592831028R</t>
  </si>
  <si>
    <t>Součásti stojanu se závorou Břevno závory PGSB-130 (kompozitní) 7,5 m</t>
  </si>
  <si>
    <t>193786224</t>
  </si>
  <si>
    <t>7592831034R</t>
  </si>
  <si>
    <t>Součásti stojanu se závorou Břevno závory PGSB-130 (kompozitní) 9 m</t>
  </si>
  <si>
    <t>1007998163</t>
  </si>
  <si>
    <t>7592831040R</t>
  </si>
  <si>
    <t>Součásti stojanu se závorou Křídla břevna závory PGSB-130</t>
  </si>
  <si>
    <t>1094944786</t>
  </si>
  <si>
    <t>7592831042R</t>
  </si>
  <si>
    <t>Součásti stojanu se závorou Bezpečnostní šroub typ C pro PGSB-130 do 6 m</t>
  </si>
  <si>
    <t>-1235711775</t>
  </si>
  <si>
    <t>7592831044R</t>
  </si>
  <si>
    <t>Součásti stojanu se závorou Bezpečnostní šroub typ F pro PGSB-130 nad 6 m</t>
  </si>
  <si>
    <t>-2094209803</t>
  </si>
  <si>
    <t>7592831046R</t>
  </si>
  <si>
    <t>Součásti stojanu se závorou Závěs pro stabilizaci břevna PGSB-130 6-10 m</t>
  </si>
  <si>
    <t>-2016474040</t>
  </si>
  <si>
    <t>7592831048R</t>
  </si>
  <si>
    <t>Součásti stojanu se závorou Podpěra břevna PGSB-130 6 - 10 m</t>
  </si>
  <si>
    <t>-15346119</t>
  </si>
  <si>
    <t>7592831050R</t>
  </si>
  <si>
    <t xml:space="preserve">Součásti stojanu se závorou  Unašeč břevna závory PGSB-130</t>
  </si>
  <si>
    <t>27413652</t>
  </si>
  <si>
    <t>7592831056R</t>
  </si>
  <si>
    <t>Součásti stojanu se závorou Kabel pro detekci celistvosti břevna PGSB-130</t>
  </si>
  <si>
    <t>-316057495</t>
  </si>
  <si>
    <t>7592500010</t>
  </si>
  <si>
    <t>Diagnostická zařízení Blok diagnostiky pro diagnostiku reléového PZS 42 vstupů, 8 výstupů</t>
  </si>
  <si>
    <t>-1116730490</t>
  </si>
  <si>
    <t>7592500090</t>
  </si>
  <si>
    <t>Diagnostická zařízení Záznamové MEDIS</t>
  </si>
  <si>
    <t>-1708356660</t>
  </si>
  <si>
    <t>7592500330</t>
  </si>
  <si>
    <t>Diagnostická zařízení Blok diagnostiky pro diagnostiku elektronického PZS s možností přenosu dat do lokálního diagnostického systému</t>
  </si>
  <si>
    <t>-464569260</t>
  </si>
  <si>
    <t>7592500505</t>
  </si>
  <si>
    <t>Diagnostická zařízení Pracoviště diagnostiky D-Sig - položka obsahuje PC, klávesnici, myš, Westermo modem, SW D_sig</t>
  </si>
  <si>
    <t>-713824265</t>
  </si>
  <si>
    <t>7592500515</t>
  </si>
  <si>
    <t>Diagnostická zařízení Skříňka diagnostiky D-Sig místní přístup - položka obsahuje PC s WINe, USB pamět 2G, dveřní dotek magnetický,teploměr, skříň D_sig, SW PK_USB_IN</t>
  </si>
  <si>
    <t>-693863449</t>
  </si>
  <si>
    <t>7592500520</t>
  </si>
  <si>
    <t>Diagnostická zařízení Skříňka diagnostiky D-Sig dálkový přístup - položka obsahuje obsahuje PC s WINe, USB pamět 2G, Westermo modem, dveřní dotek magnetický, teploměr, skříň D_sig, SW PK_USB_IN</t>
  </si>
  <si>
    <t>673942204</t>
  </si>
  <si>
    <t>7591500203</t>
  </si>
  <si>
    <t>Přejezdová zařízení světelná BUES 2000 DC/DC měnič</t>
  </si>
  <si>
    <t>1596075936</t>
  </si>
  <si>
    <t>7591500205</t>
  </si>
  <si>
    <t>Přejezdová zařízení světelná BUES 2000 Adresný SW</t>
  </si>
  <si>
    <t>-1610296406</t>
  </si>
  <si>
    <t>7591500210</t>
  </si>
  <si>
    <t>Přejezdová zařízení světelná BUES 2000 Jednota akustiky pro 2-4 reproduktory</t>
  </si>
  <si>
    <t>1135980530</t>
  </si>
  <si>
    <t>7591500212</t>
  </si>
  <si>
    <t>Přejezdová zařízení světelná BUES 2000 Rozšíření akustiky o přídavný výstup (zař. pro nevidomé, výstražník AŽD 97 apod.)</t>
  </si>
  <si>
    <t>274695876</t>
  </si>
  <si>
    <t>7591500226</t>
  </si>
  <si>
    <t>Přejezdová zařízení světelná BUES 2000 Jednotka pro vazbu na SZZ (s až 2 příkazy a 4 hlášeními)</t>
  </si>
  <si>
    <t>-1838057725</t>
  </si>
  <si>
    <t>72</t>
  </si>
  <si>
    <t>7591500234</t>
  </si>
  <si>
    <t>Přejezdová zařízení světelná BUES 2000 Vyhodnocovací jednotka pro 1 úsek počítače náprav AZSB 300</t>
  </si>
  <si>
    <t>-1061012574</t>
  </si>
  <si>
    <t>73</t>
  </si>
  <si>
    <t>7591500248</t>
  </si>
  <si>
    <t>Přejezdová zařízení světelná BUES 2000 Centrální paměť programu a dat (ZPAS)</t>
  </si>
  <si>
    <t>969634254</t>
  </si>
  <si>
    <t>74</t>
  </si>
  <si>
    <t>7591500254</t>
  </si>
  <si>
    <t>Přejezdová zařízení světelná BUES 2000 Vstupně/výstupní jednotka IN/OUT</t>
  </si>
  <si>
    <t>649322494</t>
  </si>
  <si>
    <t>75</t>
  </si>
  <si>
    <t>7591500256</t>
  </si>
  <si>
    <t>Přejezdová zařízení světelná BUES 2000 Převodník CAN 10/200 pro závory</t>
  </si>
  <si>
    <t>-1234417261</t>
  </si>
  <si>
    <t>76</t>
  </si>
  <si>
    <t>7591500260</t>
  </si>
  <si>
    <t>Přejezdová zařízení světelná BUES 2000 Převodník CAN pro světla CIL-BG</t>
  </si>
  <si>
    <t>1489843260</t>
  </si>
  <si>
    <t>77</t>
  </si>
  <si>
    <t>7591500262</t>
  </si>
  <si>
    <t>Přejezdová zařízení světelná BUES 2000 Převodník CAN pro kolej CIF-BG</t>
  </si>
  <si>
    <t>822810700</t>
  </si>
  <si>
    <t>78</t>
  </si>
  <si>
    <t>7591500276</t>
  </si>
  <si>
    <t>Přejezdová zařízení světelná BUES 2000 Diagnostický počítač</t>
  </si>
  <si>
    <t>-934752889</t>
  </si>
  <si>
    <t>79</t>
  </si>
  <si>
    <t>7591500258</t>
  </si>
  <si>
    <t>Přejezdová zařízení světelná BUES 2000 Jednotka zvukové výstrahy V2</t>
  </si>
  <si>
    <t>-1891405720</t>
  </si>
  <si>
    <t>80</t>
  </si>
  <si>
    <t>7592821044</t>
  </si>
  <si>
    <t>Součásti výstražníku Reproduktor BUES</t>
  </si>
  <si>
    <t>-596128992</t>
  </si>
  <si>
    <t>81</t>
  </si>
  <si>
    <t>7593321083</t>
  </si>
  <si>
    <t>Prvky GSM Modem BUES 2000</t>
  </si>
  <si>
    <t>-1684578824</t>
  </si>
  <si>
    <t>82</t>
  </si>
  <si>
    <t>7598095125</t>
  </si>
  <si>
    <t>Přezkoušení a regulace diagnostiky - kontrola zapojení včetně příslušného zkoušení hodnot zařízení</t>
  </si>
  <si>
    <t>-24646988</t>
  </si>
  <si>
    <t>PS 04 - Návěstidla, přestavníky, kolejové obvody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</si>
  <si>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</si>
  <si>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</si>
  <si>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</si>
  <si>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</si>
  <si>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</si>
  <si>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5915005030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</si>
  <si>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</si>
  <si>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m3</t>
  </si>
  <si>
    <t>-22950981</t>
  </si>
  <si>
    <t>5915007020</t>
  </si>
  <si>
    <t>Zásyp jam nebo rýh sypaninou na železničním spodku se zhutněním Poznámka: 1. Ceny zásypu jam a rýh se zhutněním jsou určeny pro jakoukoliv míru zhutnění.</t>
  </si>
  <si>
    <t>1815840178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</si>
  <si>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</si>
  <si>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</si>
  <si>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</si>
  <si>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-705186193</t>
  </si>
  <si>
    <t>7590525542</t>
  </si>
  <si>
    <t>Montáž smršťovací spojky Raychem bez pancíře na jednoplášťovém celoplastovém kabelu do 32 žil - nasazení manžety, spojení žil, převlečení manžety, nahřátí pro její tepelné smrštění, uložení spojky v jámě</t>
  </si>
  <si>
    <t>-260897431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</si>
  <si>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</si>
  <si>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</si>
  <si>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2129986389</t>
  </si>
  <si>
    <t>7590525688</t>
  </si>
  <si>
    <t>Montáž ukončení celoplastového kabelu v závěru nebo rozvaděči se zářezovými svorkovnicemi bez pancíře do 40 žil - odstranění pláště kabelu, vyformování, zaříznutí vodičů do svorkovnice, přezkoušení izolačního stavu kabelových žil</t>
  </si>
  <si>
    <t>-1800720386</t>
  </si>
  <si>
    <t>7590525722</t>
  </si>
  <si>
    <t>Montáž ukončení vodiče v závěru nebo rozvaděči zářezovými svorkovnicemi - vyformování, zaříznutí vodiče do svorkovnice, přezkoušení izolačního stavu</t>
  </si>
  <si>
    <t>1240103093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</si>
  <si>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</si>
  <si>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</si>
  <si>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598980398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</si>
  <si>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</si>
  <si>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</si>
  <si>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438659635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</si>
  <si>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</si>
  <si>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</si>
  <si>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168389942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</si>
  <si>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</si>
  <si>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</si>
  <si>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1932824366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</si>
  <si>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</si>
  <si>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</si>
  <si>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1014260503</t>
  </si>
  <si>
    <t>7590715122</t>
  </si>
  <si>
    <t>Montáž světelného návěstidla trpasličího na betonový základ se 2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</si>
  <si>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659199580</t>
  </si>
  <si>
    <t>7590717032</t>
  </si>
  <si>
    <t>Demontáž světelného návěstidla jednostranného stožárového se 2 svítilnami - bez bourání (demontáže) základu</t>
  </si>
  <si>
    <t>-1448188263</t>
  </si>
  <si>
    <t>7590717034</t>
  </si>
  <si>
    <t>Demontáž světelného návěstidla jednostranného stožárového se 3 svítilnami - bez bourání (demontáže) základu</t>
  </si>
  <si>
    <t>-1062618541</t>
  </si>
  <si>
    <t>7590717042</t>
  </si>
  <si>
    <t>Demontáž světelného návěstidla jednostranného stožárového s 5 svítilnami - bez bourání (demontáže) základu</t>
  </si>
  <si>
    <t>-113233518</t>
  </si>
  <si>
    <t>7590717122</t>
  </si>
  <si>
    <t>Demontáž světelného návěstidla trpasličího z betonového základu se 2 svítilnami - bez bourání (demontáže) základu</t>
  </si>
  <si>
    <t>2111633411</t>
  </si>
  <si>
    <t>7590725040</t>
  </si>
  <si>
    <t>Montáž doplňujících součástí ke světelnému návěstidlu označovacího pásu velkého</t>
  </si>
  <si>
    <t>-1625085424</t>
  </si>
  <si>
    <t>7590725046</t>
  </si>
  <si>
    <t>Montáž doplňujících součástí ke světelnému návěstidlu označovacího štítku</t>
  </si>
  <si>
    <t>1883246564</t>
  </si>
  <si>
    <t>7590727040</t>
  </si>
  <si>
    <t>Demontáž součástí ke světelnému návěstidlu označovacího pásu velkého</t>
  </si>
  <si>
    <t>-1163932630</t>
  </si>
  <si>
    <t>7590727046</t>
  </si>
  <si>
    <t>Demontáž součástí ke světelnému návěstidlu označovacího štítku</t>
  </si>
  <si>
    <t>896817293</t>
  </si>
  <si>
    <t>7591013090</t>
  </si>
  <si>
    <t>Demontáž a zpětná montáž elektromotorického přestavníku pro účely podbíjení ST z výhybky s kontrolou jazyků s kloubovým upevněním</t>
  </si>
  <si>
    <t>-839646470</t>
  </si>
  <si>
    <t>7591015030</t>
  </si>
  <si>
    <t>Montáž elektromotorického přestavníku na výhybce s kontrolou jazyků s upevněním na pražci - připevnění přestavníku pomocí připevňovací soupravy a zatažení kabelu s kabelovou formou do kabelového závěru, mechanické přezkoušení chodu, opravný nátěr. Bez zemních prací</t>
  </si>
  <si>
    <t>960952921</t>
  </si>
  <si>
    <t>7591015032</t>
  </si>
  <si>
    <t>Montáž elektromotorického přestavníku na výhybce s kontrolou jazyků s upevněním na koleji - připevnění přestavníku pomocí připevňovací soupravy a zatažení kabelu s kabelovou formou do kabelového závěru, mechanické přezkoušení chodu, opravný nátěr. Bez zemních prací</t>
  </si>
  <si>
    <t>1363019040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</si>
  <si>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</si>
  <si>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</si>
  <si>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1557402175</t>
  </si>
  <si>
    <t>7591015036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</si>
  <si>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</si>
  <si>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2119939240</t>
  </si>
  <si>
    <t>7591015038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</si>
  <si>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</si>
  <si>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-78008833</t>
  </si>
  <si>
    <t>7591015062</t>
  </si>
  <si>
    <t>Připojení elektromotorického přestavníku na výhybku s kontrolou jazyků - připojení a seřízení přestavníkové spojnice, montáž a seřízení kontrolního ústrojí</t>
  </si>
  <si>
    <t>1906191406</t>
  </si>
  <si>
    <t>7591017030</t>
  </si>
  <si>
    <t>Demontáž elektromotorického přestavníku z výhybky s kontrolou jazyků</t>
  </si>
  <si>
    <t>133926090</t>
  </si>
  <si>
    <t>7591035020</t>
  </si>
  <si>
    <t>Montáž kontrolní tyče kloubové krátké</t>
  </si>
  <si>
    <t>-379005704</t>
  </si>
  <si>
    <t>7591035030</t>
  </si>
  <si>
    <t>Montáž kontrolní tyče kloubové dlouhé</t>
  </si>
  <si>
    <t>-1155046139</t>
  </si>
  <si>
    <t>7591037020</t>
  </si>
  <si>
    <t>Demontáž kontrolní tyče kloubové krátké</t>
  </si>
  <si>
    <t>-823697926</t>
  </si>
  <si>
    <t>7591037030</t>
  </si>
  <si>
    <t>Demontáž kontrolní tyče kloubové dlouhé</t>
  </si>
  <si>
    <t>564067321</t>
  </si>
  <si>
    <t>7591085010</t>
  </si>
  <si>
    <t>Montáž upevňovací soupravy s upevněním na pražci</t>
  </si>
  <si>
    <t>-552383180</t>
  </si>
  <si>
    <t>7591085020</t>
  </si>
  <si>
    <t>Montáž upevňovací soupravy s upevněním na koleji</t>
  </si>
  <si>
    <t>1449075134</t>
  </si>
  <si>
    <t>7591085030</t>
  </si>
  <si>
    <t>Montáž upevňovací soupravy kloubové s upevněním na koleji</t>
  </si>
  <si>
    <t>-821158659</t>
  </si>
  <si>
    <t>7591087010</t>
  </si>
  <si>
    <t>Demontáž upevňovací soupravy s upevněním na pražci</t>
  </si>
  <si>
    <t>-1989230498</t>
  </si>
  <si>
    <t>7591087020</t>
  </si>
  <si>
    <t>Demontáž upevňovací soupravy s upevněním na koleji</t>
  </si>
  <si>
    <t>1792448099</t>
  </si>
  <si>
    <t>7591087030</t>
  </si>
  <si>
    <t>Demontáž upevňovací soupravy kloubové s upevněním na koleji</t>
  </si>
  <si>
    <t>-503965363</t>
  </si>
  <si>
    <t>7591095010</t>
  </si>
  <si>
    <t>Dodatečná montáž ohrazení pro elekromotorický přestavník s plastovou ohrádkou</t>
  </si>
  <si>
    <t>-1100305880</t>
  </si>
  <si>
    <t>7591090010</t>
  </si>
  <si>
    <t>Díly pro zemní montáž přestavníků Deska základ.pod přestav. 700x460 (HM0592139997046)</t>
  </si>
  <si>
    <t>-177459483</t>
  </si>
  <si>
    <t>7591090110</t>
  </si>
  <si>
    <t>Díly pro zemní montáž přestavníků Ohrádka přestavníku POP KPS (HM0321859992206)</t>
  </si>
  <si>
    <t>1803840528</t>
  </si>
  <si>
    <t>7591090120</t>
  </si>
  <si>
    <t>Díly pro zemní montáž přestavníků Ohrádka přestavníku POP PP (HM0321859992207)</t>
  </si>
  <si>
    <t>-153168899</t>
  </si>
  <si>
    <t>7591090150</t>
  </si>
  <si>
    <t>Díly pro zemní montáž přestavníků Trám kotvící umělohmotný KUT-D (HM0321859992007)</t>
  </si>
  <si>
    <t>1327995822</t>
  </si>
  <si>
    <t>7590140150</t>
  </si>
  <si>
    <t>Závěry Závěr kabelový UPMP-WM I. (CV736709001)</t>
  </si>
  <si>
    <t>-541026863</t>
  </si>
  <si>
    <t>7590140180</t>
  </si>
  <si>
    <t>Závěry Závěr kabelový UPMP-WM VII. (CV736709007)</t>
  </si>
  <si>
    <t>-383172034</t>
  </si>
  <si>
    <t>7592705014</t>
  </si>
  <si>
    <t>Montáž upozorňovadla vysokého na sloupek</t>
  </si>
  <si>
    <t>-1576884731</t>
  </si>
  <si>
    <t>7592705016</t>
  </si>
  <si>
    <t>Montáž upozorňovadla nízkého na sloupek</t>
  </si>
  <si>
    <t>-1538872627</t>
  </si>
  <si>
    <t>7592707014</t>
  </si>
  <si>
    <t>Demontáž upozorňovadla vysokého</t>
  </si>
  <si>
    <t>1639551249</t>
  </si>
  <si>
    <t>7592707016</t>
  </si>
  <si>
    <t>Demontáž upozorňovadla nízkého</t>
  </si>
  <si>
    <t>-440370759</t>
  </si>
  <si>
    <t>7592700795</t>
  </si>
  <si>
    <t>Upozorňovadla, značky Návěsti označující místo na trati Upozorňovadlo vzdálenostní 1 pruh šikmý fólie (HM0404127150010)</t>
  </si>
  <si>
    <t>2104593678</t>
  </si>
  <si>
    <t>7592700810</t>
  </si>
  <si>
    <t>Upozorňovadla, značky Návěsti označující místo na trati Upozorňovadlo vzdálenostní 2 pruhy šikmé fólie (HM0404127160020)</t>
  </si>
  <si>
    <t>1225332569</t>
  </si>
  <si>
    <t>7592700820</t>
  </si>
  <si>
    <t>Upozorňovadla, značky Návěsti označující místo na trati Upozorňovadlo vzdálenostní 3 pruhy šikmé fólie (HM0404127170030)</t>
  </si>
  <si>
    <t>-1345968712</t>
  </si>
  <si>
    <t>7592700830</t>
  </si>
  <si>
    <t>Upozorňovadla, značky Návěsti označující místo na trati Upozorňovadlo vzdálenostní 4 pruhy šikmé fólie (HM0404127180040)</t>
  </si>
  <si>
    <t>1480317070</t>
  </si>
  <si>
    <t>7592700690</t>
  </si>
  <si>
    <t>Upozorňovadla, značky Návěsti označující místo na trati Základ upozorňovadla ZU (HM0321859992108)</t>
  </si>
  <si>
    <t>-1751024915</t>
  </si>
  <si>
    <t>7590190190</t>
  </si>
  <si>
    <t>Ostatní Trám kotvící umělohmotný KUT (HM0321859999807)</t>
  </si>
  <si>
    <t>1651796444</t>
  </si>
  <si>
    <t>7590190210</t>
  </si>
  <si>
    <t>Ostatní Skříňka na dokumenty</t>
  </si>
  <si>
    <t>933646261</t>
  </si>
  <si>
    <t>7593320015</t>
  </si>
  <si>
    <t>Prvky Transformátor NTU 4C (CV513399003)</t>
  </si>
  <si>
    <t>-159559725</t>
  </si>
  <si>
    <t>7497700330</t>
  </si>
  <si>
    <t xml:space="preserve">Konstrukční prvky trakčního vedení  Průrazka 250 V</t>
  </si>
  <si>
    <t>1205869111</t>
  </si>
  <si>
    <t>7594170010</t>
  </si>
  <si>
    <t>Propojovací příslušenství Držák průrazky norma 707645005 (HM0404229990801)</t>
  </si>
  <si>
    <t>-1996190833</t>
  </si>
  <si>
    <t>7594105010</t>
  </si>
  <si>
    <t>Odpojení a zpětné připojení lan propojovacích jednoho stykového transformátoru - včetně odpojení a připevnění lanového propojení na pražce nebo montážní trámky</t>
  </si>
  <si>
    <t>554619821</t>
  </si>
  <si>
    <t>7594105012</t>
  </si>
  <si>
    <t>Odpojení a zpětné připojení lan ke stojánku KSL - včetně odpojení a připevnění lanového propojení na pražce nebo montážní trámky</t>
  </si>
  <si>
    <t>-1887535829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</si>
  <si>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</si>
  <si>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</si>
  <si>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-1708048352</t>
  </si>
  <si>
    <t>7594107070</t>
  </si>
  <si>
    <t>Demontáž lanového propojení tlumivek z betonových pražců</t>
  </si>
  <si>
    <t>-775532875</t>
  </si>
  <si>
    <t>7594205010</t>
  </si>
  <si>
    <t>Montáž stykového transformátoru jednoho DT olejového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</si>
  <si>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33618400</t>
  </si>
  <si>
    <t>7594205014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</si>
  <si>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</si>
  <si>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2028932785</t>
  </si>
  <si>
    <t>7594205040</t>
  </si>
  <si>
    <t>Montáž tlumivky symetrizační</t>
  </si>
  <si>
    <t>-915301994</t>
  </si>
  <si>
    <t>7594207010</t>
  </si>
  <si>
    <t>Demontáž stykového transformátoru DT olejového</t>
  </si>
  <si>
    <t>1927716940</t>
  </si>
  <si>
    <t>7594207014</t>
  </si>
  <si>
    <t>Demontáž stykového transformátoru DT bez oleje</t>
  </si>
  <si>
    <t>-599539055</t>
  </si>
  <si>
    <t>7594120320</t>
  </si>
  <si>
    <t>Lanové propojení s kombinací kolíkových a patkových ukončení LEIu 3xFe20/220 pro zdvoj. levá norma 709679007 (HM0404223990966)</t>
  </si>
  <si>
    <t>-309116994</t>
  </si>
  <si>
    <t>7594120820</t>
  </si>
  <si>
    <t>Lanové propojení s kombinací kolíkových a patkových ukončení LGI 2+1xFe20/220 var.II levá norma 709649019 (HM0404223990951)</t>
  </si>
  <si>
    <t>-1670328208</t>
  </si>
  <si>
    <t>7594120825</t>
  </si>
  <si>
    <t>Lanové propojení s kombinací kolíkových a patkových ukončení LGI 2+1xFe20/220 var.II pravá norma 709649018 (HM0404223990950)</t>
  </si>
  <si>
    <t>-40114823</t>
  </si>
  <si>
    <t>7594120865</t>
  </si>
  <si>
    <t>Lanové propojení s kombinací kolíkových a patkových ukončení LGI 2+1xFe20/370 var.II levá norma 709649022 (HM0404223990953)</t>
  </si>
  <si>
    <t>2075993059</t>
  </si>
  <si>
    <t>7594120870</t>
  </si>
  <si>
    <t>Lanové propojení s kombinací kolíkových a patkových ukončení LGI 2+1xFe20/370 var.II pravá norma 709649021 (HM0404223990952)</t>
  </si>
  <si>
    <t>1369172180</t>
  </si>
  <si>
    <t>7594130850</t>
  </si>
  <si>
    <t>Lanové propojení s patkovým středovým ukončením nebo jejich ekvivalent LP 6xFe20/695 střed. SS norma 707649001 (HM0404223990066)</t>
  </si>
  <si>
    <t>-498892440</t>
  </si>
  <si>
    <t>7594130880</t>
  </si>
  <si>
    <t>Lanové propojení s patkovým středovým ukončením nebo jejich ekvivalent LP 12xFe20/695 střed. SS norma 707649002 (HM0404223990346)</t>
  </si>
  <si>
    <t>-1130496147</t>
  </si>
  <si>
    <t>7594170280</t>
  </si>
  <si>
    <t>Propojovací příslušenství Příchytka lanová 3x20 boční 220/180 B91S/1 norma 703319003 (HM0404223990852)</t>
  </si>
  <si>
    <t>-1883790545</t>
  </si>
  <si>
    <t>7594170300</t>
  </si>
  <si>
    <t>Propojovací příslušenství Příchytka lanová 3x20 boční pražec VPS norma 703319006 (HM0404223990855)</t>
  </si>
  <si>
    <t>170231149</t>
  </si>
  <si>
    <t>7594170290</t>
  </si>
  <si>
    <t>Propojovací příslušenství Příchytka lanová 3x20 boční 290/160 SB-8P norma 703319011 (HM0404223990888)</t>
  </si>
  <si>
    <t>-785748884</t>
  </si>
  <si>
    <t>7594170320</t>
  </si>
  <si>
    <t>Propojovací příslušenství Příchytka lanová 3x20 vrchní 290/160 SB-8P norma 703319012 (HM0404223990889)</t>
  </si>
  <si>
    <t>145998126</t>
  </si>
  <si>
    <t>7594170360</t>
  </si>
  <si>
    <t>Propojovací příslušenství Příchytka lanová 3xFe20 vrch 306/225-VPS norma 703319019 (HM0404223990829)</t>
  </si>
  <si>
    <t>1815438839</t>
  </si>
  <si>
    <t>7594180090</t>
  </si>
  <si>
    <t>Souprava stykového bodu Souprava stykového bodu na trati s vystř SS20/B91S zdv. norma 709659020 (HM0404223991534)</t>
  </si>
  <si>
    <t>-506940400</t>
  </si>
  <si>
    <t>83</t>
  </si>
  <si>
    <t>7594180650</t>
  </si>
  <si>
    <t>Souprava stykového bodu Souprava stykového bodu v žst. vně kol. s vystř SS20/B91S zdv. norma 709659019 (HM0404223991533)</t>
  </si>
  <si>
    <t>-616119532</t>
  </si>
  <si>
    <t>84</t>
  </si>
  <si>
    <t>7594200080</t>
  </si>
  <si>
    <t>Výstroj konců kolejových obvodů a kódovacích smyček Transformátor stykový DT 075 E (CV371019005)</t>
  </si>
  <si>
    <t>-1491858379</t>
  </si>
  <si>
    <t>85</t>
  </si>
  <si>
    <t>7594200085</t>
  </si>
  <si>
    <t>Výstroj konců kolejových obvodů a kódovacích smyček Transformátor stykový DT 1-150 S (CV371049002)</t>
  </si>
  <si>
    <t>-1470148474</t>
  </si>
  <si>
    <t>86</t>
  </si>
  <si>
    <t>7594200120</t>
  </si>
  <si>
    <t>Výstroj konců kolejových obvodů a kódovacích smyček Deska základ.pod tlumivky 1150x500 (HM0592139991150)</t>
  </si>
  <si>
    <t>464403323</t>
  </si>
  <si>
    <t>87</t>
  </si>
  <si>
    <t>7594200200</t>
  </si>
  <si>
    <t>Výstroj konců kolejových obvodů a kódovacích smyček Tlumivka symetrizační SYT (CV371079001)</t>
  </si>
  <si>
    <t>264670954</t>
  </si>
  <si>
    <t>88</t>
  </si>
  <si>
    <t>7594200205</t>
  </si>
  <si>
    <t>Výstroj konců kolejových obvodů a kódovacích smyček Tlumivka ukolejňovací UT (CV371089001)</t>
  </si>
  <si>
    <t>1724872014</t>
  </si>
  <si>
    <t>89</t>
  </si>
  <si>
    <t>7594400055</t>
  </si>
  <si>
    <t>Snímače polohy jazyků a PHS Snímač polohy SPA 41 (CV202419001)</t>
  </si>
  <si>
    <t>-361257626</t>
  </si>
  <si>
    <t>90</t>
  </si>
  <si>
    <t>7594405015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</si>
  <si>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</si>
  <si>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-592905741</t>
  </si>
  <si>
    <t>91</t>
  </si>
  <si>
    <t>7594405020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</si>
  <si>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</si>
  <si>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579644707</t>
  </si>
  <si>
    <t>92</t>
  </si>
  <si>
    <t>7594407015</t>
  </si>
  <si>
    <t>Demontáž snímače polohy jazyka SPA</t>
  </si>
  <si>
    <t>-1687310304</t>
  </si>
  <si>
    <t>93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</si>
  <si>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</si>
  <si>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</si>
  <si>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116269483</t>
  </si>
  <si>
    <t>94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</si>
  <si>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</si>
  <si>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</si>
  <si>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1015848524</t>
  </si>
  <si>
    <t>95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</si>
  <si>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</si>
  <si>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</si>
  <si>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-2072987836</t>
  </si>
  <si>
    <t>SO 01 - Položky dle URS</t>
  </si>
  <si>
    <t>M - Práce a dodávky M</t>
  </si>
  <si>
    <t xml:space="preserve">    46-M - Zemní práce při extr.mont.pracích</t>
  </si>
  <si>
    <t>HZS - Hodinové zúčtovací sazby</t>
  </si>
  <si>
    <t>Práce a dodávky M</t>
  </si>
  <si>
    <t>46-M</t>
  </si>
  <si>
    <t>Zemní práce při extr.mont.pracích</t>
  </si>
  <si>
    <t>460131113</t>
  </si>
  <si>
    <t>Hloubení nezapažených jam ručně včetně urovnání dna s přemístěním výkopku do vzdálenosti 3 m od okraje jámy nebo s naložením na dopravní prostředek v hornině třídy těžitelnosti I skupiny 3</t>
  </si>
  <si>
    <t>CS ÚRS 2024 01</t>
  </si>
  <si>
    <t>-1707608556</t>
  </si>
  <si>
    <t>460161143</t>
  </si>
  <si>
    <t>Hloubení zapažených i nezapažených kabelových rýh ručně včetně urovnání dna s přemístěním výkopku do vzdálenosti 3 m od okraje jámy nebo s naložením na dopravní prostředek šířky 35 cm hloubky 50 cm v hornině třídy těžitelnosti II skupiny 4</t>
  </si>
  <si>
    <t>160363083</t>
  </si>
  <si>
    <t>460431153</t>
  </si>
  <si>
    <t>Zásyp kabelových rýh ručně s přemístění sypaniny ze vzdálenosti do 10 m, s uložením výkopku ve vrstvách včetně zhutnění a úpravy povrchu šířky 35 cm hloubky 50 cm z horniny třídy těžitelnosti II skupiny 4</t>
  </si>
  <si>
    <t>574770728</t>
  </si>
  <si>
    <t>460581131</t>
  </si>
  <si>
    <t>Úprava terénu uvedení nezpevněného terénu do původního stavu v místě dočasného uložení výkopku s vyhrabáním, srovnáním a částečným dosetím trávy</t>
  </si>
  <si>
    <t>m2</t>
  </si>
  <si>
    <t>-1263890556</t>
  </si>
  <si>
    <t>HZS</t>
  </si>
  <si>
    <t>Hodinové zúčtovací sazby</t>
  </si>
  <si>
    <t>HZS4111</t>
  </si>
  <si>
    <t>Hodinové zúčtovací sazby ostatních profesí obsluha stavebních strojů a zařízení řidič</t>
  </si>
  <si>
    <t>512</t>
  </si>
  <si>
    <t>313836219</t>
  </si>
  <si>
    <t>HZS4231</t>
  </si>
  <si>
    <t>Hodinové zúčtovací sazby ostatních profesí revizní a kontrolní činnost technik</t>
  </si>
  <si>
    <t>1223817281</t>
  </si>
  <si>
    <t>HZS4232</t>
  </si>
  <si>
    <t>Hodinové zúčtovací sazby ostatních profesí revizní a kontrolní činnost technik odborný</t>
  </si>
  <si>
    <t>1931872195</t>
  </si>
  <si>
    <t>VON - Vedlejší a ostatní náklady</t>
  </si>
  <si>
    <t>VRN - Vedlejší rozpočtové náklady</t>
  </si>
  <si>
    <t>9901000600R</t>
  </si>
  <si>
    <t>Doprava - dle km</t>
  </si>
  <si>
    <t>km</t>
  </si>
  <si>
    <t>-12537258</t>
  </si>
  <si>
    <t>9901000100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</si>
  <si>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</si>
  <si>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-1088000705</t>
  </si>
  <si>
    <t>9901009200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</si>
  <si>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</si>
  <si>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-1835742812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</si>
  <si>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</si>
  <si>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</si>
  <si>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t</t>
  </si>
  <si>
    <t>-2030207194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</si>
  <si>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</si>
  <si>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</si>
  <si>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-51387677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</si>
  <si>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</si>
  <si>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</si>
  <si>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311632619</t>
  </si>
  <si>
    <t>9902900300</t>
  </si>
  <si>
    <t>Složení sypanin, drobného kusového materiálu, suti Poznámka: 1. Ceny jsou určeny pro skládání materiálu z vlastních zásob objednatele.</t>
  </si>
  <si>
    <t>-1292640744</t>
  </si>
  <si>
    <t>9902900400</t>
  </si>
  <si>
    <t>Složení objemnějšího kusového materiálu, vybouraných hmot Poznámka: 1. Ceny jsou určeny pro skládání materiálu z vlastních zásob objednatele.</t>
  </si>
  <si>
    <t>555347067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</si>
  <si>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</si>
  <si>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</si>
  <si>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-1950506143</t>
  </si>
  <si>
    <t>9903100200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</si>
  <si>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</si>
  <si>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1607719428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</si>
  <si>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</si>
  <si>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</si>
  <si>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1216608092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</si>
  <si>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</si>
  <si>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</si>
  <si>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780810981</t>
  </si>
  <si>
    <t>VRN</t>
  </si>
  <si>
    <t>Vedlejší rozpočtové náklady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</si>
  <si>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</si>
  <si>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stavby podle požadavku objednatele.</t>
  </si>
  <si>
    <t>%</t>
  </si>
  <si>
    <t>-1456748812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</si>
  <si>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</si>
  <si>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</si>
  <si>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1078783503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</si>
</sst>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63524090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Údržba, opravy a odstraňování závad u SSZT OŘ OVA 2024 - Oprava venkovních prvků - SSZT OLC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OŘ Ostrava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19. 4. 2024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ROUND(SUM(AG95:AG100),2)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ROUND(SUM(AS95:AS100),2)</f>
        <v>0</v>
      </c>
      <c r="AT94" s="111">
        <f>ROUND(SUM(AV94:AW94),2)</f>
        <v>0</v>
      </c>
      <c r="AU94" s="112">
        <f>ROUND(SUM(AU95:AU100),5)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ROUND(SUM(AZ95:AZ100),2)</f>
        <v>0</v>
      </c>
      <c r="BA94" s="111">
        <f>ROUND(SUM(BA95:BA100),2)</f>
        <v>0</v>
      </c>
      <c r="BB94" s="111">
        <f>ROUND(SUM(BB95:BB100),2)</f>
        <v>0</v>
      </c>
      <c r="BC94" s="111">
        <f>ROUND(SUM(BC95:BC100),2)</f>
        <v>0</v>
      </c>
      <c r="BD94" s="113">
        <f>ROUND(SUM(BD95:BD100),2)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01 - Počítače náprav'!J30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'PS 01 - Počítače náprav'!P117</f>
        <v>0</v>
      </c>
      <c r="AV95" s="125">
        <f>'PS 01 - Počítače náprav'!J33</f>
        <v>0</v>
      </c>
      <c r="AW95" s="125">
        <f>'PS 01 - Počítače náprav'!J34</f>
        <v>0</v>
      </c>
      <c r="AX95" s="125">
        <f>'PS 01 - Počítače náprav'!J35</f>
        <v>0</v>
      </c>
      <c r="AY95" s="125">
        <f>'PS 01 - Počítače náprav'!J36</f>
        <v>0</v>
      </c>
      <c r="AZ95" s="125">
        <f>'PS 01 - Počítače náprav'!F33</f>
        <v>0</v>
      </c>
      <c r="BA95" s="125">
        <f>'PS 01 - Počítače náprav'!F34</f>
        <v>0</v>
      </c>
      <c r="BB95" s="125">
        <f>'PS 01 - Počítače náprav'!F35</f>
        <v>0</v>
      </c>
      <c r="BC95" s="125">
        <f>'PS 01 - Počítače náprav'!F36</f>
        <v>0</v>
      </c>
      <c r="BD95" s="127">
        <f>'PS 01 - Počítače náprav'!F37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7" customFormat="1" ht="16.5" customHeight="1">
      <c r="A96" s="116" t="s">
        <v>79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 02 - Baterie a dobíječe'!J30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4">
        <v>0</v>
      </c>
      <c r="AT96" s="125">
        <f>ROUND(SUM(AV96:AW96),2)</f>
        <v>0</v>
      </c>
      <c r="AU96" s="126">
        <f>'PS 02 - Baterie a dobíječe'!P117</f>
        <v>0</v>
      </c>
      <c r="AV96" s="125">
        <f>'PS 02 - Baterie a dobíječe'!J33</f>
        <v>0</v>
      </c>
      <c r="AW96" s="125">
        <f>'PS 02 - Baterie a dobíječe'!J34</f>
        <v>0</v>
      </c>
      <c r="AX96" s="125">
        <f>'PS 02 - Baterie a dobíječe'!J35</f>
        <v>0</v>
      </c>
      <c r="AY96" s="125">
        <f>'PS 02 - Baterie a dobíječe'!J36</f>
        <v>0</v>
      </c>
      <c r="AZ96" s="125">
        <f>'PS 02 - Baterie a dobíječe'!F33</f>
        <v>0</v>
      </c>
      <c r="BA96" s="125">
        <f>'PS 02 - Baterie a dobíječe'!F34</f>
        <v>0</v>
      </c>
      <c r="BB96" s="125">
        <f>'PS 02 - Baterie a dobíječe'!F35</f>
        <v>0</v>
      </c>
      <c r="BC96" s="125">
        <f>'PS 02 - Baterie a dobíječe'!F36</f>
        <v>0</v>
      </c>
      <c r="BD96" s="127">
        <f>'PS 02 - Baterie a dobíječe'!F37</f>
        <v>0</v>
      </c>
      <c r="BE96" s="7"/>
      <c r="BT96" s="128" t="s">
        <v>83</v>
      </c>
      <c r="BV96" s="128" t="s">
        <v>77</v>
      </c>
      <c r="BW96" s="128" t="s">
        <v>88</v>
      </c>
      <c r="BX96" s="128" t="s">
        <v>5</v>
      </c>
      <c r="CL96" s="128" t="s">
        <v>1</v>
      </c>
      <c r="CM96" s="128" t="s">
        <v>85</v>
      </c>
    </row>
    <row r="97" s="7" customFormat="1" ht="16.5" customHeight="1">
      <c r="A97" s="116" t="s">
        <v>79</v>
      </c>
      <c r="B97" s="117"/>
      <c r="C97" s="118"/>
      <c r="D97" s="119" t="s">
        <v>89</v>
      </c>
      <c r="E97" s="119"/>
      <c r="F97" s="119"/>
      <c r="G97" s="119"/>
      <c r="H97" s="119"/>
      <c r="I97" s="120"/>
      <c r="J97" s="119" t="s">
        <v>90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'PS 03 - Přejezdová zabezp...'!J30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82</v>
      </c>
      <c r="AR97" s="123"/>
      <c r="AS97" s="124">
        <v>0</v>
      </c>
      <c r="AT97" s="125">
        <f>ROUND(SUM(AV97:AW97),2)</f>
        <v>0</v>
      </c>
      <c r="AU97" s="126">
        <f>'PS 03 - Přejezdová zabezp...'!P117</f>
        <v>0</v>
      </c>
      <c r="AV97" s="125">
        <f>'PS 03 - Přejezdová zabezp...'!J33</f>
        <v>0</v>
      </c>
      <c r="AW97" s="125">
        <f>'PS 03 - Přejezdová zabezp...'!J34</f>
        <v>0</v>
      </c>
      <c r="AX97" s="125">
        <f>'PS 03 - Přejezdová zabezp...'!J35</f>
        <v>0</v>
      </c>
      <c r="AY97" s="125">
        <f>'PS 03 - Přejezdová zabezp...'!J36</f>
        <v>0</v>
      </c>
      <c r="AZ97" s="125">
        <f>'PS 03 - Přejezdová zabezp...'!F33</f>
        <v>0</v>
      </c>
      <c r="BA97" s="125">
        <f>'PS 03 - Přejezdová zabezp...'!F34</f>
        <v>0</v>
      </c>
      <c r="BB97" s="125">
        <f>'PS 03 - Přejezdová zabezp...'!F35</f>
        <v>0</v>
      </c>
      <c r="BC97" s="125">
        <f>'PS 03 - Přejezdová zabezp...'!F36</f>
        <v>0</v>
      </c>
      <c r="BD97" s="127">
        <f>'PS 03 - Přejezdová zabezp...'!F37</f>
        <v>0</v>
      </c>
      <c r="BE97" s="7"/>
      <c r="BT97" s="128" t="s">
        <v>83</v>
      </c>
      <c r="BV97" s="128" t="s">
        <v>77</v>
      </c>
      <c r="BW97" s="128" t="s">
        <v>91</v>
      </c>
      <c r="BX97" s="128" t="s">
        <v>5</v>
      </c>
      <c r="CL97" s="128" t="s">
        <v>1</v>
      </c>
      <c r="CM97" s="128" t="s">
        <v>85</v>
      </c>
    </row>
    <row r="98" s="7" customFormat="1" ht="16.5" customHeight="1">
      <c r="A98" s="116" t="s">
        <v>79</v>
      </c>
      <c r="B98" s="117"/>
      <c r="C98" s="118"/>
      <c r="D98" s="119" t="s">
        <v>92</v>
      </c>
      <c r="E98" s="119"/>
      <c r="F98" s="119"/>
      <c r="G98" s="119"/>
      <c r="H98" s="119"/>
      <c r="I98" s="120"/>
      <c r="J98" s="119" t="s">
        <v>93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'PS 04 - Návěstidla, přest...'!J30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82</v>
      </c>
      <c r="AR98" s="123"/>
      <c r="AS98" s="124">
        <v>0</v>
      </c>
      <c r="AT98" s="125">
        <f>ROUND(SUM(AV98:AW98),2)</f>
        <v>0</v>
      </c>
      <c r="AU98" s="126">
        <f>'PS 04 - Návěstidla, přest...'!P119</f>
        <v>0</v>
      </c>
      <c r="AV98" s="125">
        <f>'PS 04 - Návěstidla, přest...'!J33</f>
        <v>0</v>
      </c>
      <c r="AW98" s="125">
        <f>'PS 04 - Návěstidla, přest...'!J34</f>
        <v>0</v>
      </c>
      <c r="AX98" s="125">
        <f>'PS 04 - Návěstidla, přest...'!J35</f>
        <v>0</v>
      </c>
      <c r="AY98" s="125">
        <f>'PS 04 - Návěstidla, přest...'!J36</f>
        <v>0</v>
      </c>
      <c r="AZ98" s="125">
        <f>'PS 04 - Návěstidla, přest...'!F33</f>
        <v>0</v>
      </c>
      <c r="BA98" s="125">
        <f>'PS 04 - Návěstidla, přest...'!F34</f>
        <v>0</v>
      </c>
      <c r="BB98" s="125">
        <f>'PS 04 - Návěstidla, přest...'!F35</f>
        <v>0</v>
      </c>
      <c r="BC98" s="125">
        <f>'PS 04 - Návěstidla, přest...'!F36</f>
        <v>0</v>
      </c>
      <c r="BD98" s="127">
        <f>'PS 04 - Návěstidla, přest...'!F37</f>
        <v>0</v>
      </c>
      <c r="BE98" s="7"/>
      <c r="BT98" s="128" t="s">
        <v>83</v>
      </c>
      <c r="BV98" s="128" t="s">
        <v>77</v>
      </c>
      <c r="BW98" s="128" t="s">
        <v>94</v>
      </c>
      <c r="BX98" s="128" t="s">
        <v>5</v>
      </c>
      <c r="CL98" s="128" t="s">
        <v>1</v>
      </c>
      <c r="CM98" s="128" t="s">
        <v>85</v>
      </c>
    </row>
    <row r="99" s="7" customFormat="1" ht="16.5" customHeight="1">
      <c r="A99" s="116" t="s">
        <v>79</v>
      </c>
      <c r="B99" s="117"/>
      <c r="C99" s="118"/>
      <c r="D99" s="119" t="s">
        <v>95</v>
      </c>
      <c r="E99" s="119"/>
      <c r="F99" s="119"/>
      <c r="G99" s="119"/>
      <c r="H99" s="119"/>
      <c r="I99" s="120"/>
      <c r="J99" s="119" t="s">
        <v>96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'SO 01 - Položky dle URS'!J30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82</v>
      </c>
      <c r="AR99" s="123"/>
      <c r="AS99" s="124">
        <v>0</v>
      </c>
      <c r="AT99" s="125">
        <f>ROUND(SUM(AV99:AW99),2)</f>
        <v>0</v>
      </c>
      <c r="AU99" s="126">
        <f>'SO 01 - Položky dle URS'!P119</f>
        <v>0</v>
      </c>
      <c r="AV99" s="125">
        <f>'SO 01 - Položky dle URS'!J33</f>
        <v>0</v>
      </c>
      <c r="AW99" s="125">
        <f>'SO 01 - Položky dle URS'!J34</f>
        <v>0</v>
      </c>
      <c r="AX99" s="125">
        <f>'SO 01 - Položky dle URS'!J35</f>
        <v>0</v>
      </c>
      <c r="AY99" s="125">
        <f>'SO 01 - Položky dle URS'!J36</f>
        <v>0</v>
      </c>
      <c r="AZ99" s="125">
        <f>'SO 01 - Položky dle URS'!F33</f>
        <v>0</v>
      </c>
      <c r="BA99" s="125">
        <f>'SO 01 - Položky dle URS'!F34</f>
        <v>0</v>
      </c>
      <c r="BB99" s="125">
        <f>'SO 01 - Položky dle URS'!F35</f>
        <v>0</v>
      </c>
      <c r="BC99" s="125">
        <f>'SO 01 - Položky dle URS'!F36</f>
        <v>0</v>
      </c>
      <c r="BD99" s="127">
        <f>'SO 01 - Položky dle URS'!F37</f>
        <v>0</v>
      </c>
      <c r="BE99" s="7"/>
      <c r="BT99" s="128" t="s">
        <v>83</v>
      </c>
      <c r="BV99" s="128" t="s">
        <v>77</v>
      </c>
      <c r="BW99" s="128" t="s">
        <v>97</v>
      </c>
      <c r="BX99" s="128" t="s">
        <v>5</v>
      </c>
      <c r="CL99" s="128" t="s">
        <v>1</v>
      </c>
      <c r="CM99" s="128" t="s">
        <v>85</v>
      </c>
    </row>
    <row r="100" s="7" customFormat="1" ht="16.5" customHeight="1">
      <c r="A100" s="116" t="s">
        <v>79</v>
      </c>
      <c r="B100" s="117"/>
      <c r="C100" s="118"/>
      <c r="D100" s="119" t="s">
        <v>98</v>
      </c>
      <c r="E100" s="119"/>
      <c r="F100" s="119"/>
      <c r="G100" s="119"/>
      <c r="H100" s="119"/>
      <c r="I100" s="120"/>
      <c r="J100" s="119" t="s">
        <v>99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'VON - Vedlejší a ostatní ...'!J30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82</v>
      </c>
      <c r="AR100" s="123"/>
      <c r="AS100" s="129">
        <v>0</v>
      </c>
      <c r="AT100" s="130">
        <f>ROUND(SUM(AV100:AW100),2)</f>
        <v>0</v>
      </c>
      <c r="AU100" s="131">
        <f>'VON - Vedlejší a ostatní ...'!P118</f>
        <v>0</v>
      </c>
      <c r="AV100" s="130">
        <f>'VON - Vedlejší a ostatní ...'!J33</f>
        <v>0</v>
      </c>
      <c r="AW100" s="130">
        <f>'VON - Vedlejší a ostatní ...'!J34</f>
        <v>0</v>
      </c>
      <c r="AX100" s="130">
        <f>'VON - Vedlejší a ostatní ...'!J35</f>
        <v>0</v>
      </c>
      <c r="AY100" s="130">
        <f>'VON - Vedlejší a ostatní ...'!J36</f>
        <v>0</v>
      </c>
      <c r="AZ100" s="130">
        <f>'VON - Vedlejší a ostatní ...'!F33</f>
        <v>0</v>
      </c>
      <c r="BA100" s="130">
        <f>'VON - Vedlejší a ostatní ...'!F34</f>
        <v>0</v>
      </c>
      <c r="BB100" s="130">
        <f>'VON - Vedlejší a ostatní ...'!F35</f>
        <v>0</v>
      </c>
      <c r="BC100" s="130">
        <f>'VON - Vedlejší a ostatní ...'!F36</f>
        <v>0</v>
      </c>
      <c r="BD100" s="132">
        <f>'VON - Vedlejší a ostatní ...'!F37</f>
        <v>0</v>
      </c>
      <c r="BE100" s="7"/>
      <c r="BT100" s="128" t="s">
        <v>83</v>
      </c>
      <c r="BV100" s="128" t="s">
        <v>77</v>
      </c>
      <c r="BW100" s="128" t="s">
        <v>100</v>
      </c>
      <c r="BX100" s="128" t="s">
        <v>5</v>
      </c>
      <c r="CL100" s="128" t="s">
        <v>1</v>
      </c>
      <c r="CM100" s="128" t="s">
        <v>85</v>
      </c>
    </row>
    <row r="10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sheet="1" formatColumns="0" formatRows="0" objects="1" scenarios="1" spinCount="100000" saltValue="hneO9D150uGdskVGP/pRpnEgtccLU004ajVb0x35JEwOsCtkK6Yp3i6F/QWsCeKZjl1ALPRXIMUNB3LQ9rRgwQ==" hashValue="HEmaTGBFCZa3U3zsB72QfD1Ho69n+4Umy8L1OfO13OtIpS+D5WeWWCxswn8M6apjjV7YzqjG/L+oNde3Bxbzbw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S 01 - Počítače náprav'!C2" display="/"/>
    <hyperlink ref="A96" location="'PS 02 - Baterie a dobíječe'!C2" display="/"/>
    <hyperlink ref="A97" location="'PS 03 - Přejezdová zabezp...'!C2" display="/"/>
    <hyperlink ref="A98" location="'PS 04 - Návěstidla, přest...'!C2" display="/"/>
    <hyperlink ref="A99" location="'SO 01 - Položky dle URS'!C2" display="/"/>
    <hyperlink ref="A100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101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OŘ OVA 2024 - Oprava venkovních prvků - SSZT OLC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19. 4. 2024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ROUND((SUM(BE117:BE189)),  2)</f>
        <v>0</v>
      </c>
      <c r="G33" s="35"/>
      <c r="H33" s="35"/>
      <c r="I33" s="152">
        <v>0.20999999999999999</v>
      </c>
      <c r="J33" s="151">
        <f>ROUND(((SUM(BE117:BE189))*I33),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ROUND((SUM(BF117:BF189)),  2)</f>
        <v>0</v>
      </c>
      <c r="G34" s="35"/>
      <c r="H34" s="35"/>
      <c r="I34" s="152">
        <v>0.12</v>
      </c>
      <c r="J34" s="151">
        <f>ROUND(((SUM(BF117:BF189))*I34),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ROUND((SUM(BG117:BG189)),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ROUND((SUM(BH117:BH189)),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ROUND((SUM(BI117:BI189)),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OŘ OVA 2024 - Oprava venkovních prvků - SSZT OLC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Počítače náprav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OŘ Ostrava</v>
      </c>
      <c r="G89" s="37"/>
      <c r="H89" s="37"/>
      <c r="I89" s="29" t="s">
        <v>22</v>
      </c>
      <c r="J89" s="76" t="str">
        <f>IF(J12="","",J12)</f>
        <v>19. 4. 2024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107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76"/>
      <c r="C97" s="177"/>
      <c r="D97" s="178" t="s">
        <v>109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110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OŘ OVA 2024 - Oprava venkovních prvků - SSZT OLC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01 - Počítače náprav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OŘ Ostrava</v>
      </c>
      <c r="G111" s="37"/>
      <c r="H111" s="37"/>
      <c r="I111" s="29" t="s">
        <v>22</v>
      </c>
      <c r="J111" s="76" t="str">
        <f>IF(J12="","",J12)</f>
        <v>19. 4. 2024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</v>
      </c>
      <c r="G113" s="37"/>
      <c r="H113" s="37"/>
      <c r="I113" s="29" t="s">
        <v>30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33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111</v>
      </c>
      <c r="D116" s="185" t="s">
        <v>60</v>
      </c>
      <c r="E116" s="185" t="s">
        <v>56</v>
      </c>
      <c r="F116" s="185" t="s">
        <v>57</v>
      </c>
      <c r="G116" s="185" t="s">
        <v>112</v>
      </c>
      <c r="H116" s="185" t="s">
        <v>113</v>
      </c>
      <c r="I116" s="185" t="s">
        <v>114</v>
      </c>
      <c r="J116" s="185" t="s">
        <v>106</v>
      </c>
      <c r="K116" s="186" t="s">
        <v>115</v>
      </c>
      <c r="L116" s="187"/>
      <c r="M116" s="97" t="s">
        <v>1</v>
      </c>
      <c r="N116" s="98" t="s">
        <v>39</v>
      </c>
      <c r="O116" s="98" t="s">
        <v>116</v>
      </c>
      <c r="P116" s="98" t="s">
        <v>117</v>
      </c>
      <c r="Q116" s="98" t="s">
        <v>118</v>
      </c>
      <c r="R116" s="98" t="s">
        <v>119</v>
      </c>
      <c r="S116" s="98" t="s">
        <v>120</v>
      </c>
      <c r="T116" s="99" t="s">
        <v>121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122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74</v>
      </c>
      <c r="AU117" s="14" t="s">
        <v>108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74</v>
      </c>
      <c r="E118" s="196" t="s">
        <v>123</v>
      </c>
      <c r="F118" s="196" t="s">
        <v>124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SUM(P119:P189)</f>
        <v>0</v>
      </c>
      <c r="Q118" s="201"/>
      <c r="R118" s="202">
        <f>SUM(R119:R189)</f>
        <v>0</v>
      </c>
      <c r="S118" s="201"/>
      <c r="T118" s="203">
        <f>SUM(T119:T189)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125</v>
      </c>
      <c r="AT118" s="205" t="s">
        <v>74</v>
      </c>
      <c r="AU118" s="205" t="s">
        <v>75</v>
      </c>
      <c r="AY118" s="204" t="s">
        <v>126</v>
      </c>
      <c r="BK118" s="206">
        <f>SUM(BK119:BK189)</f>
        <v>0</v>
      </c>
    </row>
    <row r="119" s="2" customFormat="1" ht="24.15" customHeight="1">
      <c r="A119" s="35"/>
      <c r="B119" s="36"/>
      <c r="C119" s="207" t="s">
        <v>83</v>
      </c>
      <c r="D119" s="207" t="s">
        <v>127</v>
      </c>
      <c r="E119" s="208" t="s">
        <v>128</v>
      </c>
      <c r="F119" s="209" t="s">
        <v>129</v>
      </c>
      <c r="G119" s="210" t="s">
        <v>130</v>
      </c>
      <c r="H119" s="211">
        <v>68</v>
      </c>
      <c r="I119" s="212"/>
      <c r="J119" s="213">
        <f>ROUND(I119*H119,2)</f>
        <v>0</v>
      </c>
      <c r="K119" s="209" t="s">
        <v>131</v>
      </c>
      <c r="L119" s="214"/>
      <c r="M119" s="215" t="s">
        <v>1</v>
      </c>
      <c r="N119" s="216" t="s">
        <v>40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9" t="s">
        <v>85</v>
      </c>
      <c r="AT119" s="219" t="s">
        <v>127</v>
      </c>
      <c r="AU119" s="219" t="s">
        <v>83</v>
      </c>
      <c r="AY119" s="14" t="s">
        <v>126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4" t="s">
        <v>83</v>
      </c>
      <c r="BK119" s="220">
        <f>ROUND(I119*H119,2)</f>
        <v>0</v>
      </c>
      <c r="BL119" s="14" t="s">
        <v>83</v>
      </c>
      <c r="BM119" s="219" t="s">
        <v>132</v>
      </c>
    </row>
    <row r="120" s="2" customFormat="1" ht="24.15" customHeight="1">
      <c r="A120" s="35"/>
      <c r="B120" s="36"/>
      <c r="C120" s="207" t="s">
        <v>85</v>
      </c>
      <c r="D120" s="207" t="s">
        <v>127</v>
      </c>
      <c r="E120" s="208" t="s">
        <v>133</v>
      </c>
      <c r="F120" s="209" t="s">
        <v>134</v>
      </c>
      <c r="G120" s="210" t="s">
        <v>130</v>
      </c>
      <c r="H120" s="211">
        <v>5</v>
      </c>
      <c r="I120" s="212"/>
      <c r="J120" s="213">
        <f>ROUND(I120*H120,2)</f>
        <v>0</v>
      </c>
      <c r="K120" s="209" t="s">
        <v>131</v>
      </c>
      <c r="L120" s="214"/>
      <c r="M120" s="215" t="s">
        <v>1</v>
      </c>
      <c r="N120" s="216" t="s">
        <v>40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9" t="s">
        <v>85</v>
      </c>
      <c r="AT120" s="219" t="s">
        <v>127</v>
      </c>
      <c r="AU120" s="219" t="s">
        <v>83</v>
      </c>
      <c r="AY120" s="14" t="s">
        <v>126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4" t="s">
        <v>83</v>
      </c>
      <c r="BK120" s="220">
        <f>ROUND(I120*H120,2)</f>
        <v>0</v>
      </c>
      <c r="BL120" s="14" t="s">
        <v>83</v>
      </c>
      <c r="BM120" s="219" t="s">
        <v>135</v>
      </c>
    </row>
    <row r="121" s="2" customFormat="1" ht="24.15" customHeight="1">
      <c r="A121" s="35"/>
      <c r="B121" s="36"/>
      <c r="C121" s="207" t="s">
        <v>136</v>
      </c>
      <c r="D121" s="207" t="s">
        <v>127</v>
      </c>
      <c r="E121" s="208" t="s">
        <v>137</v>
      </c>
      <c r="F121" s="209" t="s">
        <v>138</v>
      </c>
      <c r="G121" s="210" t="s">
        <v>130</v>
      </c>
      <c r="H121" s="211">
        <v>1</v>
      </c>
      <c r="I121" s="212"/>
      <c r="J121" s="213">
        <f>ROUND(I121*H121,2)</f>
        <v>0</v>
      </c>
      <c r="K121" s="209" t="s">
        <v>131</v>
      </c>
      <c r="L121" s="214"/>
      <c r="M121" s="215" t="s">
        <v>1</v>
      </c>
      <c r="N121" s="216" t="s">
        <v>40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9" t="s">
        <v>85</v>
      </c>
      <c r="AT121" s="219" t="s">
        <v>127</v>
      </c>
      <c r="AU121" s="219" t="s">
        <v>83</v>
      </c>
      <c r="AY121" s="14" t="s">
        <v>126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83</v>
      </c>
      <c r="BK121" s="220">
        <f>ROUND(I121*H121,2)</f>
        <v>0</v>
      </c>
      <c r="BL121" s="14" t="s">
        <v>83</v>
      </c>
      <c r="BM121" s="219" t="s">
        <v>139</v>
      </c>
    </row>
    <row r="122" s="2" customFormat="1" ht="24.15" customHeight="1">
      <c r="A122" s="35"/>
      <c r="B122" s="36"/>
      <c r="C122" s="207" t="s">
        <v>125</v>
      </c>
      <c r="D122" s="207" t="s">
        <v>127</v>
      </c>
      <c r="E122" s="208" t="s">
        <v>140</v>
      </c>
      <c r="F122" s="209" t="s">
        <v>141</v>
      </c>
      <c r="G122" s="210" t="s">
        <v>130</v>
      </c>
      <c r="H122" s="211">
        <v>68</v>
      </c>
      <c r="I122" s="212"/>
      <c r="J122" s="213">
        <f>ROUND(I122*H122,2)</f>
        <v>0</v>
      </c>
      <c r="K122" s="209" t="s">
        <v>131</v>
      </c>
      <c r="L122" s="214"/>
      <c r="M122" s="215" t="s">
        <v>1</v>
      </c>
      <c r="N122" s="216" t="s">
        <v>40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9" t="s">
        <v>85</v>
      </c>
      <c r="AT122" s="219" t="s">
        <v>127</v>
      </c>
      <c r="AU122" s="219" t="s">
        <v>83</v>
      </c>
      <c r="AY122" s="14" t="s">
        <v>126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83</v>
      </c>
      <c r="BK122" s="220">
        <f>ROUND(I122*H122,2)</f>
        <v>0</v>
      </c>
      <c r="BL122" s="14" t="s">
        <v>83</v>
      </c>
      <c r="BM122" s="219" t="s">
        <v>142</v>
      </c>
    </row>
    <row r="123" s="2" customFormat="1" ht="24.15" customHeight="1">
      <c r="A123" s="35"/>
      <c r="B123" s="36"/>
      <c r="C123" s="207" t="s">
        <v>143</v>
      </c>
      <c r="D123" s="207" t="s">
        <v>127</v>
      </c>
      <c r="E123" s="208" t="s">
        <v>144</v>
      </c>
      <c r="F123" s="209" t="s">
        <v>145</v>
      </c>
      <c r="G123" s="210" t="s">
        <v>130</v>
      </c>
      <c r="H123" s="211">
        <v>5</v>
      </c>
      <c r="I123" s="212"/>
      <c r="J123" s="213">
        <f>ROUND(I123*H123,2)</f>
        <v>0</v>
      </c>
      <c r="K123" s="209" t="s">
        <v>131</v>
      </c>
      <c r="L123" s="214"/>
      <c r="M123" s="215" t="s">
        <v>1</v>
      </c>
      <c r="N123" s="216" t="s">
        <v>40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9" t="s">
        <v>85</v>
      </c>
      <c r="AT123" s="219" t="s">
        <v>127</v>
      </c>
      <c r="AU123" s="219" t="s">
        <v>83</v>
      </c>
      <c r="AY123" s="14" t="s">
        <v>126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83</v>
      </c>
      <c r="BK123" s="220">
        <f>ROUND(I123*H123,2)</f>
        <v>0</v>
      </c>
      <c r="BL123" s="14" t="s">
        <v>83</v>
      </c>
      <c r="BM123" s="219" t="s">
        <v>146</v>
      </c>
    </row>
    <row r="124" s="2" customFormat="1" ht="24.15" customHeight="1">
      <c r="A124" s="35"/>
      <c r="B124" s="36"/>
      <c r="C124" s="207" t="s">
        <v>147</v>
      </c>
      <c r="D124" s="207" t="s">
        <v>127</v>
      </c>
      <c r="E124" s="208" t="s">
        <v>148</v>
      </c>
      <c r="F124" s="209" t="s">
        <v>149</v>
      </c>
      <c r="G124" s="210" t="s">
        <v>130</v>
      </c>
      <c r="H124" s="211">
        <v>73</v>
      </c>
      <c r="I124" s="212"/>
      <c r="J124" s="213">
        <f>ROUND(I124*H124,2)</f>
        <v>0</v>
      </c>
      <c r="K124" s="209" t="s">
        <v>131</v>
      </c>
      <c r="L124" s="214"/>
      <c r="M124" s="215" t="s">
        <v>1</v>
      </c>
      <c r="N124" s="216" t="s">
        <v>40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9" t="s">
        <v>85</v>
      </c>
      <c r="AT124" s="219" t="s">
        <v>127</v>
      </c>
      <c r="AU124" s="219" t="s">
        <v>83</v>
      </c>
      <c r="AY124" s="14" t="s">
        <v>126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83</v>
      </c>
      <c r="BK124" s="220">
        <f>ROUND(I124*H124,2)</f>
        <v>0</v>
      </c>
      <c r="BL124" s="14" t="s">
        <v>83</v>
      </c>
      <c r="BM124" s="219" t="s">
        <v>150</v>
      </c>
    </row>
    <row r="125" s="2" customFormat="1" ht="24.15" customHeight="1">
      <c r="A125" s="35"/>
      <c r="B125" s="36"/>
      <c r="C125" s="207" t="s">
        <v>151</v>
      </c>
      <c r="D125" s="207" t="s">
        <v>127</v>
      </c>
      <c r="E125" s="208" t="s">
        <v>152</v>
      </c>
      <c r="F125" s="209" t="s">
        <v>153</v>
      </c>
      <c r="G125" s="210" t="s">
        <v>130</v>
      </c>
      <c r="H125" s="211">
        <v>73</v>
      </c>
      <c r="I125" s="212"/>
      <c r="J125" s="213">
        <f>ROUND(I125*H125,2)</f>
        <v>0</v>
      </c>
      <c r="K125" s="209" t="s">
        <v>131</v>
      </c>
      <c r="L125" s="214"/>
      <c r="M125" s="215" t="s">
        <v>1</v>
      </c>
      <c r="N125" s="216" t="s">
        <v>40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9" t="s">
        <v>85</v>
      </c>
      <c r="AT125" s="219" t="s">
        <v>127</v>
      </c>
      <c r="AU125" s="219" t="s">
        <v>83</v>
      </c>
      <c r="AY125" s="14" t="s">
        <v>126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83</v>
      </c>
      <c r="BK125" s="220">
        <f>ROUND(I125*H125,2)</f>
        <v>0</v>
      </c>
      <c r="BL125" s="14" t="s">
        <v>83</v>
      </c>
      <c r="BM125" s="219" t="s">
        <v>154</v>
      </c>
    </row>
    <row r="126" s="2" customFormat="1" ht="24.15" customHeight="1">
      <c r="A126" s="35"/>
      <c r="B126" s="36"/>
      <c r="C126" s="207" t="s">
        <v>155</v>
      </c>
      <c r="D126" s="207" t="s">
        <v>127</v>
      </c>
      <c r="E126" s="208" t="s">
        <v>156</v>
      </c>
      <c r="F126" s="209" t="s">
        <v>157</v>
      </c>
      <c r="G126" s="210" t="s">
        <v>130</v>
      </c>
      <c r="H126" s="211">
        <v>1</v>
      </c>
      <c r="I126" s="212"/>
      <c r="J126" s="213">
        <f>ROUND(I126*H126,2)</f>
        <v>0</v>
      </c>
      <c r="K126" s="209" t="s">
        <v>131</v>
      </c>
      <c r="L126" s="214"/>
      <c r="M126" s="215" t="s">
        <v>1</v>
      </c>
      <c r="N126" s="216" t="s">
        <v>40</v>
      </c>
      <c r="O126" s="88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9" t="s">
        <v>85</v>
      </c>
      <c r="AT126" s="219" t="s">
        <v>127</v>
      </c>
      <c r="AU126" s="219" t="s">
        <v>83</v>
      </c>
      <c r="AY126" s="14" t="s">
        <v>126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83</v>
      </c>
      <c r="BK126" s="220">
        <f>ROUND(I126*H126,2)</f>
        <v>0</v>
      </c>
      <c r="BL126" s="14" t="s">
        <v>83</v>
      </c>
      <c r="BM126" s="219" t="s">
        <v>158</v>
      </c>
    </row>
    <row r="127" s="2" customFormat="1" ht="33" customHeight="1">
      <c r="A127" s="35"/>
      <c r="B127" s="36"/>
      <c r="C127" s="207" t="s">
        <v>159</v>
      </c>
      <c r="D127" s="207" t="s">
        <v>127</v>
      </c>
      <c r="E127" s="208" t="s">
        <v>160</v>
      </c>
      <c r="F127" s="209" t="s">
        <v>161</v>
      </c>
      <c r="G127" s="210" t="s">
        <v>162</v>
      </c>
      <c r="H127" s="211">
        <v>73</v>
      </c>
      <c r="I127" s="212"/>
      <c r="J127" s="213">
        <f>ROUND(I127*H127,2)</f>
        <v>0</v>
      </c>
      <c r="K127" s="209" t="s">
        <v>131</v>
      </c>
      <c r="L127" s="214"/>
      <c r="M127" s="215" t="s">
        <v>1</v>
      </c>
      <c r="N127" s="216" t="s">
        <v>40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9" t="s">
        <v>85</v>
      </c>
      <c r="AT127" s="219" t="s">
        <v>127</v>
      </c>
      <c r="AU127" s="219" t="s">
        <v>83</v>
      </c>
      <c r="AY127" s="14" t="s">
        <v>126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83</v>
      </c>
      <c r="BK127" s="220">
        <f>ROUND(I127*H127,2)</f>
        <v>0</v>
      </c>
      <c r="BL127" s="14" t="s">
        <v>83</v>
      </c>
      <c r="BM127" s="219" t="s">
        <v>163</v>
      </c>
    </row>
    <row r="128" s="2" customFormat="1" ht="24.15" customHeight="1">
      <c r="A128" s="35"/>
      <c r="B128" s="36"/>
      <c r="C128" s="207" t="s">
        <v>164</v>
      </c>
      <c r="D128" s="207" t="s">
        <v>127</v>
      </c>
      <c r="E128" s="208" t="s">
        <v>165</v>
      </c>
      <c r="F128" s="209" t="s">
        <v>166</v>
      </c>
      <c r="G128" s="210" t="s">
        <v>130</v>
      </c>
      <c r="H128" s="211">
        <v>16</v>
      </c>
      <c r="I128" s="212"/>
      <c r="J128" s="213">
        <f>ROUND(I128*H128,2)</f>
        <v>0</v>
      </c>
      <c r="K128" s="209" t="s">
        <v>131</v>
      </c>
      <c r="L128" s="214"/>
      <c r="M128" s="215" t="s">
        <v>1</v>
      </c>
      <c r="N128" s="216" t="s">
        <v>40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9" t="s">
        <v>85</v>
      </c>
      <c r="AT128" s="219" t="s">
        <v>127</v>
      </c>
      <c r="AU128" s="219" t="s">
        <v>83</v>
      </c>
      <c r="AY128" s="14" t="s">
        <v>126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83</v>
      </c>
      <c r="BK128" s="220">
        <f>ROUND(I128*H128,2)</f>
        <v>0</v>
      </c>
      <c r="BL128" s="14" t="s">
        <v>83</v>
      </c>
      <c r="BM128" s="219" t="s">
        <v>167</v>
      </c>
    </row>
    <row r="129" s="2" customFormat="1" ht="24.15" customHeight="1">
      <c r="A129" s="35"/>
      <c r="B129" s="36"/>
      <c r="C129" s="207" t="s">
        <v>168</v>
      </c>
      <c r="D129" s="207" t="s">
        <v>127</v>
      </c>
      <c r="E129" s="208" t="s">
        <v>169</v>
      </c>
      <c r="F129" s="209" t="s">
        <v>170</v>
      </c>
      <c r="G129" s="210" t="s">
        <v>130</v>
      </c>
      <c r="H129" s="211">
        <v>52</v>
      </c>
      <c r="I129" s="212"/>
      <c r="J129" s="213">
        <f>ROUND(I129*H129,2)</f>
        <v>0</v>
      </c>
      <c r="K129" s="209" t="s">
        <v>131</v>
      </c>
      <c r="L129" s="214"/>
      <c r="M129" s="215" t="s">
        <v>1</v>
      </c>
      <c r="N129" s="216" t="s">
        <v>40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9" t="s">
        <v>85</v>
      </c>
      <c r="AT129" s="219" t="s">
        <v>127</v>
      </c>
      <c r="AU129" s="219" t="s">
        <v>83</v>
      </c>
      <c r="AY129" s="14" t="s">
        <v>126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83</v>
      </c>
      <c r="BK129" s="220">
        <f>ROUND(I129*H129,2)</f>
        <v>0</v>
      </c>
      <c r="BL129" s="14" t="s">
        <v>83</v>
      </c>
      <c r="BM129" s="219" t="s">
        <v>171</v>
      </c>
    </row>
    <row r="130" s="2" customFormat="1" ht="24.15" customHeight="1">
      <c r="A130" s="35"/>
      <c r="B130" s="36"/>
      <c r="C130" s="207" t="s">
        <v>8</v>
      </c>
      <c r="D130" s="207" t="s">
        <v>127</v>
      </c>
      <c r="E130" s="208" t="s">
        <v>172</v>
      </c>
      <c r="F130" s="209" t="s">
        <v>173</v>
      </c>
      <c r="G130" s="210" t="s">
        <v>130</v>
      </c>
      <c r="H130" s="211">
        <v>52</v>
      </c>
      <c r="I130" s="212"/>
      <c r="J130" s="213">
        <f>ROUND(I130*H130,2)</f>
        <v>0</v>
      </c>
      <c r="K130" s="209" t="s">
        <v>131</v>
      </c>
      <c r="L130" s="214"/>
      <c r="M130" s="215" t="s">
        <v>1</v>
      </c>
      <c r="N130" s="216" t="s">
        <v>40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9" t="s">
        <v>85</v>
      </c>
      <c r="AT130" s="219" t="s">
        <v>127</v>
      </c>
      <c r="AU130" s="219" t="s">
        <v>83</v>
      </c>
      <c r="AY130" s="14" t="s">
        <v>126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83</v>
      </c>
      <c r="BK130" s="220">
        <f>ROUND(I130*H130,2)</f>
        <v>0</v>
      </c>
      <c r="BL130" s="14" t="s">
        <v>83</v>
      </c>
      <c r="BM130" s="219" t="s">
        <v>174</v>
      </c>
    </row>
    <row r="131" s="2" customFormat="1" ht="33" customHeight="1">
      <c r="A131" s="35"/>
      <c r="B131" s="36"/>
      <c r="C131" s="207" t="s">
        <v>175</v>
      </c>
      <c r="D131" s="207" t="s">
        <v>127</v>
      </c>
      <c r="E131" s="208" t="s">
        <v>176</v>
      </c>
      <c r="F131" s="209" t="s">
        <v>177</v>
      </c>
      <c r="G131" s="210" t="s">
        <v>130</v>
      </c>
      <c r="H131" s="211">
        <v>1</v>
      </c>
      <c r="I131" s="212"/>
      <c r="J131" s="213">
        <f>ROUND(I131*H131,2)</f>
        <v>0</v>
      </c>
      <c r="K131" s="209" t="s">
        <v>131</v>
      </c>
      <c r="L131" s="214"/>
      <c r="M131" s="215" t="s">
        <v>1</v>
      </c>
      <c r="N131" s="216" t="s">
        <v>40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9" t="s">
        <v>85</v>
      </c>
      <c r="AT131" s="219" t="s">
        <v>127</v>
      </c>
      <c r="AU131" s="219" t="s">
        <v>83</v>
      </c>
      <c r="AY131" s="14" t="s">
        <v>126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83</v>
      </c>
      <c r="BK131" s="220">
        <f>ROUND(I131*H131,2)</f>
        <v>0</v>
      </c>
      <c r="BL131" s="14" t="s">
        <v>83</v>
      </c>
      <c r="BM131" s="219" t="s">
        <v>178</v>
      </c>
    </row>
    <row r="132" s="2" customFormat="1" ht="24.15" customHeight="1">
      <c r="A132" s="35"/>
      <c r="B132" s="36"/>
      <c r="C132" s="207" t="s">
        <v>179</v>
      </c>
      <c r="D132" s="207" t="s">
        <v>127</v>
      </c>
      <c r="E132" s="208" t="s">
        <v>180</v>
      </c>
      <c r="F132" s="209" t="s">
        <v>181</v>
      </c>
      <c r="G132" s="210" t="s">
        <v>130</v>
      </c>
      <c r="H132" s="211">
        <v>73</v>
      </c>
      <c r="I132" s="212"/>
      <c r="J132" s="213">
        <f>ROUND(I132*H132,2)</f>
        <v>0</v>
      </c>
      <c r="K132" s="209" t="s">
        <v>131</v>
      </c>
      <c r="L132" s="214"/>
      <c r="M132" s="215" t="s">
        <v>1</v>
      </c>
      <c r="N132" s="216" t="s">
        <v>40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9" t="s">
        <v>85</v>
      </c>
      <c r="AT132" s="219" t="s">
        <v>127</v>
      </c>
      <c r="AU132" s="219" t="s">
        <v>83</v>
      </c>
      <c r="AY132" s="14" t="s">
        <v>126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83</v>
      </c>
      <c r="BK132" s="220">
        <f>ROUND(I132*H132,2)</f>
        <v>0</v>
      </c>
      <c r="BL132" s="14" t="s">
        <v>83</v>
      </c>
      <c r="BM132" s="219" t="s">
        <v>182</v>
      </c>
    </row>
    <row r="133" s="2" customFormat="1" ht="24.15" customHeight="1">
      <c r="A133" s="35"/>
      <c r="B133" s="36"/>
      <c r="C133" s="207" t="s">
        <v>183</v>
      </c>
      <c r="D133" s="207" t="s">
        <v>127</v>
      </c>
      <c r="E133" s="208" t="s">
        <v>184</v>
      </c>
      <c r="F133" s="209" t="s">
        <v>185</v>
      </c>
      <c r="G133" s="210" t="s">
        <v>130</v>
      </c>
      <c r="H133" s="211">
        <v>1</v>
      </c>
      <c r="I133" s="212"/>
      <c r="J133" s="213">
        <f>ROUND(I133*H133,2)</f>
        <v>0</v>
      </c>
      <c r="K133" s="209" t="s">
        <v>131</v>
      </c>
      <c r="L133" s="214"/>
      <c r="M133" s="215" t="s">
        <v>1</v>
      </c>
      <c r="N133" s="216" t="s">
        <v>40</v>
      </c>
      <c r="O133" s="8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9" t="s">
        <v>85</v>
      </c>
      <c r="AT133" s="219" t="s">
        <v>127</v>
      </c>
      <c r="AU133" s="219" t="s">
        <v>83</v>
      </c>
      <c r="AY133" s="14" t="s">
        <v>126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83</v>
      </c>
      <c r="BK133" s="220">
        <f>ROUND(I133*H133,2)</f>
        <v>0</v>
      </c>
      <c r="BL133" s="14" t="s">
        <v>83</v>
      </c>
      <c r="BM133" s="219" t="s">
        <v>186</v>
      </c>
    </row>
    <row r="134" s="2" customFormat="1" ht="24.15" customHeight="1">
      <c r="A134" s="35"/>
      <c r="B134" s="36"/>
      <c r="C134" s="207" t="s">
        <v>187</v>
      </c>
      <c r="D134" s="207" t="s">
        <v>127</v>
      </c>
      <c r="E134" s="208" t="s">
        <v>188</v>
      </c>
      <c r="F134" s="209" t="s">
        <v>189</v>
      </c>
      <c r="G134" s="210" t="s">
        <v>130</v>
      </c>
      <c r="H134" s="211">
        <v>1</v>
      </c>
      <c r="I134" s="212"/>
      <c r="J134" s="213">
        <f>ROUND(I134*H134,2)</f>
        <v>0</v>
      </c>
      <c r="K134" s="209" t="s">
        <v>131</v>
      </c>
      <c r="L134" s="214"/>
      <c r="M134" s="215" t="s">
        <v>1</v>
      </c>
      <c r="N134" s="216" t="s">
        <v>40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9" t="s">
        <v>85</v>
      </c>
      <c r="AT134" s="219" t="s">
        <v>127</v>
      </c>
      <c r="AU134" s="219" t="s">
        <v>83</v>
      </c>
      <c r="AY134" s="14" t="s">
        <v>126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83</v>
      </c>
      <c r="BK134" s="220">
        <f>ROUND(I134*H134,2)</f>
        <v>0</v>
      </c>
      <c r="BL134" s="14" t="s">
        <v>83</v>
      </c>
      <c r="BM134" s="219" t="s">
        <v>190</v>
      </c>
    </row>
    <row r="135" s="2" customFormat="1" ht="24.15" customHeight="1">
      <c r="A135" s="35"/>
      <c r="B135" s="36"/>
      <c r="C135" s="207" t="s">
        <v>191</v>
      </c>
      <c r="D135" s="207" t="s">
        <v>127</v>
      </c>
      <c r="E135" s="208" t="s">
        <v>192</v>
      </c>
      <c r="F135" s="209" t="s">
        <v>193</v>
      </c>
      <c r="G135" s="210" t="s">
        <v>130</v>
      </c>
      <c r="H135" s="211">
        <v>1</v>
      </c>
      <c r="I135" s="212"/>
      <c r="J135" s="213">
        <f>ROUND(I135*H135,2)</f>
        <v>0</v>
      </c>
      <c r="K135" s="209" t="s">
        <v>131</v>
      </c>
      <c r="L135" s="214"/>
      <c r="M135" s="215" t="s">
        <v>1</v>
      </c>
      <c r="N135" s="216" t="s">
        <v>40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9" t="s">
        <v>85</v>
      </c>
      <c r="AT135" s="219" t="s">
        <v>127</v>
      </c>
      <c r="AU135" s="219" t="s">
        <v>83</v>
      </c>
      <c r="AY135" s="14" t="s">
        <v>126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83</v>
      </c>
      <c r="BK135" s="220">
        <f>ROUND(I135*H135,2)</f>
        <v>0</v>
      </c>
      <c r="BL135" s="14" t="s">
        <v>83</v>
      </c>
      <c r="BM135" s="219" t="s">
        <v>194</v>
      </c>
    </row>
    <row r="136" s="2" customFormat="1" ht="24.15" customHeight="1">
      <c r="A136" s="35"/>
      <c r="B136" s="36"/>
      <c r="C136" s="207" t="s">
        <v>195</v>
      </c>
      <c r="D136" s="207" t="s">
        <v>127</v>
      </c>
      <c r="E136" s="208" t="s">
        <v>196</v>
      </c>
      <c r="F136" s="209" t="s">
        <v>197</v>
      </c>
      <c r="G136" s="210" t="s">
        <v>130</v>
      </c>
      <c r="H136" s="211">
        <v>1</v>
      </c>
      <c r="I136" s="212"/>
      <c r="J136" s="213">
        <f>ROUND(I136*H136,2)</f>
        <v>0</v>
      </c>
      <c r="K136" s="209" t="s">
        <v>131</v>
      </c>
      <c r="L136" s="214"/>
      <c r="M136" s="215" t="s">
        <v>1</v>
      </c>
      <c r="N136" s="216" t="s">
        <v>40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9" t="s">
        <v>85</v>
      </c>
      <c r="AT136" s="219" t="s">
        <v>127</v>
      </c>
      <c r="AU136" s="219" t="s">
        <v>83</v>
      </c>
      <c r="AY136" s="14" t="s">
        <v>126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83</v>
      </c>
      <c r="BK136" s="220">
        <f>ROUND(I136*H136,2)</f>
        <v>0</v>
      </c>
      <c r="BL136" s="14" t="s">
        <v>83</v>
      </c>
      <c r="BM136" s="219" t="s">
        <v>198</v>
      </c>
    </row>
    <row r="137" s="2" customFormat="1" ht="33" customHeight="1">
      <c r="A137" s="35"/>
      <c r="B137" s="36"/>
      <c r="C137" s="207" t="s">
        <v>199</v>
      </c>
      <c r="D137" s="207" t="s">
        <v>127</v>
      </c>
      <c r="E137" s="208" t="s">
        <v>200</v>
      </c>
      <c r="F137" s="209" t="s">
        <v>201</v>
      </c>
      <c r="G137" s="210" t="s">
        <v>130</v>
      </c>
      <c r="H137" s="211">
        <v>1</v>
      </c>
      <c r="I137" s="212"/>
      <c r="J137" s="213">
        <f>ROUND(I137*H137,2)</f>
        <v>0</v>
      </c>
      <c r="K137" s="209" t="s">
        <v>131</v>
      </c>
      <c r="L137" s="214"/>
      <c r="M137" s="215" t="s">
        <v>1</v>
      </c>
      <c r="N137" s="216" t="s">
        <v>40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9" t="s">
        <v>85</v>
      </c>
      <c r="AT137" s="219" t="s">
        <v>127</v>
      </c>
      <c r="AU137" s="219" t="s">
        <v>83</v>
      </c>
      <c r="AY137" s="14" t="s">
        <v>126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83</v>
      </c>
      <c r="BK137" s="220">
        <f>ROUND(I137*H137,2)</f>
        <v>0</v>
      </c>
      <c r="BL137" s="14" t="s">
        <v>83</v>
      </c>
      <c r="BM137" s="219" t="s">
        <v>202</v>
      </c>
    </row>
    <row r="138" s="2" customFormat="1" ht="24.15" customHeight="1">
      <c r="A138" s="35"/>
      <c r="B138" s="36"/>
      <c r="C138" s="207" t="s">
        <v>203</v>
      </c>
      <c r="D138" s="207" t="s">
        <v>127</v>
      </c>
      <c r="E138" s="208" t="s">
        <v>204</v>
      </c>
      <c r="F138" s="209" t="s">
        <v>205</v>
      </c>
      <c r="G138" s="210" t="s">
        <v>130</v>
      </c>
      <c r="H138" s="211">
        <v>1</v>
      </c>
      <c r="I138" s="212"/>
      <c r="J138" s="213">
        <f>ROUND(I138*H138,2)</f>
        <v>0</v>
      </c>
      <c r="K138" s="209" t="s">
        <v>131</v>
      </c>
      <c r="L138" s="214"/>
      <c r="M138" s="215" t="s">
        <v>1</v>
      </c>
      <c r="N138" s="216" t="s">
        <v>40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9" t="s">
        <v>85</v>
      </c>
      <c r="AT138" s="219" t="s">
        <v>127</v>
      </c>
      <c r="AU138" s="219" t="s">
        <v>83</v>
      </c>
      <c r="AY138" s="14" t="s">
        <v>126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83</v>
      </c>
      <c r="BK138" s="220">
        <f>ROUND(I138*H138,2)</f>
        <v>0</v>
      </c>
      <c r="BL138" s="14" t="s">
        <v>83</v>
      </c>
      <c r="BM138" s="219" t="s">
        <v>206</v>
      </c>
    </row>
    <row r="139" s="2" customFormat="1" ht="33" customHeight="1">
      <c r="A139" s="35"/>
      <c r="B139" s="36"/>
      <c r="C139" s="207" t="s">
        <v>7</v>
      </c>
      <c r="D139" s="207" t="s">
        <v>127</v>
      </c>
      <c r="E139" s="208" t="s">
        <v>207</v>
      </c>
      <c r="F139" s="209" t="s">
        <v>208</v>
      </c>
      <c r="G139" s="210" t="s">
        <v>130</v>
      </c>
      <c r="H139" s="211">
        <v>1</v>
      </c>
      <c r="I139" s="212"/>
      <c r="J139" s="213">
        <f>ROUND(I139*H139,2)</f>
        <v>0</v>
      </c>
      <c r="K139" s="209" t="s">
        <v>131</v>
      </c>
      <c r="L139" s="214"/>
      <c r="M139" s="215" t="s">
        <v>1</v>
      </c>
      <c r="N139" s="216" t="s">
        <v>40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9" t="s">
        <v>85</v>
      </c>
      <c r="AT139" s="219" t="s">
        <v>127</v>
      </c>
      <c r="AU139" s="219" t="s">
        <v>83</v>
      </c>
      <c r="AY139" s="14" t="s">
        <v>126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83</v>
      </c>
      <c r="BK139" s="220">
        <f>ROUND(I139*H139,2)</f>
        <v>0</v>
      </c>
      <c r="BL139" s="14" t="s">
        <v>83</v>
      </c>
      <c r="BM139" s="219" t="s">
        <v>209</v>
      </c>
    </row>
    <row r="140" s="2" customFormat="1" ht="49.05" customHeight="1">
      <c r="A140" s="35"/>
      <c r="B140" s="36"/>
      <c r="C140" s="207" t="s">
        <v>210</v>
      </c>
      <c r="D140" s="207" t="s">
        <v>127</v>
      </c>
      <c r="E140" s="208" t="s">
        <v>211</v>
      </c>
      <c r="F140" s="209" t="s">
        <v>212</v>
      </c>
      <c r="G140" s="210" t="s">
        <v>130</v>
      </c>
      <c r="H140" s="211">
        <v>8</v>
      </c>
      <c r="I140" s="212"/>
      <c r="J140" s="213">
        <f>ROUND(I140*H140,2)</f>
        <v>0</v>
      </c>
      <c r="K140" s="209" t="s">
        <v>131</v>
      </c>
      <c r="L140" s="214"/>
      <c r="M140" s="215" t="s">
        <v>1</v>
      </c>
      <c r="N140" s="216" t="s">
        <v>40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9" t="s">
        <v>85</v>
      </c>
      <c r="AT140" s="219" t="s">
        <v>127</v>
      </c>
      <c r="AU140" s="219" t="s">
        <v>83</v>
      </c>
      <c r="AY140" s="14" t="s">
        <v>126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83</v>
      </c>
      <c r="BK140" s="220">
        <f>ROUND(I140*H140,2)</f>
        <v>0</v>
      </c>
      <c r="BL140" s="14" t="s">
        <v>83</v>
      </c>
      <c r="BM140" s="219" t="s">
        <v>213</v>
      </c>
    </row>
    <row r="141" s="2" customFormat="1" ht="66.75" customHeight="1">
      <c r="A141" s="35"/>
      <c r="B141" s="36"/>
      <c r="C141" s="207" t="s">
        <v>214</v>
      </c>
      <c r="D141" s="207" t="s">
        <v>127</v>
      </c>
      <c r="E141" s="208" t="s">
        <v>215</v>
      </c>
      <c r="F141" s="209" t="s">
        <v>216</v>
      </c>
      <c r="G141" s="210" t="s">
        <v>130</v>
      </c>
      <c r="H141" s="211">
        <v>3</v>
      </c>
      <c r="I141" s="212"/>
      <c r="J141" s="213">
        <f>ROUND(I141*H141,2)</f>
        <v>0</v>
      </c>
      <c r="K141" s="209" t="s">
        <v>131</v>
      </c>
      <c r="L141" s="214"/>
      <c r="M141" s="215" t="s">
        <v>1</v>
      </c>
      <c r="N141" s="216" t="s">
        <v>40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9" t="s">
        <v>85</v>
      </c>
      <c r="AT141" s="219" t="s">
        <v>127</v>
      </c>
      <c r="AU141" s="219" t="s">
        <v>83</v>
      </c>
      <c r="AY141" s="14" t="s">
        <v>126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83</v>
      </c>
      <c r="BK141" s="220">
        <f>ROUND(I141*H141,2)</f>
        <v>0</v>
      </c>
      <c r="BL141" s="14" t="s">
        <v>83</v>
      </c>
      <c r="BM141" s="219" t="s">
        <v>217</v>
      </c>
    </row>
    <row r="142" s="2" customFormat="1" ht="24.15" customHeight="1">
      <c r="A142" s="35"/>
      <c r="B142" s="36"/>
      <c r="C142" s="207" t="s">
        <v>218</v>
      </c>
      <c r="D142" s="207" t="s">
        <v>127</v>
      </c>
      <c r="E142" s="208" t="s">
        <v>219</v>
      </c>
      <c r="F142" s="209" t="s">
        <v>220</v>
      </c>
      <c r="G142" s="210" t="s">
        <v>130</v>
      </c>
      <c r="H142" s="211">
        <v>4</v>
      </c>
      <c r="I142" s="212"/>
      <c r="J142" s="213">
        <f>ROUND(I142*H142,2)</f>
        <v>0</v>
      </c>
      <c r="K142" s="209" t="s">
        <v>131</v>
      </c>
      <c r="L142" s="214"/>
      <c r="M142" s="215" t="s">
        <v>1</v>
      </c>
      <c r="N142" s="216" t="s">
        <v>40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9" t="s">
        <v>85</v>
      </c>
      <c r="AT142" s="219" t="s">
        <v>127</v>
      </c>
      <c r="AU142" s="219" t="s">
        <v>83</v>
      </c>
      <c r="AY142" s="14" t="s">
        <v>126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83</v>
      </c>
      <c r="BK142" s="220">
        <f>ROUND(I142*H142,2)</f>
        <v>0</v>
      </c>
      <c r="BL142" s="14" t="s">
        <v>83</v>
      </c>
      <c r="BM142" s="219" t="s">
        <v>221</v>
      </c>
    </row>
    <row r="143" s="2" customFormat="1" ht="24.15" customHeight="1">
      <c r="A143" s="35"/>
      <c r="B143" s="36"/>
      <c r="C143" s="207" t="s">
        <v>222</v>
      </c>
      <c r="D143" s="207" t="s">
        <v>127</v>
      </c>
      <c r="E143" s="208" t="s">
        <v>223</v>
      </c>
      <c r="F143" s="209" t="s">
        <v>224</v>
      </c>
      <c r="G143" s="210" t="s">
        <v>130</v>
      </c>
      <c r="H143" s="211">
        <v>6</v>
      </c>
      <c r="I143" s="212"/>
      <c r="J143" s="213">
        <f>ROUND(I143*H143,2)</f>
        <v>0</v>
      </c>
      <c r="K143" s="209" t="s">
        <v>131</v>
      </c>
      <c r="L143" s="214"/>
      <c r="M143" s="215" t="s">
        <v>1</v>
      </c>
      <c r="N143" s="216" t="s">
        <v>40</v>
      </c>
      <c r="O143" s="8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9" t="s">
        <v>85</v>
      </c>
      <c r="AT143" s="219" t="s">
        <v>127</v>
      </c>
      <c r="AU143" s="219" t="s">
        <v>83</v>
      </c>
      <c r="AY143" s="14" t="s">
        <v>126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83</v>
      </c>
      <c r="BK143" s="220">
        <f>ROUND(I143*H143,2)</f>
        <v>0</v>
      </c>
      <c r="BL143" s="14" t="s">
        <v>83</v>
      </c>
      <c r="BM143" s="219" t="s">
        <v>225</v>
      </c>
    </row>
    <row r="144" s="2" customFormat="1" ht="37.8" customHeight="1">
      <c r="A144" s="35"/>
      <c r="B144" s="36"/>
      <c r="C144" s="207" t="s">
        <v>226</v>
      </c>
      <c r="D144" s="207" t="s">
        <v>127</v>
      </c>
      <c r="E144" s="208" t="s">
        <v>227</v>
      </c>
      <c r="F144" s="209" t="s">
        <v>228</v>
      </c>
      <c r="G144" s="210" t="s">
        <v>130</v>
      </c>
      <c r="H144" s="211">
        <v>12</v>
      </c>
      <c r="I144" s="212"/>
      <c r="J144" s="213">
        <f>ROUND(I144*H144,2)</f>
        <v>0</v>
      </c>
      <c r="K144" s="209" t="s">
        <v>131</v>
      </c>
      <c r="L144" s="214"/>
      <c r="M144" s="215" t="s">
        <v>1</v>
      </c>
      <c r="N144" s="216" t="s">
        <v>40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9" t="s">
        <v>85</v>
      </c>
      <c r="AT144" s="219" t="s">
        <v>127</v>
      </c>
      <c r="AU144" s="219" t="s">
        <v>83</v>
      </c>
      <c r="AY144" s="14" t="s">
        <v>126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83</v>
      </c>
      <c r="BK144" s="220">
        <f>ROUND(I144*H144,2)</f>
        <v>0</v>
      </c>
      <c r="BL144" s="14" t="s">
        <v>83</v>
      </c>
      <c r="BM144" s="219" t="s">
        <v>229</v>
      </c>
    </row>
    <row r="145" s="2" customFormat="1" ht="24.15" customHeight="1">
      <c r="A145" s="35"/>
      <c r="B145" s="36"/>
      <c r="C145" s="207" t="s">
        <v>230</v>
      </c>
      <c r="D145" s="207" t="s">
        <v>127</v>
      </c>
      <c r="E145" s="208" t="s">
        <v>231</v>
      </c>
      <c r="F145" s="209" t="s">
        <v>232</v>
      </c>
      <c r="G145" s="210" t="s">
        <v>130</v>
      </c>
      <c r="H145" s="211">
        <v>4</v>
      </c>
      <c r="I145" s="212"/>
      <c r="J145" s="213">
        <f>ROUND(I145*H145,2)</f>
        <v>0</v>
      </c>
      <c r="K145" s="209" t="s">
        <v>131</v>
      </c>
      <c r="L145" s="214"/>
      <c r="M145" s="215" t="s">
        <v>1</v>
      </c>
      <c r="N145" s="216" t="s">
        <v>40</v>
      </c>
      <c r="O145" s="8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9" t="s">
        <v>85</v>
      </c>
      <c r="AT145" s="219" t="s">
        <v>127</v>
      </c>
      <c r="AU145" s="219" t="s">
        <v>83</v>
      </c>
      <c r="AY145" s="14" t="s">
        <v>126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83</v>
      </c>
      <c r="BK145" s="220">
        <f>ROUND(I145*H145,2)</f>
        <v>0</v>
      </c>
      <c r="BL145" s="14" t="s">
        <v>83</v>
      </c>
      <c r="BM145" s="219" t="s">
        <v>233</v>
      </c>
    </row>
    <row r="146" s="2" customFormat="1" ht="24.15" customHeight="1">
      <c r="A146" s="35"/>
      <c r="B146" s="36"/>
      <c r="C146" s="207" t="s">
        <v>234</v>
      </c>
      <c r="D146" s="207" t="s">
        <v>127</v>
      </c>
      <c r="E146" s="208" t="s">
        <v>235</v>
      </c>
      <c r="F146" s="209" t="s">
        <v>236</v>
      </c>
      <c r="G146" s="210" t="s">
        <v>130</v>
      </c>
      <c r="H146" s="211">
        <v>2</v>
      </c>
      <c r="I146" s="212"/>
      <c r="J146" s="213">
        <f>ROUND(I146*H146,2)</f>
        <v>0</v>
      </c>
      <c r="K146" s="209" t="s">
        <v>131</v>
      </c>
      <c r="L146" s="214"/>
      <c r="M146" s="215" t="s">
        <v>1</v>
      </c>
      <c r="N146" s="216" t="s">
        <v>40</v>
      </c>
      <c r="O146" s="88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9" t="s">
        <v>85</v>
      </c>
      <c r="AT146" s="219" t="s">
        <v>127</v>
      </c>
      <c r="AU146" s="219" t="s">
        <v>83</v>
      </c>
      <c r="AY146" s="14" t="s">
        <v>126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83</v>
      </c>
      <c r="BK146" s="220">
        <f>ROUND(I146*H146,2)</f>
        <v>0</v>
      </c>
      <c r="BL146" s="14" t="s">
        <v>83</v>
      </c>
      <c r="BM146" s="219" t="s">
        <v>237</v>
      </c>
    </row>
    <row r="147" s="2" customFormat="1" ht="24.15" customHeight="1">
      <c r="A147" s="35"/>
      <c r="B147" s="36"/>
      <c r="C147" s="207" t="s">
        <v>238</v>
      </c>
      <c r="D147" s="207" t="s">
        <v>127</v>
      </c>
      <c r="E147" s="208" t="s">
        <v>239</v>
      </c>
      <c r="F147" s="209" t="s">
        <v>240</v>
      </c>
      <c r="G147" s="210" t="s">
        <v>130</v>
      </c>
      <c r="H147" s="211">
        <v>1</v>
      </c>
      <c r="I147" s="212"/>
      <c r="J147" s="213">
        <f>ROUND(I147*H147,2)</f>
        <v>0</v>
      </c>
      <c r="K147" s="209" t="s">
        <v>131</v>
      </c>
      <c r="L147" s="214"/>
      <c r="M147" s="215" t="s">
        <v>1</v>
      </c>
      <c r="N147" s="216" t="s">
        <v>40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9" t="s">
        <v>85</v>
      </c>
      <c r="AT147" s="219" t="s">
        <v>127</v>
      </c>
      <c r="AU147" s="219" t="s">
        <v>83</v>
      </c>
      <c r="AY147" s="14" t="s">
        <v>126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83</v>
      </c>
      <c r="BK147" s="220">
        <f>ROUND(I147*H147,2)</f>
        <v>0</v>
      </c>
      <c r="BL147" s="14" t="s">
        <v>83</v>
      </c>
      <c r="BM147" s="219" t="s">
        <v>241</v>
      </c>
    </row>
    <row r="148" s="2" customFormat="1" ht="24.15" customHeight="1">
      <c r="A148" s="35"/>
      <c r="B148" s="36"/>
      <c r="C148" s="207" t="s">
        <v>242</v>
      </c>
      <c r="D148" s="207" t="s">
        <v>127</v>
      </c>
      <c r="E148" s="208" t="s">
        <v>243</v>
      </c>
      <c r="F148" s="209" t="s">
        <v>244</v>
      </c>
      <c r="G148" s="210" t="s">
        <v>130</v>
      </c>
      <c r="H148" s="211">
        <v>3</v>
      </c>
      <c r="I148" s="212"/>
      <c r="J148" s="213">
        <f>ROUND(I148*H148,2)</f>
        <v>0</v>
      </c>
      <c r="K148" s="209" t="s">
        <v>131</v>
      </c>
      <c r="L148" s="214"/>
      <c r="M148" s="215" t="s">
        <v>1</v>
      </c>
      <c r="N148" s="216" t="s">
        <v>40</v>
      </c>
      <c r="O148" s="8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9" t="s">
        <v>85</v>
      </c>
      <c r="AT148" s="219" t="s">
        <v>127</v>
      </c>
      <c r="AU148" s="219" t="s">
        <v>83</v>
      </c>
      <c r="AY148" s="14" t="s">
        <v>126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4" t="s">
        <v>83</v>
      </c>
      <c r="BK148" s="220">
        <f>ROUND(I148*H148,2)</f>
        <v>0</v>
      </c>
      <c r="BL148" s="14" t="s">
        <v>83</v>
      </c>
      <c r="BM148" s="219" t="s">
        <v>245</v>
      </c>
    </row>
    <row r="149" s="2" customFormat="1" ht="24.15" customHeight="1">
      <c r="A149" s="35"/>
      <c r="B149" s="36"/>
      <c r="C149" s="207" t="s">
        <v>246</v>
      </c>
      <c r="D149" s="207" t="s">
        <v>127</v>
      </c>
      <c r="E149" s="208" t="s">
        <v>247</v>
      </c>
      <c r="F149" s="209" t="s">
        <v>248</v>
      </c>
      <c r="G149" s="210" t="s">
        <v>130</v>
      </c>
      <c r="H149" s="211">
        <v>1</v>
      </c>
      <c r="I149" s="212"/>
      <c r="J149" s="213">
        <f>ROUND(I149*H149,2)</f>
        <v>0</v>
      </c>
      <c r="K149" s="209" t="s">
        <v>131</v>
      </c>
      <c r="L149" s="214"/>
      <c r="M149" s="215" t="s">
        <v>1</v>
      </c>
      <c r="N149" s="216" t="s">
        <v>40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9" t="s">
        <v>85</v>
      </c>
      <c r="AT149" s="219" t="s">
        <v>127</v>
      </c>
      <c r="AU149" s="219" t="s">
        <v>83</v>
      </c>
      <c r="AY149" s="14" t="s">
        <v>126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83</v>
      </c>
      <c r="BK149" s="220">
        <f>ROUND(I149*H149,2)</f>
        <v>0</v>
      </c>
      <c r="BL149" s="14" t="s">
        <v>83</v>
      </c>
      <c r="BM149" s="219" t="s">
        <v>249</v>
      </c>
    </row>
    <row r="150" s="2" customFormat="1" ht="24.15" customHeight="1">
      <c r="A150" s="35"/>
      <c r="B150" s="36"/>
      <c r="C150" s="207" t="s">
        <v>250</v>
      </c>
      <c r="D150" s="207" t="s">
        <v>127</v>
      </c>
      <c r="E150" s="208" t="s">
        <v>251</v>
      </c>
      <c r="F150" s="209" t="s">
        <v>252</v>
      </c>
      <c r="G150" s="210" t="s">
        <v>130</v>
      </c>
      <c r="H150" s="211">
        <v>2</v>
      </c>
      <c r="I150" s="212"/>
      <c r="J150" s="213">
        <f>ROUND(I150*H150,2)</f>
        <v>0</v>
      </c>
      <c r="K150" s="209" t="s">
        <v>131</v>
      </c>
      <c r="L150" s="214"/>
      <c r="M150" s="215" t="s">
        <v>1</v>
      </c>
      <c r="N150" s="216" t="s">
        <v>40</v>
      </c>
      <c r="O150" s="88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9" t="s">
        <v>85</v>
      </c>
      <c r="AT150" s="219" t="s">
        <v>127</v>
      </c>
      <c r="AU150" s="219" t="s">
        <v>83</v>
      </c>
      <c r="AY150" s="14" t="s">
        <v>126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83</v>
      </c>
      <c r="BK150" s="220">
        <f>ROUND(I150*H150,2)</f>
        <v>0</v>
      </c>
      <c r="BL150" s="14" t="s">
        <v>83</v>
      </c>
      <c r="BM150" s="219" t="s">
        <v>253</v>
      </c>
    </row>
    <row r="151" s="2" customFormat="1" ht="24.15" customHeight="1">
      <c r="A151" s="35"/>
      <c r="B151" s="36"/>
      <c r="C151" s="207" t="s">
        <v>254</v>
      </c>
      <c r="D151" s="207" t="s">
        <v>127</v>
      </c>
      <c r="E151" s="208" t="s">
        <v>255</v>
      </c>
      <c r="F151" s="209" t="s">
        <v>256</v>
      </c>
      <c r="G151" s="210" t="s">
        <v>130</v>
      </c>
      <c r="H151" s="211">
        <v>1</v>
      </c>
      <c r="I151" s="212"/>
      <c r="J151" s="213">
        <f>ROUND(I151*H151,2)</f>
        <v>0</v>
      </c>
      <c r="K151" s="209" t="s">
        <v>131</v>
      </c>
      <c r="L151" s="214"/>
      <c r="M151" s="215" t="s">
        <v>1</v>
      </c>
      <c r="N151" s="216" t="s">
        <v>40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9" t="s">
        <v>85</v>
      </c>
      <c r="AT151" s="219" t="s">
        <v>127</v>
      </c>
      <c r="AU151" s="219" t="s">
        <v>83</v>
      </c>
      <c r="AY151" s="14" t="s">
        <v>126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83</v>
      </c>
      <c r="BK151" s="220">
        <f>ROUND(I151*H151,2)</f>
        <v>0</v>
      </c>
      <c r="BL151" s="14" t="s">
        <v>83</v>
      </c>
      <c r="BM151" s="219" t="s">
        <v>257</v>
      </c>
    </row>
    <row r="152" s="2" customFormat="1" ht="24.15" customHeight="1">
      <c r="A152" s="35"/>
      <c r="B152" s="36"/>
      <c r="C152" s="207" t="s">
        <v>258</v>
      </c>
      <c r="D152" s="207" t="s">
        <v>127</v>
      </c>
      <c r="E152" s="208" t="s">
        <v>259</v>
      </c>
      <c r="F152" s="209" t="s">
        <v>260</v>
      </c>
      <c r="G152" s="210" t="s">
        <v>130</v>
      </c>
      <c r="H152" s="211">
        <v>1</v>
      </c>
      <c r="I152" s="212"/>
      <c r="J152" s="213">
        <f>ROUND(I152*H152,2)</f>
        <v>0</v>
      </c>
      <c r="K152" s="209" t="s">
        <v>131</v>
      </c>
      <c r="L152" s="214"/>
      <c r="M152" s="215" t="s">
        <v>1</v>
      </c>
      <c r="N152" s="216" t="s">
        <v>40</v>
      </c>
      <c r="O152" s="88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9" t="s">
        <v>85</v>
      </c>
      <c r="AT152" s="219" t="s">
        <v>127</v>
      </c>
      <c r="AU152" s="219" t="s">
        <v>83</v>
      </c>
      <c r="AY152" s="14" t="s">
        <v>126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83</v>
      </c>
      <c r="BK152" s="220">
        <f>ROUND(I152*H152,2)</f>
        <v>0</v>
      </c>
      <c r="BL152" s="14" t="s">
        <v>83</v>
      </c>
      <c r="BM152" s="219" t="s">
        <v>261</v>
      </c>
    </row>
    <row r="153" s="2" customFormat="1" ht="24.15" customHeight="1">
      <c r="A153" s="35"/>
      <c r="B153" s="36"/>
      <c r="C153" s="207" t="s">
        <v>262</v>
      </c>
      <c r="D153" s="207" t="s">
        <v>127</v>
      </c>
      <c r="E153" s="208" t="s">
        <v>263</v>
      </c>
      <c r="F153" s="209" t="s">
        <v>264</v>
      </c>
      <c r="G153" s="210" t="s">
        <v>130</v>
      </c>
      <c r="H153" s="211">
        <v>1</v>
      </c>
      <c r="I153" s="212"/>
      <c r="J153" s="213">
        <f>ROUND(I153*H153,2)</f>
        <v>0</v>
      </c>
      <c r="K153" s="209" t="s">
        <v>131</v>
      </c>
      <c r="L153" s="214"/>
      <c r="M153" s="215" t="s">
        <v>1</v>
      </c>
      <c r="N153" s="216" t="s">
        <v>40</v>
      </c>
      <c r="O153" s="8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9" t="s">
        <v>85</v>
      </c>
      <c r="AT153" s="219" t="s">
        <v>127</v>
      </c>
      <c r="AU153" s="219" t="s">
        <v>83</v>
      </c>
      <c r="AY153" s="14" t="s">
        <v>126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83</v>
      </c>
      <c r="BK153" s="220">
        <f>ROUND(I153*H153,2)</f>
        <v>0</v>
      </c>
      <c r="BL153" s="14" t="s">
        <v>83</v>
      </c>
      <c r="BM153" s="219" t="s">
        <v>265</v>
      </c>
    </row>
    <row r="154" s="2" customFormat="1" ht="62.7" customHeight="1">
      <c r="A154" s="35"/>
      <c r="B154" s="36"/>
      <c r="C154" s="221" t="s">
        <v>266</v>
      </c>
      <c r="D154" s="221" t="s">
        <v>267</v>
      </c>
      <c r="E154" s="222" t="s">
        <v>268</v>
      </c>
      <c r="F154" s="223" t="s">
        <v>269</v>
      </c>
      <c r="G154" s="224" t="s">
        <v>130</v>
      </c>
      <c r="H154" s="225">
        <v>1</v>
      </c>
      <c r="I154" s="226"/>
      <c r="J154" s="227">
        <f>ROUND(I154*H154,2)</f>
        <v>0</v>
      </c>
      <c r="K154" s="223" t="s">
        <v>131</v>
      </c>
      <c r="L154" s="41"/>
      <c r="M154" s="228" t="s">
        <v>1</v>
      </c>
      <c r="N154" s="229" t="s">
        <v>40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9" t="s">
        <v>83</v>
      </c>
      <c r="AT154" s="219" t="s">
        <v>267</v>
      </c>
      <c r="AU154" s="219" t="s">
        <v>83</v>
      </c>
      <c r="AY154" s="14" t="s">
        <v>126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83</v>
      </c>
      <c r="BK154" s="220">
        <f>ROUND(I154*H154,2)</f>
        <v>0</v>
      </c>
      <c r="BL154" s="14" t="s">
        <v>83</v>
      </c>
      <c r="BM154" s="219" t="s">
        <v>270</v>
      </c>
    </row>
    <row r="155" s="2" customFormat="1" ht="66.75" customHeight="1">
      <c r="A155" s="35"/>
      <c r="B155" s="36"/>
      <c r="C155" s="221" t="s">
        <v>271</v>
      </c>
      <c r="D155" s="221" t="s">
        <v>267</v>
      </c>
      <c r="E155" s="222" t="s">
        <v>272</v>
      </c>
      <c r="F155" s="223" t="s">
        <v>273</v>
      </c>
      <c r="G155" s="224" t="s">
        <v>130</v>
      </c>
      <c r="H155" s="225">
        <v>1</v>
      </c>
      <c r="I155" s="226"/>
      <c r="J155" s="227">
        <f>ROUND(I155*H155,2)</f>
        <v>0</v>
      </c>
      <c r="K155" s="223" t="s">
        <v>131</v>
      </c>
      <c r="L155" s="41"/>
      <c r="M155" s="228" t="s">
        <v>1</v>
      </c>
      <c r="N155" s="229" t="s">
        <v>40</v>
      </c>
      <c r="O155" s="88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9" t="s">
        <v>83</v>
      </c>
      <c r="AT155" s="219" t="s">
        <v>267</v>
      </c>
      <c r="AU155" s="219" t="s">
        <v>83</v>
      </c>
      <c r="AY155" s="14" t="s">
        <v>126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83</v>
      </c>
      <c r="BK155" s="220">
        <f>ROUND(I155*H155,2)</f>
        <v>0</v>
      </c>
      <c r="BL155" s="14" t="s">
        <v>83</v>
      </c>
      <c r="BM155" s="219" t="s">
        <v>274</v>
      </c>
    </row>
    <row r="156" s="2" customFormat="1" ht="62.7" customHeight="1">
      <c r="A156" s="35"/>
      <c r="B156" s="36"/>
      <c r="C156" s="221" t="s">
        <v>275</v>
      </c>
      <c r="D156" s="221" t="s">
        <v>267</v>
      </c>
      <c r="E156" s="222" t="s">
        <v>276</v>
      </c>
      <c r="F156" s="223" t="s">
        <v>277</v>
      </c>
      <c r="G156" s="224" t="s">
        <v>130</v>
      </c>
      <c r="H156" s="225">
        <v>1</v>
      </c>
      <c r="I156" s="226"/>
      <c r="J156" s="227">
        <f>ROUND(I156*H156,2)</f>
        <v>0</v>
      </c>
      <c r="K156" s="223" t="s">
        <v>131</v>
      </c>
      <c r="L156" s="41"/>
      <c r="M156" s="228" t="s">
        <v>1</v>
      </c>
      <c r="N156" s="229" t="s">
        <v>40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9" t="s">
        <v>83</v>
      </c>
      <c r="AT156" s="219" t="s">
        <v>267</v>
      </c>
      <c r="AU156" s="219" t="s">
        <v>83</v>
      </c>
      <c r="AY156" s="14" t="s">
        <v>126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83</v>
      </c>
      <c r="BK156" s="220">
        <f>ROUND(I156*H156,2)</f>
        <v>0</v>
      </c>
      <c r="BL156" s="14" t="s">
        <v>83</v>
      </c>
      <c r="BM156" s="219" t="s">
        <v>278</v>
      </c>
    </row>
    <row r="157" s="2" customFormat="1" ht="49.05" customHeight="1">
      <c r="A157" s="35"/>
      <c r="B157" s="36"/>
      <c r="C157" s="221" t="s">
        <v>279</v>
      </c>
      <c r="D157" s="221" t="s">
        <v>267</v>
      </c>
      <c r="E157" s="222" t="s">
        <v>280</v>
      </c>
      <c r="F157" s="223" t="s">
        <v>281</v>
      </c>
      <c r="G157" s="224" t="s">
        <v>130</v>
      </c>
      <c r="H157" s="225">
        <v>1</v>
      </c>
      <c r="I157" s="226"/>
      <c r="J157" s="227">
        <f>ROUND(I157*H157,2)</f>
        <v>0</v>
      </c>
      <c r="K157" s="223" t="s">
        <v>131</v>
      </c>
      <c r="L157" s="41"/>
      <c r="M157" s="228" t="s">
        <v>1</v>
      </c>
      <c r="N157" s="229" t="s">
        <v>40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9" t="s">
        <v>83</v>
      </c>
      <c r="AT157" s="219" t="s">
        <v>267</v>
      </c>
      <c r="AU157" s="219" t="s">
        <v>83</v>
      </c>
      <c r="AY157" s="14" t="s">
        <v>126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" t="s">
        <v>83</v>
      </c>
      <c r="BK157" s="220">
        <f>ROUND(I157*H157,2)</f>
        <v>0</v>
      </c>
      <c r="BL157" s="14" t="s">
        <v>83</v>
      </c>
      <c r="BM157" s="219" t="s">
        <v>282</v>
      </c>
    </row>
    <row r="158" s="2" customFormat="1" ht="49.05" customHeight="1">
      <c r="A158" s="35"/>
      <c r="B158" s="36"/>
      <c r="C158" s="221" t="s">
        <v>283</v>
      </c>
      <c r="D158" s="221" t="s">
        <v>267</v>
      </c>
      <c r="E158" s="222" t="s">
        <v>284</v>
      </c>
      <c r="F158" s="223" t="s">
        <v>285</v>
      </c>
      <c r="G158" s="224" t="s">
        <v>130</v>
      </c>
      <c r="H158" s="225">
        <v>1</v>
      </c>
      <c r="I158" s="226"/>
      <c r="J158" s="227">
        <f>ROUND(I158*H158,2)</f>
        <v>0</v>
      </c>
      <c r="K158" s="223" t="s">
        <v>131</v>
      </c>
      <c r="L158" s="41"/>
      <c r="M158" s="228" t="s">
        <v>1</v>
      </c>
      <c r="N158" s="229" t="s">
        <v>40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9" t="s">
        <v>83</v>
      </c>
      <c r="AT158" s="219" t="s">
        <v>267</v>
      </c>
      <c r="AU158" s="219" t="s">
        <v>83</v>
      </c>
      <c r="AY158" s="14" t="s">
        <v>126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83</v>
      </c>
      <c r="BK158" s="220">
        <f>ROUND(I158*H158,2)</f>
        <v>0</v>
      </c>
      <c r="BL158" s="14" t="s">
        <v>83</v>
      </c>
      <c r="BM158" s="219" t="s">
        <v>286</v>
      </c>
    </row>
    <row r="159" s="2" customFormat="1" ht="37.8" customHeight="1">
      <c r="A159" s="35"/>
      <c r="B159" s="36"/>
      <c r="C159" s="221" t="s">
        <v>287</v>
      </c>
      <c r="D159" s="221" t="s">
        <v>267</v>
      </c>
      <c r="E159" s="222" t="s">
        <v>288</v>
      </c>
      <c r="F159" s="223" t="s">
        <v>289</v>
      </c>
      <c r="G159" s="224" t="s">
        <v>130</v>
      </c>
      <c r="H159" s="225">
        <v>73</v>
      </c>
      <c r="I159" s="226"/>
      <c r="J159" s="227">
        <f>ROUND(I159*H159,2)</f>
        <v>0</v>
      </c>
      <c r="K159" s="223" t="s">
        <v>131</v>
      </c>
      <c r="L159" s="41"/>
      <c r="M159" s="228" t="s">
        <v>1</v>
      </c>
      <c r="N159" s="229" t="s">
        <v>40</v>
      </c>
      <c r="O159" s="8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9" t="s">
        <v>83</v>
      </c>
      <c r="AT159" s="219" t="s">
        <v>267</v>
      </c>
      <c r="AU159" s="219" t="s">
        <v>83</v>
      </c>
      <c r="AY159" s="14" t="s">
        <v>126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83</v>
      </c>
      <c r="BK159" s="220">
        <f>ROUND(I159*H159,2)</f>
        <v>0</v>
      </c>
      <c r="BL159" s="14" t="s">
        <v>83</v>
      </c>
      <c r="BM159" s="219" t="s">
        <v>290</v>
      </c>
    </row>
    <row r="160" s="2" customFormat="1" ht="16.5" customHeight="1">
      <c r="A160" s="35"/>
      <c r="B160" s="36"/>
      <c r="C160" s="221" t="s">
        <v>291</v>
      </c>
      <c r="D160" s="221" t="s">
        <v>267</v>
      </c>
      <c r="E160" s="222" t="s">
        <v>292</v>
      </c>
      <c r="F160" s="223" t="s">
        <v>293</v>
      </c>
      <c r="G160" s="224" t="s">
        <v>130</v>
      </c>
      <c r="H160" s="225">
        <v>1</v>
      </c>
      <c r="I160" s="226"/>
      <c r="J160" s="227">
        <f>ROUND(I160*H160,2)</f>
        <v>0</v>
      </c>
      <c r="K160" s="223" t="s">
        <v>1</v>
      </c>
      <c r="L160" s="41"/>
      <c r="M160" s="228" t="s">
        <v>1</v>
      </c>
      <c r="N160" s="229" t="s">
        <v>40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9" t="s">
        <v>83</v>
      </c>
      <c r="AT160" s="219" t="s">
        <v>267</v>
      </c>
      <c r="AU160" s="219" t="s">
        <v>83</v>
      </c>
      <c r="AY160" s="14" t="s">
        <v>126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83</v>
      </c>
      <c r="BK160" s="220">
        <f>ROUND(I160*H160,2)</f>
        <v>0</v>
      </c>
      <c r="BL160" s="14" t="s">
        <v>83</v>
      </c>
      <c r="BM160" s="219" t="s">
        <v>294</v>
      </c>
    </row>
    <row r="161" s="2" customFormat="1" ht="24.15" customHeight="1">
      <c r="A161" s="35"/>
      <c r="B161" s="36"/>
      <c r="C161" s="221" t="s">
        <v>295</v>
      </c>
      <c r="D161" s="221" t="s">
        <v>267</v>
      </c>
      <c r="E161" s="222" t="s">
        <v>296</v>
      </c>
      <c r="F161" s="223" t="s">
        <v>297</v>
      </c>
      <c r="G161" s="224" t="s">
        <v>130</v>
      </c>
      <c r="H161" s="225">
        <v>1</v>
      </c>
      <c r="I161" s="226"/>
      <c r="J161" s="227">
        <f>ROUND(I161*H161,2)</f>
        <v>0</v>
      </c>
      <c r="K161" s="223" t="s">
        <v>131</v>
      </c>
      <c r="L161" s="41"/>
      <c r="M161" s="228" t="s">
        <v>1</v>
      </c>
      <c r="N161" s="229" t="s">
        <v>40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9" t="s">
        <v>83</v>
      </c>
      <c r="AT161" s="219" t="s">
        <v>267</v>
      </c>
      <c r="AU161" s="219" t="s">
        <v>83</v>
      </c>
      <c r="AY161" s="14" t="s">
        <v>126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83</v>
      </c>
      <c r="BK161" s="220">
        <f>ROUND(I161*H161,2)</f>
        <v>0</v>
      </c>
      <c r="BL161" s="14" t="s">
        <v>83</v>
      </c>
      <c r="BM161" s="219" t="s">
        <v>298</v>
      </c>
    </row>
    <row r="162" s="2" customFormat="1" ht="33" customHeight="1">
      <c r="A162" s="35"/>
      <c r="B162" s="36"/>
      <c r="C162" s="221" t="s">
        <v>299</v>
      </c>
      <c r="D162" s="221" t="s">
        <v>267</v>
      </c>
      <c r="E162" s="222" t="s">
        <v>300</v>
      </c>
      <c r="F162" s="223" t="s">
        <v>301</v>
      </c>
      <c r="G162" s="224" t="s">
        <v>130</v>
      </c>
      <c r="H162" s="225">
        <v>8</v>
      </c>
      <c r="I162" s="226"/>
      <c r="J162" s="227">
        <f>ROUND(I162*H162,2)</f>
        <v>0</v>
      </c>
      <c r="K162" s="223" t="s">
        <v>131</v>
      </c>
      <c r="L162" s="41"/>
      <c r="M162" s="228" t="s">
        <v>1</v>
      </c>
      <c r="N162" s="229" t="s">
        <v>40</v>
      </c>
      <c r="O162" s="88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9" t="s">
        <v>83</v>
      </c>
      <c r="AT162" s="219" t="s">
        <v>267</v>
      </c>
      <c r="AU162" s="219" t="s">
        <v>83</v>
      </c>
      <c r="AY162" s="14" t="s">
        <v>126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4" t="s">
        <v>83</v>
      </c>
      <c r="BK162" s="220">
        <f>ROUND(I162*H162,2)</f>
        <v>0</v>
      </c>
      <c r="BL162" s="14" t="s">
        <v>83</v>
      </c>
      <c r="BM162" s="219" t="s">
        <v>302</v>
      </c>
    </row>
    <row r="163" s="2" customFormat="1" ht="16.5" customHeight="1">
      <c r="A163" s="35"/>
      <c r="B163" s="36"/>
      <c r="C163" s="221" t="s">
        <v>303</v>
      </c>
      <c r="D163" s="221" t="s">
        <v>267</v>
      </c>
      <c r="E163" s="222" t="s">
        <v>304</v>
      </c>
      <c r="F163" s="223" t="s">
        <v>305</v>
      </c>
      <c r="G163" s="224" t="s">
        <v>130</v>
      </c>
      <c r="H163" s="225">
        <v>73</v>
      </c>
      <c r="I163" s="226"/>
      <c r="J163" s="227">
        <f>ROUND(I163*H163,2)</f>
        <v>0</v>
      </c>
      <c r="K163" s="223" t="s">
        <v>131</v>
      </c>
      <c r="L163" s="41"/>
      <c r="M163" s="228" t="s">
        <v>1</v>
      </c>
      <c r="N163" s="229" t="s">
        <v>40</v>
      </c>
      <c r="O163" s="8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9" t="s">
        <v>83</v>
      </c>
      <c r="AT163" s="219" t="s">
        <v>267</v>
      </c>
      <c r="AU163" s="219" t="s">
        <v>83</v>
      </c>
      <c r="AY163" s="14" t="s">
        <v>126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4" t="s">
        <v>83</v>
      </c>
      <c r="BK163" s="220">
        <f>ROUND(I163*H163,2)</f>
        <v>0</v>
      </c>
      <c r="BL163" s="14" t="s">
        <v>83</v>
      </c>
      <c r="BM163" s="219" t="s">
        <v>306</v>
      </c>
    </row>
    <row r="164" s="2" customFormat="1" ht="16.5" customHeight="1">
      <c r="A164" s="35"/>
      <c r="B164" s="36"/>
      <c r="C164" s="221" t="s">
        <v>307</v>
      </c>
      <c r="D164" s="221" t="s">
        <v>267</v>
      </c>
      <c r="E164" s="222" t="s">
        <v>308</v>
      </c>
      <c r="F164" s="223" t="s">
        <v>309</v>
      </c>
      <c r="G164" s="224" t="s">
        <v>130</v>
      </c>
      <c r="H164" s="225">
        <v>1</v>
      </c>
      <c r="I164" s="226"/>
      <c r="J164" s="227">
        <f>ROUND(I164*H164,2)</f>
        <v>0</v>
      </c>
      <c r="K164" s="223" t="s">
        <v>1</v>
      </c>
      <c r="L164" s="41"/>
      <c r="M164" s="228" t="s">
        <v>1</v>
      </c>
      <c r="N164" s="229" t="s">
        <v>40</v>
      </c>
      <c r="O164" s="88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9" t="s">
        <v>83</v>
      </c>
      <c r="AT164" s="219" t="s">
        <v>267</v>
      </c>
      <c r="AU164" s="219" t="s">
        <v>83</v>
      </c>
      <c r="AY164" s="14" t="s">
        <v>126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" t="s">
        <v>83</v>
      </c>
      <c r="BK164" s="220">
        <f>ROUND(I164*H164,2)</f>
        <v>0</v>
      </c>
      <c r="BL164" s="14" t="s">
        <v>83</v>
      </c>
      <c r="BM164" s="219" t="s">
        <v>310</v>
      </c>
    </row>
    <row r="165" s="2" customFormat="1" ht="16.5" customHeight="1">
      <c r="A165" s="35"/>
      <c r="B165" s="36"/>
      <c r="C165" s="221" t="s">
        <v>311</v>
      </c>
      <c r="D165" s="221" t="s">
        <v>267</v>
      </c>
      <c r="E165" s="222" t="s">
        <v>312</v>
      </c>
      <c r="F165" s="223" t="s">
        <v>313</v>
      </c>
      <c r="G165" s="224" t="s">
        <v>130</v>
      </c>
      <c r="H165" s="225">
        <v>1</v>
      </c>
      <c r="I165" s="226"/>
      <c r="J165" s="227">
        <f>ROUND(I165*H165,2)</f>
        <v>0</v>
      </c>
      <c r="K165" s="223" t="s">
        <v>131</v>
      </c>
      <c r="L165" s="41"/>
      <c r="M165" s="228" t="s">
        <v>1</v>
      </c>
      <c r="N165" s="229" t="s">
        <v>40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9" t="s">
        <v>83</v>
      </c>
      <c r="AT165" s="219" t="s">
        <v>267</v>
      </c>
      <c r="AU165" s="219" t="s">
        <v>83</v>
      </c>
      <c r="AY165" s="14" t="s">
        <v>126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83</v>
      </c>
      <c r="BK165" s="220">
        <f>ROUND(I165*H165,2)</f>
        <v>0</v>
      </c>
      <c r="BL165" s="14" t="s">
        <v>83</v>
      </c>
      <c r="BM165" s="219" t="s">
        <v>314</v>
      </c>
    </row>
    <row r="166" s="2" customFormat="1" ht="16.5" customHeight="1">
      <c r="A166" s="35"/>
      <c r="B166" s="36"/>
      <c r="C166" s="221" t="s">
        <v>315</v>
      </c>
      <c r="D166" s="221" t="s">
        <v>267</v>
      </c>
      <c r="E166" s="222" t="s">
        <v>316</v>
      </c>
      <c r="F166" s="223" t="s">
        <v>317</v>
      </c>
      <c r="G166" s="224" t="s">
        <v>130</v>
      </c>
      <c r="H166" s="225">
        <v>5</v>
      </c>
      <c r="I166" s="226"/>
      <c r="J166" s="227">
        <f>ROUND(I166*H166,2)</f>
        <v>0</v>
      </c>
      <c r="K166" s="223" t="s">
        <v>131</v>
      </c>
      <c r="L166" s="41"/>
      <c r="M166" s="228" t="s">
        <v>1</v>
      </c>
      <c r="N166" s="229" t="s">
        <v>40</v>
      </c>
      <c r="O166" s="88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9" t="s">
        <v>83</v>
      </c>
      <c r="AT166" s="219" t="s">
        <v>267</v>
      </c>
      <c r="AU166" s="219" t="s">
        <v>83</v>
      </c>
      <c r="AY166" s="14" t="s">
        <v>126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4" t="s">
        <v>83</v>
      </c>
      <c r="BK166" s="220">
        <f>ROUND(I166*H166,2)</f>
        <v>0</v>
      </c>
      <c r="BL166" s="14" t="s">
        <v>83</v>
      </c>
      <c r="BM166" s="219" t="s">
        <v>318</v>
      </c>
    </row>
    <row r="167" s="2" customFormat="1" ht="16.5" customHeight="1">
      <c r="A167" s="35"/>
      <c r="B167" s="36"/>
      <c r="C167" s="221" t="s">
        <v>319</v>
      </c>
      <c r="D167" s="221" t="s">
        <v>267</v>
      </c>
      <c r="E167" s="222" t="s">
        <v>320</v>
      </c>
      <c r="F167" s="223" t="s">
        <v>321</v>
      </c>
      <c r="G167" s="224" t="s">
        <v>130</v>
      </c>
      <c r="H167" s="225">
        <v>3</v>
      </c>
      <c r="I167" s="226"/>
      <c r="J167" s="227">
        <f>ROUND(I167*H167,2)</f>
        <v>0</v>
      </c>
      <c r="K167" s="223" t="s">
        <v>131</v>
      </c>
      <c r="L167" s="41"/>
      <c r="M167" s="228" t="s">
        <v>1</v>
      </c>
      <c r="N167" s="229" t="s">
        <v>40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9" t="s">
        <v>83</v>
      </c>
      <c r="AT167" s="219" t="s">
        <v>267</v>
      </c>
      <c r="AU167" s="219" t="s">
        <v>83</v>
      </c>
      <c r="AY167" s="14" t="s">
        <v>126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83</v>
      </c>
      <c r="BK167" s="220">
        <f>ROUND(I167*H167,2)</f>
        <v>0</v>
      </c>
      <c r="BL167" s="14" t="s">
        <v>83</v>
      </c>
      <c r="BM167" s="219" t="s">
        <v>322</v>
      </c>
    </row>
    <row r="168" s="2" customFormat="1" ht="21.75" customHeight="1">
      <c r="A168" s="35"/>
      <c r="B168" s="36"/>
      <c r="C168" s="221" t="s">
        <v>323</v>
      </c>
      <c r="D168" s="221" t="s">
        <v>267</v>
      </c>
      <c r="E168" s="222" t="s">
        <v>324</v>
      </c>
      <c r="F168" s="223" t="s">
        <v>325</v>
      </c>
      <c r="G168" s="224" t="s">
        <v>130</v>
      </c>
      <c r="H168" s="225">
        <v>15</v>
      </c>
      <c r="I168" s="226"/>
      <c r="J168" s="227">
        <f>ROUND(I168*H168,2)</f>
        <v>0</v>
      </c>
      <c r="K168" s="223" t="s">
        <v>131</v>
      </c>
      <c r="L168" s="41"/>
      <c r="M168" s="228" t="s">
        <v>1</v>
      </c>
      <c r="N168" s="229" t="s">
        <v>40</v>
      </c>
      <c r="O168" s="88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9" t="s">
        <v>83</v>
      </c>
      <c r="AT168" s="219" t="s">
        <v>267</v>
      </c>
      <c r="AU168" s="219" t="s">
        <v>83</v>
      </c>
      <c r="AY168" s="14" t="s">
        <v>126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83</v>
      </c>
      <c r="BK168" s="220">
        <f>ROUND(I168*H168,2)</f>
        <v>0</v>
      </c>
      <c r="BL168" s="14" t="s">
        <v>83</v>
      </c>
      <c r="BM168" s="219" t="s">
        <v>326</v>
      </c>
    </row>
    <row r="169" s="2" customFormat="1" ht="33" customHeight="1">
      <c r="A169" s="35"/>
      <c r="B169" s="36"/>
      <c r="C169" s="221" t="s">
        <v>327</v>
      </c>
      <c r="D169" s="221" t="s">
        <v>267</v>
      </c>
      <c r="E169" s="222" t="s">
        <v>328</v>
      </c>
      <c r="F169" s="223" t="s">
        <v>329</v>
      </c>
      <c r="G169" s="224" t="s">
        <v>130</v>
      </c>
      <c r="H169" s="225">
        <v>73</v>
      </c>
      <c r="I169" s="226"/>
      <c r="J169" s="227">
        <f>ROUND(I169*H169,2)</f>
        <v>0</v>
      </c>
      <c r="K169" s="223" t="s">
        <v>131</v>
      </c>
      <c r="L169" s="41"/>
      <c r="M169" s="228" t="s">
        <v>1</v>
      </c>
      <c r="N169" s="229" t="s">
        <v>40</v>
      </c>
      <c r="O169" s="8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9" t="s">
        <v>83</v>
      </c>
      <c r="AT169" s="219" t="s">
        <v>267</v>
      </c>
      <c r="AU169" s="219" t="s">
        <v>83</v>
      </c>
      <c r="AY169" s="14" t="s">
        <v>126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4" t="s">
        <v>83</v>
      </c>
      <c r="BK169" s="220">
        <f>ROUND(I169*H169,2)</f>
        <v>0</v>
      </c>
      <c r="BL169" s="14" t="s">
        <v>83</v>
      </c>
      <c r="BM169" s="219" t="s">
        <v>330</v>
      </c>
    </row>
    <row r="170" s="2" customFormat="1" ht="24.15" customHeight="1">
      <c r="A170" s="35"/>
      <c r="B170" s="36"/>
      <c r="C170" s="221" t="s">
        <v>331</v>
      </c>
      <c r="D170" s="221" t="s">
        <v>267</v>
      </c>
      <c r="E170" s="222" t="s">
        <v>332</v>
      </c>
      <c r="F170" s="223" t="s">
        <v>333</v>
      </c>
      <c r="G170" s="224" t="s">
        <v>130</v>
      </c>
      <c r="H170" s="225">
        <v>1</v>
      </c>
      <c r="I170" s="226"/>
      <c r="J170" s="227">
        <f>ROUND(I170*H170,2)</f>
        <v>0</v>
      </c>
      <c r="K170" s="223" t="s">
        <v>131</v>
      </c>
      <c r="L170" s="41"/>
      <c r="M170" s="228" t="s">
        <v>1</v>
      </c>
      <c r="N170" s="229" t="s">
        <v>40</v>
      </c>
      <c r="O170" s="88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9" t="s">
        <v>83</v>
      </c>
      <c r="AT170" s="219" t="s">
        <v>267</v>
      </c>
      <c r="AU170" s="219" t="s">
        <v>83</v>
      </c>
      <c r="AY170" s="14" t="s">
        <v>126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4" t="s">
        <v>83</v>
      </c>
      <c r="BK170" s="220">
        <f>ROUND(I170*H170,2)</f>
        <v>0</v>
      </c>
      <c r="BL170" s="14" t="s">
        <v>83</v>
      </c>
      <c r="BM170" s="219" t="s">
        <v>334</v>
      </c>
    </row>
    <row r="171" s="2" customFormat="1" ht="24.15" customHeight="1">
      <c r="A171" s="35"/>
      <c r="B171" s="36"/>
      <c r="C171" s="221" t="s">
        <v>335</v>
      </c>
      <c r="D171" s="221" t="s">
        <v>267</v>
      </c>
      <c r="E171" s="222" t="s">
        <v>336</v>
      </c>
      <c r="F171" s="223" t="s">
        <v>337</v>
      </c>
      <c r="G171" s="224" t="s">
        <v>130</v>
      </c>
      <c r="H171" s="225">
        <v>52</v>
      </c>
      <c r="I171" s="226"/>
      <c r="J171" s="227">
        <f>ROUND(I171*H171,2)</f>
        <v>0</v>
      </c>
      <c r="K171" s="223" t="s">
        <v>131</v>
      </c>
      <c r="L171" s="41"/>
      <c r="M171" s="228" t="s">
        <v>1</v>
      </c>
      <c r="N171" s="229" t="s">
        <v>40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9" t="s">
        <v>83</v>
      </c>
      <c r="AT171" s="219" t="s">
        <v>267</v>
      </c>
      <c r="AU171" s="219" t="s">
        <v>83</v>
      </c>
      <c r="AY171" s="14" t="s">
        <v>126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83</v>
      </c>
      <c r="BK171" s="220">
        <f>ROUND(I171*H171,2)</f>
        <v>0</v>
      </c>
      <c r="BL171" s="14" t="s">
        <v>83</v>
      </c>
      <c r="BM171" s="219" t="s">
        <v>338</v>
      </c>
    </row>
    <row r="172" s="2" customFormat="1" ht="24.15" customHeight="1">
      <c r="A172" s="35"/>
      <c r="B172" s="36"/>
      <c r="C172" s="221" t="s">
        <v>339</v>
      </c>
      <c r="D172" s="221" t="s">
        <v>267</v>
      </c>
      <c r="E172" s="222" t="s">
        <v>340</v>
      </c>
      <c r="F172" s="223" t="s">
        <v>341</v>
      </c>
      <c r="G172" s="224" t="s">
        <v>130</v>
      </c>
      <c r="H172" s="225">
        <v>1</v>
      </c>
      <c r="I172" s="226"/>
      <c r="J172" s="227">
        <f>ROUND(I172*H172,2)</f>
        <v>0</v>
      </c>
      <c r="K172" s="223" t="s">
        <v>131</v>
      </c>
      <c r="L172" s="41"/>
      <c r="M172" s="228" t="s">
        <v>1</v>
      </c>
      <c r="N172" s="229" t="s">
        <v>40</v>
      </c>
      <c r="O172" s="88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9" t="s">
        <v>83</v>
      </c>
      <c r="AT172" s="219" t="s">
        <v>267</v>
      </c>
      <c r="AU172" s="219" t="s">
        <v>83</v>
      </c>
      <c r="AY172" s="14" t="s">
        <v>126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" t="s">
        <v>83</v>
      </c>
      <c r="BK172" s="220">
        <f>ROUND(I172*H172,2)</f>
        <v>0</v>
      </c>
      <c r="BL172" s="14" t="s">
        <v>83</v>
      </c>
      <c r="BM172" s="219" t="s">
        <v>342</v>
      </c>
    </row>
    <row r="173" s="2" customFormat="1" ht="21.75" customHeight="1">
      <c r="A173" s="35"/>
      <c r="B173" s="36"/>
      <c r="C173" s="221" t="s">
        <v>343</v>
      </c>
      <c r="D173" s="221" t="s">
        <v>267</v>
      </c>
      <c r="E173" s="222" t="s">
        <v>344</v>
      </c>
      <c r="F173" s="223" t="s">
        <v>345</v>
      </c>
      <c r="G173" s="224" t="s">
        <v>130</v>
      </c>
      <c r="H173" s="225">
        <v>4</v>
      </c>
      <c r="I173" s="226"/>
      <c r="J173" s="227">
        <f>ROUND(I173*H173,2)</f>
        <v>0</v>
      </c>
      <c r="K173" s="223" t="s">
        <v>131</v>
      </c>
      <c r="L173" s="41"/>
      <c r="M173" s="228" t="s">
        <v>1</v>
      </c>
      <c r="N173" s="229" t="s">
        <v>40</v>
      </c>
      <c r="O173" s="88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9" t="s">
        <v>83</v>
      </c>
      <c r="AT173" s="219" t="s">
        <v>267</v>
      </c>
      <c r="AU173" s="219" t="s">
        <v>83</v>
      </c>
      <c r="AY173" s="14" t="s">
        <v>126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4" t="s">
        <v>83</v>
      </c>
      <c r="BK173" s="220">
        <f>ROUND(I173*H173,2)</f>
        <v>0</v>
      </c>
      <c r="BL173" s="14" t="s">
        <v>83</v>
      </c>
      <c r="BM173" s="219" t="s">
        <v>346</v>
      </c>
    </row>
    <row r="174" s="2" customFormat="1" ht="24.15" customHeight="1">
      <c r="A174" s="35"/>
      <c r="B174" s="36"/>
      <c r="C174" s="221" t="s">
        <v>347</v>
      </c>
      <c r="D174" s="221" t="s">
        <v>267</v>
      </c>
      <c r="E174" s="222" t="s">
        <v>348</v>
      </c>
      <c r="F174" s="223" t="s">
        <v>349</v>
      </c>
      <c r="G174" s="224" t="s">
        <v>130</v>
      </c>
      <c r="H174" s="225">
        <v>1</v>
      </c>
      <c r="I174" s="226"/>
      <c r="J174" s="227">
        <f>ROUND(I174*H174,2)</f>
        <v>0</v>
      </c>
      <c r="K174" s="223" t="s">
        <v>1</v>
      </c>
      <c r="L174" s="41"/>
      <c r="M174" s="228" t="s">
        <v>1</v>
      </c>
      <c r="N174" s="229" t="s">
        <v>40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9" t="s">
        <v>83</v>
      </c>
      <c r="AT174" s="219" t="s">
        <v>267</v>
      </c>
      <c r="AU174" s="219" t="s">
        <v>83</v>
      </c>
      <c r="AY174" s="14" t="s">
        <v>126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83</v>
      </c>
      <c r="BK174" s="220">
        <f>ROUND(I174*H174,2)</f>
        <v>0</v>
      </c>
      <c r="BL174" s="14" t="s">
        <v>83</v>
      </c>
      <c r="BM174" s="219" t="s">
        <v>350</v>
      </c>
    </row>
    <row r="175" s="2" customFormat="1" ht="24.15" customHeight="1">
      <c r="A175" s="35"/>
      <c r="B175" s="36"/>
      <c r="C175" s="221" t="s">
        <v>351</v>
      </c>
      <c r="D175" s="221" t="s">
        <v>267</v>
      </c>
      <c r="E175" s="222" t="s">
        <v>352</v>
      </c>
      <c r="F175" s="223" t="s">
        <v>353</v>
      </c>
      <c r="G175" s="224" t="s">
        <v>130</v>
      </c>
      <c r="H175" s="225">
        <v>1</v>
      </c>
      <c r="I175" s="226"/>
      <c r="J175" s="227">
        <f>ROUND(I175*H175,2)</f>
        <v>0</v>
      </c>
      <c r="K175" s="223" t="s">
        <v>1</v>
      </c>
      <c r="L175" s="41"/>
      <c r="M175" s="228" t="s">
        <v>1</v>
      </c>
      <c r="N175" s="229" t="s">
        <v>40</v>
      </c>
      <c r="O175" s="88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9" t="s">
        <v>83</v>
      </c>
      <c r="AT175" s="219" t="s">
        <v>267</v>
      </c>
      <c r="AU175" s="219" t="s">
        <v>83</v>
      </c>
      <c r="AY175" s="14" t="s">
        <v>126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" t="s">
        <v>83</v>
      </c>
      <c r="BK175" s="220">
        <f>ROUND(I175*H175,2)</f>
        <v>0</v>
      </c>
      <c r="BL175" s="14" t="s">
        <v>83</v>
      </c>
      <c r="BM175" s="219" t="s">
        <v>354</v>
      </c>
    </row>
    <row r="176" s="2" customFormat="1" ht="24.15" customHeight="1">
      <c r="A176" s="35"/>
      <c r="B176" s="36"/>
      <c r="C176" s="221" t="s">
        <v>355</v>
      </c>
      <c r="D176" s="221" t="s">
        <v>267</v>
      </c>
      <c r="E176" s="222" t="s">
        <v>356</v>
      </c>
      <c r="F176" s="223" t="s">
        <v>357</v>
      </c>
      <c r="G176" s="224" t="s">
        <v>130</v>
      </c>
      <c r="H176" s="225">
        <v>1</v>
      </c>
      <c r="I176" s="226"/>
      <c r="J176" s="227">
        <f>ROUND(I176*H176,2)</f>
        <v>0</v>
      </c>
      <c r="K176" s="223" t="s">
        <v>1</v>
      </c>
      <c r="L176" s="41"/>
      <c r="M176" s="228" t="s">
        <v>1</v>
      </c>
      <c r="N176" s="229" t="s">
        <v>40</v>
      </c>
      <c r="O176" s="88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9" t="s">
        <v>83</v>
      </c>
      <c r="AT176" s="219" t="s">
        <v>267</v>
      </c>
      <c r="AU176" s="219" t="s">
        <v>83</v>
      </c>
      <c r="AY176" s="14" t="s">
        <v>126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83</v>
      </c>
      <c r="BK176" s="220">
        <f>ROUND(I176*H176,2)</f>
        <v>0</v>
      </c>
      <c r="BL176" s="14" t="s">
        <v>83</v>
      </c>
      <c r="BM176" s="219" t="s">
        <v>358</v>
      </c>
    </row>
    <row r="177" s="2" customFormat="1" ht="24.15" customHeight="1">
      <c r="A177" s="35"/>
      <c r="B177" s="36"/>
      <c r="C177" s="221" t="s">
        <v>359</v>
      </c>
      <c r="D177" s="221" t="s">
        <v>267</v>
      </c>
      <c r="E177" s="222" t="s">
        <v>360</v>
      </c>
      <c r="F177" s="223" t="s">
        <v>361</v>
      </c>
      <c r="G177" s="224" t="s">
        <v>130</v>
      </c>
      <c r="H177" s="225">
        <v>1</v>
      </c>
      <c r="I177" s="226"/>
      <c r="J177" s="227">
        <f>ROUND(I177*H177,2)</f>
        <v>0</v>
      </c>
      <c r="K177" s="223" t="s">
        <v>1</v>
      </c>
      <c r="L177" s="41"/>
      <c r="M177" s="228" t="s">
        <v>1</v>
      </c>
      <c r="N177" s="229" t="s">
        <v>40</v>
      </c>
      <c r="O177" s="88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9" t="s">
        <v>83</v>
      </c>
      <c r="AT177" s="219" t="s">
        <v>267</v>
      </c>
      <c r="AU177" s="219" t="s">
        <v>83</v>
      </c>
      <c r="AY177" s="14" t="s">
        <v>126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83</v>
      </c>
      <c r="BK177" s="220">
        <f>ROUND(I177*H177,2)</f>
        <v>0</v>
      </c>
      <c r="BL177" s="14" t="s">
        <v>83</v>
      </c>
      <c r="BM177" s="219" t="s">
        <v>362</v>
      </c>
    </row>
    <row r="178" s="2" customFormat="1" ht="24.15" customHeight="1">
      <c r="A178" s="35"/>
      <c r="B178" s="36"/>
      <c r="C178" s="221" t="s">
        <v>363</v>
      </c>
      <c r="D178" s="221" t="s">
        <v>267</v>
      </c>
      <c r="E178" s="222" t="s">
        <v>364</v>
      </c>
      <c r="F178" s="223" t="s">
        <v>365</v>
      </c>
      <c r="G178" s="224" t="s">
        <v>130</v>
      </c>
      <c r="H178" s="225">
        <v>15</v>
      </c>
      <c r="I178" s="226"/>
      <c r="J178" s="227">
        <f>ROUND(I178*H178,2)</f>
        <v>0</v>
      </c>
      <c r="K178" s="223" t="s">
        <v>131</v>
      </c>
      <c r="L178" s="41"/>
      <c r="M178" s="228" t="s">
        <v>1</v>
      </c>
      <c r="N178" s="229" t="s">
        <v>40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9" t="s">
        <v>83</v>
      </c>
      <c r="AT178" s="219" t="s">
        <v>267</v>
      </c>
      <c r="AU178" s="219" t="s">
        <v>83</v>
      </c>
      <c r="AY178" s="14" t="s">
        <v>126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4" t="s">
        <v>83</v>
      </c>
      <c r="BK178" s="220">
        <f>ROUND(I178*H178,2)</f>
        <v>0</v>
      </c>
      <c r="BL178" s="14" t="s">
        <v>83</v>
      </c>
      <c r="BM178" s="219" t="s">
        <v>366</v>
      </c>
    </row>
    <row r="179" s="2" customFormat="1" ht="33" customHeight="1">
      <c r="A179" s="35"/>
      <c r="B179" s="36"/>
      <c r="C179" s="221" t="s">
        <v>367</v>
      </c>
      <c r="D179" s="221" t="s">
        <v>267</v>
      </c>
      <c r="E179" s="222" t="s">
        <v>368</v>
      </c>
      <c r="F179" s="223" t="s">
        <v>369</v>
      </c>
      <c r="G179" s="224" t="s">
        <v>130</v>
      </c>
      <c r="H179" s="225">
        <v>73</v>
      </c>
      <c r="I179" s="226"/>
      <c r="J179" s="227">
        <f>ROUND(I179*H179,2)</f>
        <v>0</v>
      </c>
      <c r="K179" s="223" t="s">
        <v>131</v>
      </c>
      <c r="L179" s="41"/>
      <c r="M179" s="228" t="s">
        <v>1</v>
      </c>
      <c r="N179" s="229" t="s">
        <v>40</v>
      </c>
      <c r="O179" s="88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9" t="s">
        <v>83</v>
      </c>
      <c r="AT179" s="219" t="s">
        <v>267</v>
      </c>
      <c r="AU179" s="219" t="s">
        <v>83</v>
      </c>
      <c r="AY179" s="14" t="s">
        <v>126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4" t="s">
        <v>83</v>
      </c>
      <c r="BK179" s="220">
        <f>ROUND(I179*H179,2)</f>
        <v>0</v>
      </c>
      <c r="BL179" s="14" t="s">
        <v>83</v>
      </c>
      <c r="BM179" s="219" t="s">
        <v>370</v>
      </c>
    </row>
    <row r="180" s="2" customFormat="1" ht="24.15" customHeight="1">
      <c r="A180" s="35"/>
      <c r="B180" s="36"/>
      <c r="C180" s="221" t="s">
        <v>371</v>
      </c>
      <c r="D180" s="221" t="s">
        <v>267</v>
      </c>
      <c r="E180" s="222" t="s">
        <v>372</v>
      </c>
      <c r="F180" s="223" t="s">
        <v>373</v>
      </c>
      <c r="G180" s="224" t="s">
        <v>130</v>
      </c>
      <c r="H180" s="225">
        <v>1</v>
      </c>
      <c r="I180" s="226"/>
      <c r="J180" s="227">
        <f>ROUND(I180*H180,2)</f>
        <v>0</v>
      </c>
      <c r="K180" s="223" t="s">
        <v>131</v>
      </c>
      <c r="L180" s="41"/>
      <c r="M180" s="228" t="s">
        <v>1</v>
      </c>
      <c r="N180" s="229" t="s">
        <v>40</v>
      </c>
      <c r="O180" s="88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9" t="s">
        <v>83</v>
      </c>
      <c r="AT180" s="219" t="s">
        <v>267</v>
      </c>
      <c r="AU180" s="219" t="s">
        <v>83</v>
      </c>
      <c r="AY180" s="14" t="s">
        <v>126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83</v>
      </c>
      <c r="BK180" s="220">
        <f>ROUND(I180*H180,2)</f>
        <v>0</v>
      </c>
      <c r="BL180" s="14" t="s">
        <v>83</v>
      </c>
      <c r="BM180" s="219" t="s">
        <v>374</v>
      </c>
    </row>
    <row r="181" s="2" customFormat="1" ht="24.15" customHeight="1">
      <c r="A181" s="35"/>
      <c r="B181" s="36"/>
      <c r="C181" s="221" t="s">
        <v>375</v>
      </c>
      <c r="D181" s="221" t="s">
        <v>267</v>
      </c>
      <c r="E181" s="222" t="s">
        <v>376</v>
      </c>
      <c r="F181" s="223" t="s">
        <v>377</v>
      </c>
      <c r="G181" s="224" t="s">
        <v>130</v>
      </c>
      <c r="H181" s="225">
        <v>52</v>
      </c>
      <c r="I181" s="226"/>
      <c r="J181" s="227">
        <f>ROUND(I181*H181,2)</f>
        <v>0</v>
      </c>
      <c r="K181" s="223" t="s">
        <v>131</v>
      </c>
      <c r="L181" s="41"/>
      <c r="M181" s="228" t="s">
        <v>1</v>
      </c>
      <c r="N181" s="229" t="s">
        <v>40</v>
      </c>
      <c r="O181" s="88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9" t="s">
        <v>83</v>
      </c>
      <c r="AT181" s="219" t="s">
        <v>267</v>
      </c>
      <c r="AU181" s="219" t="s">
        <v>83</v>
      </c>
      <c r="AY181" s="14" t="s">
        <v>126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" t="s">
        <v>83</v>
      </c>
      <c r="BK181" s="220">
        <f>ROUND(I181*H181,2)</f>
        <v>0</v>
      </c>
      <c r="BL181" s="14" t="s">
        <v>83</v>
      </c>
      <c r="BM181" s="219" t="s">
        <v>378</v>
      </c>
    </row>
    <row r="182" s="2" customFormat="1" ht="24.15" customHeight="1">
      <c r="A182" s="35"/>
      <c r="B182" s="36"/>
      <c r="C182" s="221" t="s">
        <v>379</v>
      </c>
      <c r="D182" s="221" t="s">
        <v>267</v>
      </c>
      <c r="E182" s="222" t="s">
        <v>380</v>
      </c>
      <c r="F182" s="223" t="s">
        <v>381</v>
      </c>
      <c r="G182" s="224" t="s">
        <v>130</v>
      </c>
      <c r="H182" s="225">
        <v>1</v>
      </c>
      <c r="I182" s="226"/>
      <c r="J182" s="227">
        <f>ROUND(I182*H182,2)</f>
        <v>0</v>
      </c>
      <c r="K182" s="223" t="s">
        <v>131</v>
      </c>
      <c r="L182" s="41"/>
      <c r="M182" s="228" t="s">
        <v>1</v>
      </c>
      <c r="N182" s="229" t="s">
        <v>40</v>
      </c>
      <c r="O182" s="88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9" t="s">
        <v>83</v>
      </c>
      <c r="AT182" s="219" t="s">
        <v>267</v>
      </c>
      <c r="AU182" s="219" t="s">
        <v>83</v>
      </c>
      <c r="AY182" s="14" t="s">
        <v>126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4" t="s">
        <v>83</v>
      </c>
      <c r="BK182" s="220">
        <f>ROUND(I182*H182,2)</f>
        <v>0</v>
      </c>
      <c r="BL182" s="14" t="s">
        <v>83</v>
      </c>
      <c r="BM182" s="219" t="s">
        <v>382</v>
      </c>
    </row>
    <row r="183" s="2" customFormat="1" ht="24.15" customHeight="1">
      <c r="A183" s="35"/>
      <c r="B183" s="36"/>
      <c r="C183" s="221" t="s">
        <v>383</v>
      </c>
      <c r="D183" s="221" t="s">
        <v>267</v>
      </c>
      <c r="E183" s="222" t="s">
        <v>384</v>
      </c>
      <c r="F183" s="223" t="s">
        <v>385</v>
      </c>
      <c r="G183" s="224" t="s">
        <v>130</v>
      </c>
      <c r="H183" s="225">
        <v>4</v>
      </c>
      <c r="I183" s="226"/>
      <c r="J183" s="227">
        <f>ROUND(I183*H183,2)</f>
        <v>0</v>
      </c>
      <c r="K183" s="223" t="s">
        <v>131</v>
      </c>
      <c r="L183" s="41"/>
      <c r="M183" s="228" t="s">
        <v>1</v>
      </c>
      <c r="N183" s="229" t="s">
        <v>40</v>
      </c>
      <c r="O183" s="88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9" t="s">
        <v>83</v>
      </c>
      <c r="AT183" s="219" t="s">
        <v>267</v>
      </c>
      <c r="AU183" s="219" t="s">
        <v>83</v>
      </c>
      <c r="AY183" s="14" t="s">
        <v>126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4" t="s">
        <v>83</v>
      </c>
      <c r="BK183" s="220">
        <f>ROUND(I183*H183,2)</f>
        <v>0</v>
      </c>
      <c r="BL183" s="14" t="s">
        <v>83</v>
      </c>
      <c r="BM183" s="219" t="s">
        <v>386</v>
      </c>
    </row>
    <row r="184" s="2" customFormat="1" ht="24.15" customHeight="1">
      <c r="A184" s="35"/>
      <c r="B184" s="36"/>
      <c r="C184" s="221" t="s">
        <v>387</v>
      </c>
      <c r="D184" s="221" t="s">
        <v>267</v>
      </c>
      <c r="E184" s="222" t="s">
        <v>388</v>
      </c>
      <c r="F184" s="223" t="s">
        <v>389</v>
      </c>
      <c r="G184" s="224" t="s">
        <v>130</v>
      </c>
      <c r="H184" s="225">
        <v>1</v>
      </c>
      <c r="I184" s="226"/>
      <c r="J184" s="227">
        <f>ROUND(I184*H184,2)</f>
        <v>0</v>
      </c>
      <c r="K184" s="223" t="s">
        <v>1</v>
      </c>
      <c r="L184" s="41"/>
      <c r="M184" s="228" t="s">
        <v>1</v>
      </c>
      <c r="N184" s="229" t="s">
        <v>40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9" t="s">
        <v>83</v>
      </c>
      <c r="AT184" s="219" t="s">
        <v>267</v>
      </c>
      <c r="AU184" s="219" t="s">
        <v>83</v>
      </c>
      <c r="AY184" s="14" t="s">
        <v>126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" t="s">
        <v>83</v>
      </c>
      <c r="BK184" s="220">
        <f>ROUND(I184*H184,2)</f>
        <v>0</v>
      </c>
      <c r="BL184" s="14" t="s">
        <v>83</v>
      </c>
      <c r="BM184" s="219" t="s">
        <v>390</v>
      </c>
    </row>
    <row r="185" s="2" customFormat="1" ht="24.15" customHeight="1">
      <c r="A185" s="35"/>
      <c r="B185" s="36"/>
      <c r="C185" s="221" t="s">
        <v>391</v>
      </c>
      <c r="D185" s="221" t="s">
        <v>267</v>
      </c>
      <c r="E185" s="222" t="s">
        <v>392</v>
      </c>
      <c r="F185" s="223" t="s">
        <v>393</v>
      </c>
      <c r="G185" s="224" t="s">
        <v>130</v>
      </c>
      <c r="H185" s="225">
        <v>1</v>
      </c>
      <c r="I185" s="226"/>
      <c r="J185" s="227">
        <f>ROUND(I185*H185,2)</f>
        <v>0</v>
      </c>
      <c r="K185" s="223" t="s">
        <v>1</v>
      </c>
      <c r="L185" s="41"/>
      <c r="M185" s="228" t="s">
        <v>1</v>
      </c>
      <c r="N185" s="229" t="s">
        <v>40</v>
      </c>
      <c r="O185" s="88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9" t="s">
        <v>83</v>
      </c>
      <c r="AT185" s="219" t="s">
        <v>267</v>
      </c>
      <c r="AU185" s="219" t="s">
        <v>83</v>
      </c>
      <c r="AY185" s="14" t="s">
        <v>126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4" t="s">
        <v>83</v>
      </c>
      <c r="BK185" s="220">
        <f>ROUND(I185*H185,2)</f>
        <v>0</v>
      </c>
      <c r="BL185" s="14" t="s">
        <v>83</v>
      </c>
      <c r="BM185" s="219" t="s">
        <v>394</v>
      </c>
    </row>
    <row r="186" s="2" customFormat="1" ht="24.15" customHeight="1">
      <c r="A186" s="35"/>
      <c r="B186" s="36"/>
      <c r="C186" s="221" t="s">
        <v>395</v>
      </c>
      <c r="D186" s="221" t="s">
        <v>267</v>
      </c>
      <c r="E186" s="222" t="s">
        <v>396</v>
      </c>
      <c r="F186" s="223" t="s">
        <v>397</v>
      </c>
      <c r="G186" s="224" t="s">
        <v>130</v>
      </c>
      <c r="H186" s="225">
        <v>1</v>
      </c>
      <c r="I186" s="226"/>
      <c r="J186" s="227">
        <f>ROUND(I186*H186,2)</f>
        <v>0</v>
      </c>
      <c r="K186" s="223" t="s">
        <v>1</v>
      </c>
      <c r="L186" s="41"/>
      <c r="M186" s="228" t="s">
        <v>1</v>
      </c>
      <c r="N186" s="229" t="s">
        <v>40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9" t="s">
        <v>83</v>
      </c>
      <c r="AT186" s="219" t="s">
        <v>267</v>
      </c>
      <c r="AU186" s="219" t="s">
        <v>83</v>
      </c>
      <c r="AY186" s="14" t="s">
        <v>126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4" t="s">
        <v>83</v>
      </c>
      <c r="BK186" s="220">
        <f>ROUND(I186*H186,2)</f>
        <v>0</v>
      </c>
      <c r="BL186" s="14" t="s">
        <v>83</v>
      </c>
      <c r="BM186" s="219" t="s">
        <v>398</v>
      </c>
    </row>
    <row r="187" s="2" customFormat="1" ht="24.15" customHeight="1">
      <c r="A187" s="35"/>
      <c r="B187" s="36"/>
      <c r="C187" s="221" t="s">
        <v>399</v>
      </c>
      <c r="D187" s="221" t="s">
        <v>267</v>
      </c>
      <c r="E187" s="222" t="s">
        <v>400</v>
      </c>
      <c r="F187" s="223" t="s">
        <v>401</v>
      </c>
      <c r="G187" s="224" t="s">
        <v>130</v>
      </c>
      <c r="H187" s="225">
        <v>1</v>
      </c>
      <c r="I187" s="226"/>
      <c r="J187" s="227">
        <f>ROUND(I187*H187,2)</f>
        <v>0</v>
      </c>
      <c r="K187" s="223" t="s">
        <v>1</v>
      </c>
      <c r="L187" s="41"/>
      <c r="M187" s="228" t="s">
        <v>1</v>
      </c>
      <c r="N187" s="229" t="s">
        <v>40</v>
      </c>
      <c r="O187" s="88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9" t="s">
        <v>83</v>
      </c>
      <c r="AT187" s="219" t="s">
        <v>267</v>
      </c>
      <c r="AU187" s="219" t="s">
        <v>83</v>
      </c>
      <c r="AY187" s="14" t="s">
        <v>126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4" t="s">
        <v>83</v>
      </c>
      <c r="BK187" s="220">
        <f>ROUND(I187*H187,2)</f>
        <v>0</v>
      </c>
      <c r="BL187" s="14" t="s">
        <v>83</v>
      </c>
      <c r="BM187" s="219" t="s">
        <v>402</v>
      </c>
    </row>
    <row r="188" s="2" customFormat="1" ht="49.05" customHeight="1">
      <c r="A188" s="35"/>
      <c r="B188" s="36"/>
      <c r="C188" s="221" t="s">
        <v>403</v>
      </c>
      <c r="D188" s="221" t="s">
        <v>267</v>
      </c>
      <c r="E188" s="222" t="s">
        <v>404</v>
      </c>
      <c r="F188" s="223" t="s">
        <v>405</v>
      </c>
      <c r="G188" s="224" t="s">
        <v>130</v>
      </c>
      <c r="H188" s="225">
        <v>73</v>
      </c>
      <c r="I188" s="226"/>
      <c r="J188" s="227">
        <f>ROUND(I188*H188,2)</f>
        <v>0</v>
      </c>
      <c r="K188" s="223" t="s">
        <v>131</v>
      </c>
      <c r="L188" s="41"/>
      <c r="M188" s="228" t="s">
        <v>1</v>
      </c>
      <c r="N188" s="229" t="s">
        <v>40</v>
      </c>
      <c r="O188" s="88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9" t="s">
        <v>83</v>
      </c>
      <c r="AT188" s="219" t="s">
        <v>267</v>
      </c>
      <c r="AU188" s="219" t="s">
        <v>83</v>
      </c>
      <c r="AY188" s="14" t="s">
        <v>126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4" t="s">
        <v>83</v>
      </c>
      <c r="BK188" s="220">
        <f>ROUND(I188*H188,2)</f>
        <v>0</v>
      </c>
      <c r="BL188" s="14" t="s">
        <v>83</v>
      </c>
      <c r="BM188" s="219" t="s">
        <v>406</v>
      </c>
    </row>
    <row r="189" s="2" customFormat="1" ht="49.05" customHeight="1">
      <c r="A189" s="35"/>
      <c r="B189" s="36"/>
      <c r="C189" s="221" t="s">
        <v>407</v>
      </c>
      <c r="D189" s="221" t="s">
        <v>267</v>
      </c>
      <c r="E189" s="222" t="s">
        <v>408</v>
      </c>
      <c r="F189" s="223" t="s">
        <v>409</v>
      </c>
      <c r="G189" s="224" t="s">
        <v>130</v>
      </c>
      <c r="H189" s="225">
        <v>32</v>
      </c>
      <c r="I189" s="226"/>
      <c r="J189" s="227">
        <f>ROUND(I189*H189,2)</f>
        <v>0</v>
      </c>
      <c r="K189" s="223" t="s">
        <v>131</v>
      </c>
      <c r="L189" s="41"/>
      <c r="M189" s="230" t="s">
        <v>1</v>
      </c>
      <c r="N189" s="231" t="s">
        <v>40</v>
      </c>
      <c r="O189" s="232"/>
      <c r="P189" s="233">
        <f>O189*H189</f>
        <v>0</v>
      </c>
      <c r="Q189" s="233">
        <v>0</v>
      </c>
      <c r="R189" s="233">
        <f>Q189*H189</f>
        <v>0</v>
      </c>
      <c r="S189" s="233">
        <v>0</v>
      </c>
      <c r="T189" s="23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9" t="s">
        <v>83</v>
      </c>
      <c r="AT189" s="219" t="s">
        <v>267</v>
      </c>
      <c r="AU189" s="219" t="s">
        <v>83</v>
      </c>
      <c r="AY189" s="14" t="s">
        <v>126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4" t="s">
        <v>83</v>
      </c>
      <c r="BK189" s="220">
        <f>ROUND(I189*H189,2)</f>
        <v>0</v>
      </c>
      <c r="BL189" s="14" t="s">
        <v>83</v>
      </c>
      <c r="BM189" s="219" t="s">
        <v>410</v>
      </c>
    </row>
    <row r="190" s="2" customFormat="1" ht="6.96" customHeight="1">
      <c r="A190" s="35"/>
      <c r="B190" s="63"/>
      <c r="C190" s="64"/>
      <c r="D190" s="64"/>
      <c r="E190" s="64"/>
      <c r="F190" s="64"/>
      <c r="G190" s="64"/>
      <c r="H190" s="64"/>
      <c r="I190" s="64"/>
      <c r="J190" s="64"/>
      <c r="K190" s="64"/>
      <c r="L190" s="41"/>
      <c r="M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</row>
  </sheetData>
  <sheetProtection sheet="1" autoFilter="0" formatColumns="0" formatRows="0" objects="1" scenarios="1" spinCount="100000" saltValue="U6npb6tXWw08f20uIIclYxY5WJ6wOGA0/WrmKb+tenYXMLxqHiD0qGvw1LYEsxlGF9yPtlxW5AnwtMYyY3vlHw==" hashValue="YQ0JyC5HtIg+BrYWt6t0lCMgyVu0IDYNZqj0YuojS8HZnOkFEUt9SfeUHsy/olthHwLMTOBvFUsPdQEN/BRJzQ==" algorithmName="SHA-512" password="CC35"/>
  <autoFilter ref="C116:K18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101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OŘ OVA 2024 - Oprava venkovních prvků - SSZT OLC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411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19. 4. 2024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ROUND((SUM(BE117:BE161)),  2)</f>
        <v>0</v>
      </c>
      <c r="G33" s="35"/>
      <c r="H33" s="35"/>
      <c r="I33" s="152">
        <v>0.20999999999999999</v>
      </c>
      <c r="J33" s="151">
        <f>ROUND(((SUM(BE117:BE161))*I33),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ROUND((SUM(BF117:BF161)),  2)</f>
        <v>0</v>
      </c>
      <c r="G34" s="35"/>
      <c r="H34" s="35"/>
      <c r="I34" s="152">
        <v>0.12</v>
      </c>
      <c r="J34" s="151">
        <f>ROUND(((SUM(BF117:BF161))*I34),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ROUND((SUM(BG117:BG161)),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ROUND((SUM(BH117:BH161)),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ROUND((SUM(BI117:BI161)),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OŘ OVA 2024 - Oprava venkovních prvků - SSZT OLC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02 - Baterie a dobíječe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OŘ Ostrava</v>
      </c>
      <c r="G89" s="37"/>
      <c r="H89" s="37"/>
      <c r="I89" s="29" t="s">
        <v>22</v>
      </c>
      <c r="J89" s="76" t="str">
        <f>IF(J12="","",J12)</f>
        <v>19. 4. 2024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107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76"/>
      <c r="C97" s="177"/>
      <c r="D97" s="178" t="s">
        <v>109</v>
      </c>
      <c r="E97" s="179"/>
      <c r="F97" s="179"/>
      <c r="G97" s="179"/>
      <c r="H97" s="179"/>
      <c r="I97" s="179"/>
      <c r="J97" s="180">
        <f>J138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110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OŘ OVA 2024 - Oprava venkovních prvků - SSZT OLC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02 - Baterie a dobíječe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OŘ Ostrava</v>
      </c>
      <c r="G111" s="37"/>
      <c r="H111" s="37"/>
      <c r="I111" s="29" t="s">
        <v>22</v>
      </c>
      <c r="J111" s="76" t="str">
        <f>IF(J12="","",J12)</f>
        <v>19. 4. 2024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</v>
      </c>
      <c r="G113" s="37"/>
      <c r="H113" s="37"/>
      <c r="I113" s="29" t="s">
        <v>30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33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111</v>
      </c>
      <c r="D116" s="185" t="s">
        <v>60</v>
      </c>
      <c r="E116" s="185" t="s">
        <v>56</v>
      </c>
      <c r="F116" s="185" t="s">
        <v>57</v>
      </c>
      <c r="G116" s="185" t="s">
        <v>112</v>
      </c>
      <c r="H116" s="185" t="s">
        <v>113</v>
      </c>
      <c r="I116" s="185" t="s">
        <v>114</v>
      </c>
      <c r="J116" s="185" t="s">
        <v>106</v>
      </c>
      <c r="K116" s="186" t="s">
        <v>115</v>
      </c>
      <c r="L116" s="187"/>
      <c r="M116" s="97" t="s">
        <v>1</v>
      </c>
      <c r="N116" s="98" t="s">
        <v>39</v>
      </c>
      <c r="O116" s="98" t="s">
        <v>116</v>
      </c>
      <c r="P116" s="98" t="s">
        <v>117</v>
      </c>
      <c r="Q116" s="98" t="s">
        <v>118</v>
      </c>
      <c r="R116" s="98" t="s">
        <v>119</v>
      </c>
      <c r="S116" s="98" t="s">
        <v>120</v>
      </c>
      <c r="T116" s="99" t="s">
        <v>121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122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P118+SUM(P119:P138)</f>
        <v>0</v>
      </c>
      <c r="Q117" s="101"/>
      <c r="R117" s="190">
        <f>R118+SUM(R119:R138)</f>
        <v>0</v>
      </c>
      <c r="S117" s="101"/>
      <c r="T117" s="191">
        <f>T118+SUM(T119:T138)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74</v>
      </c>
      <c r="AU117" s="14" t="s">
        <v>108</v>
      </c>
      <c r="BK117" s="192">
        <f>BK118+SUM(BK119:BK138)</f>
        <v>0</v>
      </c>
    </row>
    <row r="118" s="2" customFormat="1" ht="44.25" customHeight="1">
      <c r="A118" s="35"/>
      <c r="B118" s="36"/>
      <c r="C118" s="207" t="s">
        <v>83</v>
      </c>
      <c r="D118" s="207" t="s">
        <v>127</v>
      </c>
      <c r="E118" s="208" t="s">
        <v>412</v>
      </c>
      <c r="F118" s="209" t="s">
        <v>413</v>
      </c>
      <c r="G118" s="210" t="s">
        <v>130</v>
      </c>
      <c r="H118" s="211">
        <v>1</v>
      </c>
      <c r="I118" s="212"/>
      <c r="J118" s="213">
        <f>ROUND(I118*H118,2)</f>
        <v>0</v>
      </c>
      <c r="K118" s="209" t="s">
        <v>131</v>
      </c>
      <c r="L118" s="214"/>
      <c r="M118" s="215" t="s">
        <v>1</v>
      </c>
      <c r="N118" s="216" t="s">
        <v>40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9" t="s">
        <v>85</v>
      </c>
      <c r="AT118" s="219" t="s">
        <v>127</v>
      </c>
      <c r="AU118" s="219" t="s">
        <v>75</v>
      </c>
      <c r="AY118" s="14" t="s">
        <v>126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4" t="s">
        <v>83</v>
      </c>
      <c r="BK118" s="220">
        <f>ROUND(I118*H118,2)</f>
        <v>0</v>
      </c>
      <c r="BL118" s="14" t="s">
        <v>83</v>
      </c>
      <c r="BM118" s="219" t="s">
        <v>414</v>
      </c>
    </row>
    <row r="119" s="2" customFormat="1" ht="44.25" customHeight="1">
      <c r="A119" s="35"/>
      <c r="B119" s="36"/>
      <c r="C119" s="207" t="s">
        <v>85</v>
      </c>
      <c r="D119" s="207" t="s">
        <v>127</v>
      </c>
      <c r="E119" s="208" t="s">
        <v>415</v>
      </c>
      <c r="F119" s="209" t="s">
        <v>416</v>
      </c>
      <c r="G119" s="210" t="s">
        <v>130</v>
      </c>
      <c r="H119" s="211">
        <v>1</v>
      </c>
      <c r="I119" s="212"/>
      <c r="J119" s="213">
        <f>ROUND(I119*H119,2)</f>
        <v>0</v>
      </c>
      <c r="K119" s="209" t="s">
        <v>131</v>
      </c>
      <c r="L119" s="214"/>
      <c r="M119" s="215" t="s">
        <v>1</v>
      </c>
      <c r="N119" s="216" t="s">
        <v>40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9" t="s">
        <v>85</v>
      </c>
      <c r="AT119" s="219" t="s">
        <v>127</v>
      </c>
      <c r="AU119" s="219" t="s">
        <v>75</v>
      </c>
      <c r="AY119" s="14" t="s">
        <v>126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4" t="s">
        <v>83</v>
      </c>
      <c r="BK119" s="220">
        <f>ROUND(I119*H119,2)</f>
        <v>0</v>
      </c>
      <c r="BL119" s="14" t="s">
        <v>83</v>
      </c>
      <c r="BM119" s="219" t="s">
        <v>417</v>
      </c>
    </row>
    <row r="120" s="2" customFormat="1" ht="44.25" customHeight="1">
      <c r="A120" s="35"/>
      <c r="B120" s="36"/>
      <c r="C120" s="207" t="s">
        <v>136</v>
      </c>
      <c r="D120" s="207" t="s">
        <v>127</v>
      </c>
      <c r="E120" s="208" t="s">
        <v>418</v>
      </c>
      <c r="F120" s="209" t="s">
        <v>419</v>
      </c>
      <c r="G120" s="210" t="s">
        <v>130</v>
      </c>
      <c r="H120" s="211">
        <v>1</v>
      </c>
      <c r="I120" s="212"/>
      <c r="J120" s="213">
        <f>ROUND(I120*H120,2)</f>
        <v>0</v>
      </c>
      <c r="K120" s="209" t="s">
        <v>131</v>
      </c>
      <c r="L120" s="214"/>
      <c r="M120" s="215" t="s">
        <v>1</v>
      </c>
      <c r="N120" s="216" t="s">
        <v>40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9" t="s">
        <v>85</v>
      </c>
      <c r="AT120" s="219" t="s">
        <v>127</v>
      </c>
      <c r="AU120" s="219" t="s">
        <v>75</v>
      </c>
      <c r="AY120" s="14" t="s">
        <v>126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4" t="s">
        <v>83</v>
      </c>
      <c r="BK120" s="220">
        <f>ROUND(I120*H120,2)</f>
        <v>0</v>
      </c>
      <c r="BL120" s="14" t="s">
        <v>83</v>
      </c>
      <c r="BM120" s="219" t="s">
        <v>420</v>
      </c>
    </row>
    <row r="121" s="2" customFormat="1" ht="44.25" customHeight="1">
      <c r="A121" s="35"/>
      <c r="B121" s="36"/>
      <c r="C121" s="207" t="s">
        <v>125</v>
      </c>
      <c r="D121" s="207" t="s">
        <v>127</v>
      </c>
      <c r="E121" s="208" t="s">
        <v>421</v>
      </c>
      <c r="F121" s="209" t="s">
        <v>422</v>
      </c>
      <c r="G121" s="210" t="s">
        <v>130</v>
      </c>
      <c r="H121" s="211">
        <v>24</v>
      </c>
      <c r="I121" s="212"/>
      <c r="J121" s="213">
        <f>ROUND(I121*H121,2)</f>
        <v>0</v>
      </c>
      <c r="K121" s="209" t="s">
        <v>131</v>
      </c>
      <c r="L121" s="214"/>
      <c r="M121" s="215" t="s">
        <v>1</v>
      </c>
      <c r="N121" s="216" t="s">
        <v>40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9" t="s">
        <v>85</v>
      </c>
      <c r="AT121" s="219" t="s">
        <v>127</v>
      </c>
      <c r="AU121" s="219" t="s">
        <v>75</v>
      </c>
      <c r="AY121" s="14" t="s">
        <v>126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83</v>
      </c>
      <c r="BK121" s="220">
        <f>ROUND(I121*H121,2)</f>
        <v>0</v>
      </c>
      <c r="BL121" s="14" t="s">
        <v>83</v>
      </c>
      <c r="BM121" s="219" t="s">
        <v>423</v>
      </c>
    </row>
    <row r="122" s="2" customFormat="1" ht="44.25" customHeight="1">
      <c r="A122" s="35"/>
      <c r="B122" s="36"/>
      <c r="C122" s="207" t="s">
        <v>143</v>
      </c>
      <c r="D122" s="207" t="s">
        <v>127</v>
      </c>
      <c r="E122" s="208" t="s">
        <v>424</v>
      </c>
      <c r="F122" s="209" t="s">
        <v>425</v>
      </c>
      <c r="G122" s="210" t="s">
        <v>130</v>
      </c>
      <c r="H122" s="211">
        <v>20</v>
      </c>
      <c r="I122" s="212"/>
      <c r="J122" s="213">
        <f>ROUND(I122*H122,2)</f>
        <v>0</v>
      </c>
      <c r="K122" s="209" t="s">
        <v>131</v>
      </c>
      <c r="L122" s="214"/>
      <c r="M122" s="215" t="s">
        <v>1</v>
      </c>
      <c r="N122" s="216" t="s">
        <v>40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9" t="s">
        <v>85</v>
      </c>
      <c r="AT122" s="219" t="s">
        <v>127</v>
      </c>
      <c r="AU122" s="219" t="s">
        <v>75</v>
      </c>
      <c r="AY122" s="14" t="s">
        <v>126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83</v>
      </c>
      <c r="BK122" s="220">
        <f>ROUND(I122*H122,2)</f>
        <v>0</v>
      </c>
      <c r="BL122" s="14" t="s">
        <v>83</v>
      </c>
      <c r="BM122" s="219" t="s">
        <v>426</v>
      </c>
    </row>
    <row r="123" s="2" customFormat="1" ht="44.25" customHeight="1">
      <c r="A123" s="35"/>
      <c r="B123" s="36"/>
      <c r="C123" s="207" t="s">
        <v>147</v>
      </c>
      <c r="D123" s="207" t="s">
        <v>127</v>
      </c>
      <c r="E123" s="208" t="s">
        <v>427</v>
      </c>
      <c r="F123" s="209" t="s">
        <v>428</v>
      </c>
      <c r="G123" s="210" t="s">
        <v>130</v>
      </c>
      <c r="H123" s="211">
        <v>20</v>
      </c>
      <c r="I123" s="212"/>
      <c r="J123" s="213">
        <f>ROUND(I123*H123,2)</f>
        <v>0</v>
      </c>
      <c r="K123" s="209" t="s">
        <v>131</v>
      </c>
      <c r="L123" s="214"/>
      <c r="M123" s="215" t="s">
        <v>1</v>
      </c>
      <c r="N123" s="216" t="s">
        <v>40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9" t="s">
        <v>85</v>
      </c>
      <c r="AT123" s="219" t="s">
        <v>127</v>
      </c>
      <c r="AU123" s="219" t="s">
        <v>75</v>
      </c>
      <c r="AY123" s="14" t="s">
        <v>126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83</v>
      </c>
      <c r="BK123" s="220">
        <f>ROUND(I123*H123,2)</f>
        <v>0</v>
      </c>
      <c r="BL123" s="14" t="s">
        <v>83</v>
      </c>
      <c r="BM123" s="219" t="s">
        <v>429</v>
      </c>
    </row>
    <row r="124" s="2" customFormat="1" ht="44.25" customHeight="1">
      <c r="A124" s="35"/>
      <c r="B124" s="36"/>
      <c r="C124" s="207" t="s">
        <v>151</v>
      </c>
      <c r="D124" s="207" t="s">
        <v>127</v>
      </c>
      <c r="E124" s="208" t="s">
        <v>430</v>
      </c>
      <c r="F124" s="209" t="s">
        <v>431</v>
      </c>
      <c r="G124" s="210" t="s">
        <v>130</v>
      </c>
      <c r="H124" s="211">
        <v>282</v>
      </c>
      <c r="I124" s="212"/>
      <c r="J124" s="213">
        <f>ROUND(I124*H124,2)</f>
        <v>0</v>
      </c>
      <c r="K124" s="209" t="s">
        <v>131</v>
      </c>
      <c r="L124" s="214"/>
      <c r="M124" s="215" t="s">
        <v>1</v>
      </c>
      <c r="N124" s="216" t="s">
        <v>40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9" t="s">
        <v>85</v>
      </c>
      <c r="AT124" s="219" t="s">
        <v>127</v>
      </c>
      <c r="AU124" s="219" t="s">
        <v>75</v>
      </c>
      <c r="AY124" s="14" t="s">
        <v>126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83</v>
      </c>
      <c r="BK124" s="220">
        <f>ROUND(I124*H124,2)</f>
        <v>0</v>
      </c>
      <c r="BL124" s="14" t="s">
        <v>83</v>
      </c>
      <c r="BM124" s="219" t="s">
        <v>432</v>
      </c>
    </row>
    <row r="125" s="2" customFormat="1" ht="24.15" customHeight="1">
      <c r="A125" s="35"/>
      <c r="B125" s="36"/>
      <c r="C125" s="207" t="s">
        <v>155</v>
      </c>
      <c r="D125" s="207" t="s">
        <v>127</v>
      </c>
      <c r="E125" s="208" t="s">
        <v>433</v>
      </c>
      <c r="F125" s="209" t="s">
        <v>434</v>
      </c>
      <c r="G125" s="210" t="s">
        <v>130</v>
      </c>
      <c r="H125" s="211">
        <v>378</v>
      </c>
      <c r="I125" s="212"/>
      <c r="J125" s="213">
        <f>ROUND(I125*H125,2)</f>
        <v>0</v>
      </c>
      <c r="K125" s="209" t="s">
        <v>131</v>
      </c>
      <c r="L125" s="214"/>
      <c r="M125" s="215" t="s">
        <v>1</v>
      </c>
      <c r="N125" s="216" t="s">
        <v>40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9" t="s">
        <v>85</v>
      </c>
      <c r="AT125" s="219" t="s">
        <v>127</v>
      </c>
      <c r="AU125" s="219" t="s">
        <v>75</v>
      </c>
      <c r="AY125" s="14" t="s">
        <v>126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83</v>
      </c>
      <c r="BK125" s="220">
        <f>ROUND(I125*H125,2)</f>
        <v>0</v>
      </c>
      <c r="BL125" s="14" t="s">
        <v>83</v>
      </c>
      <c r="BM125" s="219" t="s">
        <v>435</v>
      </c>
    </row>
    <row r="126" s="2" customFormat="1" ht="49.05" customHeight="1">
      <c r="A126" s="35"/>
      <c r="B126" s="36"/>
      <c r="C126" s="207" t="s">
        <v>159</v>
      </c>
      <c r="D126" s="207" t="s">
        <v>127</v>
      </c>
      <c r="E126" s="208" t="s">
        <v>436</v>
      </c>
      <c r="F126" s="209" t="s">
        <v>437</v>
      </c>
      <c r="G126" s="210" t="s">
        <v>130</v>
      </c>
      <c r="H126" s="211">
        <v>12</v>
      </c>
      <c r="I126" s="212"/>
      <c r="J126" s="213">
        <f>ROUND(I126*H126,2)</f>
        <v>0</v>
      </c>
      <c r="K126" s="209" t="s">
        <v>131</v>
      </c>
      <c r="L126" s="214"/>
      <c r="M126" s="215" t="s">
        <v>1</v>
      </c>
      <c r="N126" s="216" t="s">
        <v>40</v>
      </c>
      <c r="O126" s="88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9" t="s">
        <v>85</v>
      </c>
      <c r="AT126" s="219" t="s">
        <v>127</v>
      </c>
      <c r="AU126" s="219" t="s">
        <v>75</v>
      </c>
      <c r="AY126" s="14" t="s">
        <v>126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83</v>
      </c>
      <c r="BK126" s="220">
        <f>ROUND(I126*H126,2)</f>
        <v>0</v>
      </c>
      <c r="BL126" s="14" t="s">
        <v>83</v>
      </c>
      <c r="BM126" s="219" t="s">
        <v>438</v>
      </c>
    </row>
    <row r="127" s="2" customFormat="1" ht="49.05" customHeight="1">
      <c r="A127" s="35"/>
      <c r="B127" s="36"/>
      <c r="C127" s="207" t="s">
        <v>164</v>
      </c>
      <c r="D127" s="207" t="s">
        <v>127</v>
      </c>
      <c r="E127" s="208" t="s">
        <v>439</v>
      </c>
      <c r="F127" s="209" t="s">
        <v>440</v>
      </c>
      <c r="G127" s="210" t="s">
        <v>130</v>
      </c>
      <c r="H127" s="211">
        <v>12</v>
      </c>
      <c r="I127" s="212"/>
      <c r="J127" s="213">
        <f>ROUND(I127*H127,2)</f>
        <v>0</v>
      </c>
      <c r="K127" s="209" t="s">
        <v>131</v>
      </c>
      <c r="L127" s="214"/>
      <c r="M127" s="215" t="s">
        <v>1</v>
      </c>
      <c r="N127" s="216" t="s">
        <v>40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9" t="s">
        <v>85</v>
      </c>
      <c r="AT127" s="219" t="s">
        <v>127</v>
      </c>
      <c r="AU127" s="219" t="s">
        <v>75</v>
      </c>
      <c r="AY127" s="14" t="s">
        <v>126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83</v>
      </c>
      <c r="BK127" s="220">
        <f>ROUND(I127*H127,2)</f>
        <v>0</v>
      </c>
      <c r="BL127" s="14" t="s">
        <v>83</v>
      </c>
      <c r="BM127" s="219" t="s">
        <v>441</v>
      </c>
    </row>
    <row r="128" s="2" customFormat="1" ht="49.05" customHeight="1">
      <c r="A128" s="35"/>
      <c r="B128" s="36"/>
      <c r="C128" s="207" t="s">
        <v>168</v>
      </c>
      <c r="D128" s="207" t="s">
        <v>127</v>
      </c>
      <c r="E128" s="208" t="s">
        <v>442</v>
      </c>
      <c r="F128" s="209" t="s">
        <v>443</v>
      </c>
      <c r="G128" s="210" t="s">
        <v>130</v>
      </c>
      <c r="H128" s="211">
        <v>98</v>
      </c>
      <c r="I128" s="212"/>
      <c r="J128" s="213">
        <f>ROUND(I128*H128,2)</f>
        <v>0</v>
      </c>
      <c r="K128" s="209" t="s">
        <v>131</v>
      </c>
      <c r="L128" s="214"/>
      <c r="M128" s="215" t="s">
        <v>1</v>
      </c>
      <c r="N128" s="216" t="s">
        <v>40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9" t="s">
        <v>85</v>
      </c>
      <c r="AT128" s="219" t="s">
        <v>127</v>
      </c>
      <c r="AU128" s="219" t="s">
        <v>75</v>
      </c>
      <c r="AY128" s="14" t="s">
        <v>126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83</v>
      </c>
      <c r="BK128" s="220">
        <f>ROUND(I128*H128,2)</f>
        <v>0</v>
      </c>
      <c r="BL128" s="14" t="s">
        <v>83</v>
      </c>
      <c r="BM128" s="219" t="s">
        <v>444</v>
      </c>
    </row>
    <row r="129" s="2" customFormat="1" ht="49.05" customHeight="1">
      <c r="A129" s="35"/>
      <c r="B129" s="36"/>
      <c r="C129" s="207" t="s">
        <v>8</v>
      </c>
      <c r="D129" s="207" t="s">
        <v>127</v>
      </c>
      <c r="E129" s="208" t="s">
        <v>445</v>
      </c>
      <c r="F129" s="209" t="s">
        <v>446</v>
      </c>
      <c r="G129" s="210" t="s">
        <v>130</v>
      </c>
      <c r="H129" s="211">
        <v>24</v>
      </c>
      <c r="I129" s="212"/>
      <c r="J129" s="213">
        <f>ROUND(I129*H129,2)</f>
        <v>0</v>
      </c>
      <c r="K129" s="209" t="s">
        <v>131</v>
      </c>
      <c r="L129" s="214"/>
      <c r="M129" s="215" t="s">
        <v>1</v>
      </c>
      <c r="N129" s="216" t="s">
        <v>40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9" t="s">
        <v>85</v>
      </c>
      <c r="AT129" s="219" t="s">
        <v>127</v>
      </c>
      <c r="AU129" s="219" t="s">
        <v>75</v>
      </c>
      <c r="AY129" s="14" t="s">
        <v>126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83</v>
      </c>
      <c r="BK129" s="220">
        <f>ROUND(I129*H129,2)</f>
        <v>0</v>
      </c>
      <c r="BL129" s="14" t="s">
        <v>83</v>
      </c>
      <c r="BM129" s="219" t="s">
        <v>447</v>
      </c>
    </row>
    <row r="130" s="2" customFormat="1" ht="49.05" customHeight="1">
      <c r="A130" s="35"/>
      <c r="B130" s="36"/>
      <c r="C130" s="207" t="s">
        <v>175</v>
      </c>
      <c r="D130" s="207" t="s">
        <v>127</v>
      </c>
      <c r="E130" s="208" t="s">
        <v>448</v>
      </c>
      <c r="F130" s="209" t="s">
        <v>449</v>
      </c>
      <c r="G130" s="210" t="s">
        <v>130</v>
      </c>
      <c r="H130" s="211">
        <v>20</v>
      </c>
      <c r="I130" s="212"/>
      <c r="J130" s="213">
        <f>ROUND(I130*H130,2)</f>
        <v>0</v>
      </c>
      <c r="K130" s="209" t="s">
        <v>131</v>
      </c>
      <c r="L130" s="214"/>
      <c r="M130" s="215" t="s">
        <v>1</v>
      </c>
      <c r="N130" s="216" t="s">
        <v>40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9" t="s">
        <v>85</v>
      </c>
      <c r="AT130" s="219" t="s">
        <v>127</v>
      </c>
      <c r="AU130" s="219" t="s">
        <v>75</v>
      </c>
      <c r="AY130" s="14" t="s">
        <v>126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83</v>
      </c>
      <c r="BK130" s="220">
        <f>ROUND(I130*H130,2)</f>
        <v>0</v>
      </c>
      <c r="BL130" s="14" t="s">
        <v>83</v>
      </c>
      <c r="BM130" s="219" t="s">
        <v>450</v>
      </c>
    </row>
    <row r="131" s="2" customFormat="1" ht="49.05" customHeight="1">
      <c r="A131" s="35"/>
      <c r="B131" s="36"/>
      <c r="C131" s="207" t="s">
        <v>179</v>
      </c>
      <c r="D131" s="207" t="s">
        <v>127</v>
      </c>
      <c r="E131" s="208" t="s">
        <v>451</v>
      </c>
      <c r="F131" s="209" t="s">
        <v>452</v>
      </c>
      <c r="G131" s="210" t="s">
        <v>130</v>
      </c>
      <c r="H131" s="211">
        <v>4</v>
      </c>
      <c r="I131" s="212"/>
      <c r="J131" s="213">
        <f>ROUND(I131*H131,2)</f>
        <v>0</v>
      </c>
      <c r="K131" s="209" t="s">
        <v>131</v>
      </c>
      <c r="L131" s="214"/>
      <c r="M131" s="215" t="s">
        <v>1</v>
      </c>
      <c r="N131" s="216" t="s">
        <v>40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9" t="s">
        <v>85</v>
      </c>
      <c r="AT131" s="219" t="s">
        <v>127</v>
      </c>
      <c r="AU131" s="219" t="s">
        <v>75</v>
      </c>
      <c r="AY131" s="14" t="s">
        <v>126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83</v>
      </c>
      <c r="BK131" s="220">
        <f>ROUND(I131*H131,2)</f>
        <v>0</v>
      </c>
      <c r="BL131" s="14" t="s">
        <v>83</v>
      </c>
      <c r="BM131" s="219" t="s">
        <v>453</v>
      </c>
    </row>
    <row r="132" s="2" customFormat="1" ht="49.05" customHeight="1">
      <c r="A132" s="35"/>
      <c r="B132" s="36"/>
      <c r="C132" s="207" t="s">
        <v>183</v>
      </c>
      <c r="D132" s="207" t="s">
        <v>127</v>
      </c>
      <c r="E132" s="208" t="s">
        <v>454</v>
      </c>
      <c r="F132" s="209" t="s">
        <v>455</v>
      </c>
      <c r="G132" s="210" t="s">
        <v>130</v>
      </c>
      <c r="H132" s="211">
        <v>2</v>
      </c>
      <c r="I132" s="212"/>
      <c r="J132" s="213">
        <f>ROUND(I132*H132,2)</f>
        <v>0</v>
      </c>
      <c r="K132" s="209" t="s">
        <v>131</v>
      </c>
      <c r="L132" s="214"/>
      <c r="M132" s="215" t="s">
        <v>1</v>
      </c>
      <c r="N132" s="216" t="s">
        <v>40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9" t="s">
        <v>85</v>
      </c>
      <c r="AT132" s="219" t="s">
        <v>127</v>
      </c>
      <c r="AU132" s="219" t="s">
        <v>75</v>
      </c>
      <c r="AY132" s="14" t="s">
        <v>126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83</v>
      </c>
      <c r="BK132" s="220">
        <f>ROUND(I132*H132,2)</f>
        <v>0</v>
      </c>
      <c r="BL132" s="14" t="s">
        <v>83</v>
      </c>
      <c r="BM132" s="219" t="s">
        <v>456</v>
      </c>
    </row>
    <row r="133" s="2" customFormat="1" ht="49.05" customHeight="1">
      <c r="A133" s="35"/>
      <c r="B133" s="36"/>
      <c r="C133" s="207" t="s">
        <v>187</v>
      </c>
      <c r="D133" s="207" t="s">
        <v>127</v>
      </c>
      <c r="E133" s="208" t="s">
        <v>457</v>
      </c>
      <c r="F133" s="209" t="s">
        <v>458</v>
      </c>
      <c r="G133" s="210" t="s">
        <v>130</v>
      </c>
      <c r="H133" s="211">
        <v>150</v>
      </c>
      <c r="I133" s="212"/>
      <c r="J133" s="213">
        <f>ROUND(I133*H133,2)</f>
        <v>0</v>
      </c>
      <c r="K133" s="209" t="s">
        <v>131</v>
      </c>
      <c r="L133" s="214"/>
      <c r="M133" s="215" t="s">
        <v>1</v>
      </c>
      <c r="N133" s="216" t="s">
        <v>40</v>
      </c>
      <c r="O133" s="8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9" t="s">
        <v>85</v>
      </c>
      <c r="AT133" s="219" t="s">
        <v>127</v>
      </c>
      <c r="AU133" s="219" t="s">
        <v>75</v>
      </c>
      <c r="AY133" s="14" t="s">
        <v>126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83</v>
      </c>
      <c r="BK133" s="220">
        <f>ROUND(I133*H133,2)</f>
        <v>0</v>
      </c>
      <c r="BL133" s="14" t="s">
        <v>83</v>
      </c>
      <c r="BM133" s="219" t="s">
        <v>459</v>
      </c>
    </row>
    <row r="134" s="2" customFormat="1" ht="49.05" customHeight="1">
      <c r="A134" s="35"/>
      <c r="B134" s="36"/>
      <c r="C134" s="207" t="s">
        <v>191</v>
      </c>
      <c r="D134" s="207" t="s">
        <v>127</v>
      </c>
      <c r="E134" s="208" t="s">
        <v>460</v>
      </c>
      <c r="F134" s="209" t="s">
        <v>461</v>
      </c>
      <c r="G134" s="210" t="s">
        <v>130</v>
      </c>
      <c r="H134" s="211">
        <v>4</v>
      </c>
      <c r="I134" s="212"/>
      <c r="J134" s="213">
        <f>ROUND(I134*H134,2)</f>
        <v>0</v>
      </c>
      <c r="K134" s="209" t="s">
        <v>131</v>
      </c>
      <c r="L134" s="214"/>
      <c r="M134" s="215" t="s">
        <v>1</v>
      </c>
      <c r="N134" s="216" t="s">
        <v>40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9" t="s">
        <v>85</v>
      </c>
      <c r="AT134" s="219" t="s">
        <v>127</v>
      </c>
      <c r="AU134" s="219" t="s">
        <v>75</v>
      </c>
      <c r="AY134" s="14" t="s">
        <v>126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83</v>
      </c>
      <c r="BK134" s="220">
        <f>ROUND(I134*H134,2)</f>
        <v>0</v>
      </c>
      <c r="BL134" s="14" t="s">
        <v>83</v>
      </c>
      <c r="BM134" s="219" t="s">
        <v>462</v>
      </c>
    </row>
    <row r="135" s="2" customFormat="1" ht="44.25" customHeight="1">
      <c r="A135" s="35"/>
      <c r="B135" s="36"/>
      <c r="C135" s="207" t="s">
        <v>195</v>
      </c>
      <c r="D135" s="207" t="s">
        <v>127</v>
      </c>
      <c r="E135" s="208" t="s">
        <v>463</v>
      </c>
      <c r="F135" s="209" t="s">
        <v>464</v>
      </c>
      <c r="G135" s="210" t="s">
        <v>130</v>
      </c>
      <c r="H135" s="211">
        <v>2</v>
      </c>
      <c r="I135" s="212"/>
      <c r="J135" s="213">
        <f>ROUND(I135*H135,2)</f>
        <v>0</v>
      </c>
      <c r="K135" s="209" t="s">
        <v>131</v>
      </c>
      <c r="L135" s="214"/>
      <c r="M135" s="215" t="s">
        <v>1</v>
      </c>
      <c r="N135" s="216" t="s">
        <v>40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9" t="s">
        <v>85</v>
      </c>
      <c r="AT135" s="219" t="s">
        <v>127</v>
      </c>
      <c r="AU135" s="219" t="s">
        <v>75</v>
      </c>
      <c r="AY135" s="14" t="s">
        <v>126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83</v>
      </c>
      <c r="BK135" s="220">
        <f>ROUND(I135*H135,2)</f>
        <v>0</v>
      </c>
      <c r="BL135" s="14" t="s">
        <v>83</v>
      </c>
      <c r="BM135" s="219" t="s">
        <v>465</v>
      </c>
    </row>
    <row r="136" s="2" customFormat="1" ht="44.25" customHeight="1">
      <c r="A136" s="35"/>
      <c r="B136" s="36"/>
      <c r="C136" s="207" t="s">
        <v>199</v>
      </c>
      <c r="D136" s="207" t="s">
        <v>127</v>
      </c>
      <c r="E136" s="208" t="s">
        <v>466</v>
      </c>
      <c r="F136" s="209" t="s">
        <v>467</v>
      </c>
      <c r="G136" s="210" t="s">
        <v>130</v>
      </c>
      <c r="H136" s="211">
        <v>1</v>
      </c>
      <c r="I136" s="212"/>
      <c r="J136" s="213">
        <f>ROUND(I136*H136,2)</f>
        <v>0</v>
      </c>
      <c r="K136" s="209" t="s">
        <v>131</v>
      </c>
      <c r="L136" s="214"/>
      <c r="M136" s="215" t="s">
        <v>1</v>
      </c>
      <c r="N136" s="216" t="s">
        <v>40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9" t="s">
        <v>85</v>
      </c>
      <c r="AT136" s="219" t="s">
        <v>127</v>
      </c>
      <c r="AU136" s="219" t="s">
        <v>75</v>
      </c>
      <c r="AY136" s="14" t="s">
        <v>126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83</v>
      </c>
      <c r="BK136" s="220">
        <f>ROUND(I136*H136,2)</f>
        <v>0</v>
      </c>
      <c r="BL136" s="14" t="s">
        <v>83</v>
      </c>
      <c r="BM136" s="219" t="s">
        <v>468</v>
      </c>
    </row>
    <row r="137" s="2" customFormat="1" ht="24.15" customHeight="1">
      <c r="A137" s="35"/>
      <c r="B137" s="36"/>
      <c r="C137" s="207" t="s">
        <v>203</v>
      </c>
      <c r="D137" s="207" t="s">
        <v>127</v>
      </c>
      <c r="E137" s="208" t="s">
        <v>469</v>
      </c>
      <c r="F137" s="209" t="s">
        <v>470</v>
      </c>
      <c r="G137" s="210" t="s">
        <v>130</v>
      </c>
      <c r="H137" s="211">
        <v>1</v>
      </c>
      <c r="I137" s="212"/>
      <c r="J137" s="213">
        <f>ROUND(I137*H137,2)</f>
        <v>0</v>
      </c>
      <c r="K137" s="209" t="s">
        <v>131</v>
      </c>
      <c r="L137" s="214"/>
      <c r="M137" s="215" t="s">
        <v>1</v>
      </c>
      <c r="N137" s="216" t="s">
        <v>40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9" t="s">
        <v>85</v>
      </c>
      <c r="AT137" s="219" t="s">
        <v>127</v>
      </c>
      <c r="AU137" s="219" t="s">
        <v>75</v>
      </c>
      <c r="AY137" s="14" t="s">
        <v>126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83</v>
      </c>
      <c r="BK137" s="220">
        <f>ROUND(I137*H137,2)</f>
        <v>0</v>
      </c>
      <c r="BL137" s="14" t="s">
        <v>83</v>
      </c>
      <c r="BM137" s="219" t="s">
        <v>471</v>
      </c>
    </row>
    <row r="138" s="11" customFormat="1" ht="25.92" customHeight="1">
      <c r="A138" s="11"/>
      <c r="B138" s="193"/>
      <c r="C138" s="194"/>
      <c r="D138" s="195" t="s">
        <v>74</v>
      </c>
      <c r="E138" s="196" t="s">
        <v>123</v>
      </c>
      <c r="F138" s="196" t="s">
        <v>124</v>
      </c>
      <c r="G138" s="194"/>
      <c r="H138" s="194"/>
      <c r="I138" s="197"/>
      <c r="J138" s="198">
        <f>BK138</f>
        <v>0</v>
      </c>
      <c r="K138" s="194"/>
      <c r="L138" s="199"/>
      <c r="M138" s="200"/>
      <c r="N138" s="201"/>
      <c r="O138" s="201"/>
      <c r="P138" s="202">
        <f>SUM(P139:P161)</f>
        <v>0</v>
      </c>
      <c r="Q138" s="201"/>
      <c r="R138" s="202">
        <f>SUM(R139:R161)</f>
        <v>0</v>
      </c>
      <c r="S138" s="201"/>
      <c r="T138" s="203">
        <f>SUM(T139:T161)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04" t="s">
        <v>125</v>
      </c>
      <c r="AT138" s="205" t="s">
        <v>74</v>
      </c>
      <c r="AU138" s="205" t="s">
        <v>75</v>
      </c>
      <c r="AY138" s="204" t="s">
        <v>126</v>
      </c>
      <c r="BK138" s="206">
        <f>SUM(BK139:BK161)</f>
        <v>0</v>
      </c>
    </row>
    <row r="139" s="2" customFormat="1" ht="49.05" customHeight="1">
      <c r="A139" s="35"/>
      <c r="B139" s="36"/>
      <c r="C139" s="221" t="s">
        <v>7</v>
      </c>
      <c r="D139" s="221" t="s">
        <v>267</v>
      </c>
      <c r="E139" s="222" t="s">
        <v>472</v>
      </c>
      <c r="F139" s="223" t="s">
        <v>473</v>
      </c>
      <c r="G139" s="224" t="s">
        <v>474</v>
      </c>
      <c r="H139" s="225">
        <v>182</v>
      </c>
      <c r="I139" s="226"/>
      <c r="J139" s="227">
        <f>ROUND(I139*H139,2)</f>
        <v>0</v>
      </c>
      <c r="K139" s="223" t="s">
        <v>131</v>
      </c>
      <c r="L139" s="41"/>
      <c r="M139" s="228" t="s">
        <v>1</v>
      </c>
      <c r="N139" s="229" t="s">
        <v>40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9" t="s">
        <v>83</v>
      </c>
      <c r="AT139" s="219" t="s">
        <v>267</v>
      </c>
      <c r="AU139" s="219" t="s">
        <v>83</v>
      </c>
      <c r="AY139" s="14" t="s">
        <v>126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83</v>
      </c>
      <c r="BK139" s="220">
        <f>ROUND(I139*H139,2)</f>
        <v>0</v>
      </c>
      <c r="BL139" s="14" t="s">
        <v>83</v>
      </c>
      <c r="BM139" s="219" t="s">
        <v>475</v>
      </c>
    </row>
    <row r="140" s="2" customFormat="1" ht="76.35" customHeight="1">
      <c r="A140" s="35"/>
      <c r="B140" s="36"/>
      <c r="C140" s="221" t="s">
        <v>210</v>
      </c>
      <c r="D140" s="221" t="s">
        <v>267</v>
      </c>
      <c r="E140" s="222" t="s">
        <v>476</v>
      </c>
      <c r="F140" s="223" t="s">
        <v>477</v>
      </c>
      <c r="G140" s="224" t="s">
        <v>474</v>
      </c>
      <c r="H140" s="225">
        <v>98</v>
      </c>
      <c r="I140" s="226"/>
      <c r="J140" s="227">
        <f>ROUND(I140*H140,2)</f>
        <v>0</v>
      </c>
      <c r="K140" s="223" t="s">
        <v>131</v>
      </c>
      <c r="L140" s="41"/>
      <c r="M140" s="228" t="s">
        <v>1</v>
      </c>
      <c r="N140" s="229" t="s">
        <v>40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9" t="s">
        <v>83</v>
      </c>
      <c r="AT140" s="219" t="s">
        <v>267</v>
      </c>
      <c r="AU140" s="219" t="s">
        <v>83</v>
      </c>
      <c r="AY140" s="14" t="s">
        <v>126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83</v>
      </c>
      <c r="BK140" s="220">
        <f>ROUND(I140*H140,2)</f>
        <v>0</v>
      </c>
      <c r="BL140" s="14" t="s">
        <v>83</v>
      </c>
      <c r="BM140" s="219" t="s">
        <v>478</v>
      </c>
    </row>
    <row r="141" s="2" customFormat="1" ht="33" customHeight="1">
      <c r="A141" s="35"/>
      <c r="B141" s="36"/>
      <c r="C141" s="221" t="s">
        <v>214</v>
      </c>
      <c r="D141" s="221" t="s">
        <v>267</v>
      </c>
      <c r="E141" s="222" t="s">
        <v>479</v>
      </c>
      <c r="F141" s="223" t="s">
        <v>480</v>
      </c>
      <c r="G141" s="224" t="s">
        <v>474</v>
      </c>
      <c r="H141" s="225">
        <v>192</v>
      </c>
      <c r="I141" s="226"/>
      <c r="J141" s="227">
        <f>ROUND(I141*H141,2)</f>
        <v>0</v>
      </c>
      <c r="K141" s="223" t="s">
        <v>131</v>
      </c>
      <c r="L141" s="41"/>
      <c r="M141" s="228" t="s">
        <v>1</v>
      </c>
      <c r="N141" s="229" t="s">
        <v>40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9" t="s">
        <v>83</v>
      </c>
      <c r="AT141" s="219" t="s">
        <v>267</v>
      </c>
      <c r="AU141" s="219" t="s">
        <v>83</v>
      </c>
      <c r="AY141" s="14" t="s">
        <v>126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83</v>
      </c>
      <c r="BK141" s="220">
        <f>ROUND(I141*H141,2)</f>
        <v>0</v>
      </c>
      <c r="BL141" s="14" t="s">
        <v>83</v>
      </c>
      <c r="BM141" s="219" t="s">
        <v>481</v>
      </c>
    </row>
    <row r="142" s="2" customFormat="1" ht="37.8" customHeight="1">
      <c r="A142" s="35"/>
      <c r="B142" s="36"/>
      <c r="C142" s="221" t="s">
        <v>218</v>
      </c>
      <c r="D142" s="221" t="s">
        <v>267</v>
      </c>
      <c r="E142" s="222" t="s">
        <v>482</v>
      </c>
      <c r="F142" s="223" t="s">
        <v>483</v>
      </c>
      <c r="G142" s="224" t="s">
        <v>474</v>
      </c>
      <c r="H142" s="225">
        <v>43</v>
      </c>
      <c r="I142" s="226"/>
      <c r="J142" s="227">
        <f>ROUND(I142*H142,2)</f>
        <v>0</v>
      </c>
      <c r="K142" s="223" t="s">
        <v>131</v>
      </c>
      <c r="L142" s="41"/>
      <c r="M142" s="228" t="s">
        <v>1</v>
      </c>
      <c r="N142" s="229" t="s">
        <v>40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9" t="s">
        <v>83</v>
      </c>
      <c r="AT142" s="219" t="s">
        <v>267</v>
      </c>
      <c r="AU142" s="219" t="s">
        <v>83</v>
      </c>
      <c r="AY142" s="14" t="s">
        <v>126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83</v>
      </c>
      <c r="BK142" s="220">
        <f>ROUND(I142*H142,2)</f>
        <v>0</v>
      </c>
      <c r="BL142" s="14" t="s">
        <v>83</v>
      </c>
      <c r="BM142" s="219" t="s">
        <v>484</v>
      </c>
    </row>
    <row r="143" s="2" customFormat="1" ht="55.5" customHeight="1">
      <c r="A143" s="35"/>
      <c r="B143" s="36"/>
      <c r="C143" s="221" t="s">
        <v>222</v>
      </c>
      <c r="D143" s="221" t="s">
        <v>267</v>
      </c>
      <c r="E143" s="222" t="s">
        <v>485</v>
      </c>
      <c r="F143" s="223" t="s">
        <v>486</v>
      </c>
      <c r="G143" s="224" t="s">
        <v>130</v>
      </c>
      <c r="H143" s="225">
        <v>44</v>
      </c>
      <c r="I143" s="226"/>
      <c r="J143" s="227">
        <f>ROUND(I143*H143,2)</f>
        <v>0</v>
      </c>
      <c r="K143" s="223" t="s">
        <v>131</v>
      </c>
      <c r="L143" s="41"/>
      <c r="M143" s="228" t="s">
        <v>1</v>
      </c>
      <c r="N143" s="229" t="s">
        <v>40</v>
      </c>
      <c r="O143" s="8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9" t="s">
        <v>83</v>
      </c>
      <c r="AT143" s="219" t="s">
        <v>267</v>
      </c>
      <c r="AU143" s="219" t="s">
        <v>83</v>
      </c>
      <c r="AY143" s="14" t="s">
        <v>126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83</v>
      </c>
      <c r="BK143" s="220">
        <f>ROUND(I143*H143,2)</f>
        <v>0</v>
      </c>
      <c r="BL143" s="14" t="s">
        <v>83</v>
      </c>
      <c r="BM143" s="219" t="s">
        <v>487</v>
      </c>
    </row>
    <row r="144" s="2" customFormat="1" ht="55.5" customHeight="1">
      <c r="A144" s="35"/>
      <c r="B144" s="36"/>
      <c r="C144" s="221" t="s">
        <v>226</v>
      </c>
      <c r="D144" s="221" t="s">
        <v>267</v>
      </c>
      <c r="E144" s="222" t="s">
        <v>488</v>
      </c>
      <c r="F144" s="223" t="s">
        <v>489</v>
      </c>
      <c r="G144" s="224" t="s">
        <v>130</v>
      </c>
      <c r="H144" s="225">
        <v>302</v>
      </c>
      <c r="I144" s="226"/>
      <c r="J144" s="227">
        <f>ROUND(I144*H144,2)</f>
        <v>0</v>
      </c>
      <c r="K144" s="223" t="s">
        <v>131</v>
      </c>
      <c r="L144" s="41"/>
      <c r="M144" s="228" t="s">
        <v>1</v>
      </c>
      <c r="N144" s="229" t="s">
        <v>40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9" t="s">
        <v>83</v>
      </c>
      <c r="AT144" s="219" t="s">
        <v>267</v>
      </c>
      <c r="AU144" s="219" t="s">
        <v>83</v>
      </c>
      <c r="AY144" s="14" t="s">
        <v>126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83</v>
      </c>
      <c r="BK144" s="220">
        <f>ROUND(I144*H144,2)</f>
        <v>0</v>
      </c>
      <c r="BL144" s="14" t="s">
        <v>83</v>
      </c>
      <c r="BM144" s="219" t="s">
        <v>490</v>
      </c>
    </row>
    <row r="145" s="2" customFormat="1" ht="66.75" customHeight="1">
      <c r="A145" s="35"/>
      <c r="B145" s="36"/>
      <c r="C145" s="221" t="s">
        <v>230</v>
      </c>
      <c r="D145" s="221" t="s">
        <v>267</v>
      </c>
      <c r="E145" s="222" t="s">
        <v>491</v>
      </c>
      <c r="F145" s="223" t="s">
        <v>492</v>
      </c>
      <c r="G145" s="224" t="s">
        <v>130</v>
      </c>
      <c r="H145" s="225">
        <v>24</v>
      </c>
      <c r="I145" s="226"/>
      <c r="J145" s="227">
        <f>ROUND(I145*H145,2)</f>
        <v>0</v>
      </c>
      <c r="K145" s="223" t="s">
        <v>131</v>
      </c>
      <c r="L145" s="41"/>
      <c r="M145" s="228" t="s">
        <v>1</v>
      </c>
      <c r="N145" s="229" t="s">
        <v>40</v>
      </c>
      <c r="O145" s="8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9" t="s">
        <v>83</v>
      </c>
      <c r="AT145" s="219" t="s">
        <v>267</v>
      </c>
      <c r="AU145" s="219" t="s">
        <v>83</v>
      </c>
      <c r="AY145" s="14" t="s">
        <v>126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83</v>
      </c>
      <c r="BK145" s="220">
        <f>ROUND(I145*H145,2)</f>
        <v>0</v>
      </c>
      <c r="BL145" s="14" t="s">
        <v>83</v>
      </c>
      <c r="BM145" s="219" t="s">
        <v>493</v>
      </c>
    </row>
    <row r="146" s="2" customFormat="1" ht="66.75" customHeight="1">
      <c r="A146" s="35"/>
      <c r="B146" s="36"/>
      <c r="C146" s="221" t="s">
        <v>234</v>
      </c>
      <c r="D146" s="221" t="s">
        <v>267</v>
      </c>
      <c r="E146" s="222" t="s">
        <v>494</v>
      </c>
      <c r="F146" s="223" t="s">
        <v>495</v>
      </c>
      <c r="G146" s="224" t="s">
        <v>130</v>
      </c>
      <c r="H146" s="225">
        <v>210</v>
      </c>
      <c r="I146" s="226"/>
      <c r="J146" s="227">
        <f>ROUND(I146*H146,2)</f>
        <v>0</v>
      </c>
      <c r="K146" s="223" t="s">
        <v>131</v>
      </c>
      <c r="L146" s="41"/>
      <c r="M146" s="228" t="s">
        <v>1</v>
      </c>
      <c r="N146" s="229" t="s">
        <v>40</v>
      </c>
      <c r="O146" s="88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9" t="s">
        <v>83</v>
      </c>
      <c r="AT146" s="219" t="s">
        <v>267</v>
      </c>
      <c r="AU146" s="219" t="s">
        <v>83</v>
      </c>
      <c r="AY146" s="14" t="s">
        <v>126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83</v>
      </c>
      <c r="BK146" s="220">
        <f>ROUND(I146*H146,2)</f>
        <v>0</v>
      </c>
      <c r="BL146" s="14" t="s">
        <v>83</v>
      </c>
      <c r="BM146" s="219" t="s">
        <v>496</v>
      </c>
    </row>
    <row r="147" s="2" customFormat="1" ht="66.75" customHeight="1">
      <c r="A147" s="35"/>
      <c r="B147" s="36"/>
      <c r="C147" s="221" t="s">
        <v>238</v>
      </c>
      <c r="D147" s="221" t="s">
        <v>267</v>
      </c>
      <c r="E147" s="222" t="s">
        <v>497</v>
      </c>
      <c r="F147" s="223" t="s">
        <v>498</v>
      </c>
      <c r="G147" s="224" t="s">
        <v>130</v>
      </c>
      <c r="H147" s="225">
        <v>1</v>
      </c>
      <c r="I147" s="226"/>
      <c r="J147" s="227">
        <f>ROUND(I147*H147,2)</f>
        <v>0</v>
      </c>
      <c r="K147" s="223" t="s">
        <v>131</v>
      </c>
      <c r="L147" s="41"/>
      <c r="M147" s="228" t="s">
        <v>1</v>
      </c>
      <c r="N147" s="229" t="s">
        <v>40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9" t="s">
        <v>83</v>
      </c>
      <c r="AT147" s="219" t="s">
        <v>267</v>
      </c>
      <c r="AU147" s="219" t="s">
        <v>83</v>
      </c>
      <c r="AY147" s="14" t="s">
        <v>126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83</v>
      </c>
      <c r="BK147" s="220">
        <f>ROUND(I147*H147,2)</f>
        <v>0</v>
      </c>
      <c r="BL147" s="14" t="s">
        <v>83</v>
      </c>
      <c r="BM147" s="219" t="s">
        <v>499</v>
      </c>
    </row>
    <row r="148" s="2" customFormat="1" ht="16.5" customHeight="1">
      <c r="A148" s="35"/>
      <c r="B148" s="36"/>
      <c r="C148" s="221" t="s">
        <v>242</v>
      </c>
      <c r="D148" s="221" t="s">
        <v>267</v>
      </c>
      <c r="E148" s="222" t="s">
        <v>500</v>
      </c>
      <c r="F148" s="223" t="s">
        <v>501</v>
      </c>
      <c r="G148" s="224" t="s">
        <v>130</v>
      </c>
      <c r="H148" s="225">
        <v>284</v>
      </c>
      <c r="I148" s="226"/>
      <c r="J148" s="227">
        <f>ROUND(I148*H148,2)</f>
        <v>0</v>
      </c>
      <c r="K148" s="223" t="s">
        <v>131</v>
      </c>
      <c r="L148" s="41"/>
      <c r="M148" s="228" t="s">
        <v>1</v>
      </c>
      <c r="N148" s="229" t="s">
        <v>40</v>
      </c>
      <c r="O148" s="8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9" t="s">
        <v>83</v>
      </c>
      <c r="AT148" s="219" t="s">
        <v>267</v>
      </c>
      <c r="AU148" s="219" t="s">
        <v>83</v>
      </c>
      <c r="AY148" s="14" t="s">
        <v>126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4" t="s">
        <v>83</v>
      </c>
      <c r="BK148" s="220">
        <f>ROUND(I148*H148,2)</f>
        <v>0</v>
      </c>
      <c r="BL148" s="14" t="s">
        <v>83</v>
      </c>
      <c r="BM148" s="219" t="s">
        <v>502</v>
      </c>
    </row>
    <row r="149" s="2" customFormat="1" ht="21.75" customHeight="1">
      <c r="A149" s="35"/>
      <c r="B149" s="36"/>
      <c r="C149" s="221" t="s">
        <v>246</v>
      </c>
      <c r="D149" s="221" t="s">
        <v>267</v>
      </c>
      <c r="E149" s="222" t="s">
        <v>503</v>
      </c>
      <c r="F149" s="223" t="s">
        <v>504</v>
      </c>
      <c r="G149" s="224" t="s">
        <v>130</v>
      </c>
      <c r="H149" s="225">
        <v>1</v>
      </c>
      <c r="I149" s="226"/>
      <c r="J149" s="227">
        <f>ROUND(I149*H149,2)</f>
        <v>0</v>
      </c>
      <c r="K149" s="223" t="s">
        <v>131</v>
      </c>
      <c r="L149" s="41"/>
      <c r="M149" s="228" t="s">
        <v>1</v>
      </c>
      <c r="N149" s="229" t="s">
        <v>40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9" t="s">
        <v>83</v>
      </c>
      <c r="AT149" s="219" t="s">
        <v>267</v>
      </c>
      <c r="AU149" s="219" t="s">
        <v>83</v>
      </c>
      <c r="AY149" s="14" t="s">
        <v>126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83</v>
      </c>
      <c r="BK149" s="220">
        <f>ROUND(I149*H149,2)</f>
        <v>0</v>
      </c>
      <c r="BL149" s="14" t="s">
        <v>83</v>
      </c>
      <c r="BM149" s="219" t="s">
        <v>505</v>
      </c>
    </row>
    <row r="150" s="2" customFormat="1" ht="24.15" customHeight="1">
      <c r="A150" s="35"/>
      <c r="B150" s="36"/>
      <c r="C150" s="221" t="s">
        <v>250</v>
      </c>
      <c r="D150" s="221" t="s">
        <v>267</v>
      </c>
      <c r="E150" s="222" t="s">
        <v>506</v>
      </c>
      <c r="F150" s="223" t="s">
        <v>507</v>
      </c>
      <c r="G150" s="224" t="s">
        <v>130</v>
      </c>
      <c r="H150" s="225">
        <v>302</v>
      </c>
      <c r="I150" s="226"/>
      <c r="J150" s="227">
        <f>ROUND(I150*H150,2)</f>
        <v>0</v>
      </c>
      <c r="K150" s="223" t="s">
        <v>131</v>
      </c>
      <c r="L150" s="41"/>
      <c r="M150" s="228" t="s">
        <v>1</v>
      </c>
      <c r="N150" s="229" t="s">
        <v>40</v>
      </c>
      <c r="O150" s="88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9" t="s">
        <v>83</v>
      </c>
      <c r="AT150" s="219" t="s">
        <v>267</v>
      </c>
      <c r="AU150" s="219" t="s">
        <v>83</v>
      </c>
      <c r="AY150" s="14" t="s">
        <v>126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83</v>
      </c>
      <c r="BK150" s="220">
        <f>ROUND(I150*H150,2)</f>
        <v>0</v>
      </c>
      <c r="BL150" s="14" t="s">
        <v>83</v>
      </c>
      <c r="BM150" s="219" t="s">
        <v>508</v>
      </c>
    </row>
    <row r="151" s="2" customFormat="1" ht="24.15" customHeight="1">
      <c r="A151" s="35"/>
      <c r="B151" s="36"/>
      <c r="C151" s="221" t="s">
        <v>254</v>
      </c>
      <c r="D151" s="221" t="s">
        <v>267</v>
      </c>
      <c r="E151" s="222" t="s">
        <v>509</v>
      </c>
      <c r="F151" s="223" t="s">
        <v>510</v>
      </c>
      <c r="G151" s="224" t="s">
        <v>130</v>
      </c>
      <c r="H151" s="225">
        <v>24</v>
      </c>
      <c r="I151" s="226"/>
      <c r="J151" s="227">
        <f>ROUND(I151*H151,2)</f>
        <v>0</v>
      </c>
      <c r="K151" s="223" t="s">
        <v>131</v>
      </c>
      <c r="L151" s="41"/>
      <c r="M151" s="228" t="s">
        <v>1</v>
      </c>
      <c r="N151" s="229" t="s">
        <v>40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9" t="s">
        <v>83</v>
      </c>
      <c r="AT151" s="219" t="s">
        <v>267</v>
      </c>
      <c r="AU151" s="219" t="s">
        <v>83</v>
      </c>
      <c r="AY151" s="14" t="s">
        <v>126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83</v>
      </c>
      <c r="BK151" s="220">
        <f>ROUND(I151*H151,2)</f>
        <v>0</v>
      </c>
      <c r="BL151" s="14" t="s">
        <v>83</v>
      </c>
      <c r="BM151" s="219" t="s">
        <v>511</v>
      </c>
    </row>
    <row r="152" s="2" customFormat="1" ht="24.15" customHeight="1">
      <c r="A152" s="35"/>
      <c r="B152" s="36"/>
      <c r="C152" s="221" t="s">
        <v>258</v>
      </c>
      <c r="D152" s="221" t="s">
        <v>267</v>
      </c>
      <c r="E152" s="222" t="s">
        <v>512</v>
      </c>
      <c r="F152" s="223" t="s">
        <v>513</v>
      </c>
      <c r="G152" s="224" t="s">
        <v>130</v>
      </c>
      <c r="H152" s="225">
        <v>150</v>
      </c>
      <c r="I152" s="226"/>
      <c r="J152" s="227">
        <f>ROUND(I152*H152,2)</f>
        <v>0</v>
      </c>
      <c r="K152" s="223" t="s">
        <v>131</v>
      </c>
      <c r="L152" s="41"/>
      <c r="M152" s="228" t="s">
        <v>1</v>
      </c>
      <c r="N152" s="229" t="s">
        <v>40</v>
      </c>
      <c r="O152" s="88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9" t="s">
        <v>83</v>
      </c>
      <c r="AT152" s="219" t="s">
        <v>267</v>
      </c>
      <c r="AU152" s="219" t="s">
        <v>83</v>
      </c>
      <c r="AY152" s="14" t="s">
        <v>126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83</v>
      </c>
      <c r="BK152" s="220">
        <f>ROUND(I152*H152,2)</f>
        <v>0</v>
      </c>
      <c r="BL152" s="14" t="s">
        <v>83</v>
      </c>
      <c r="BM152" s="219" t="s">
        <v>514</v>
      </c>
    </row>
    <row r="153" s="2" customFormat="1" ht="24.15" customHeight="1">
      <c r="A153" s="35"/>
      <c r="B153" s="36"/>
      <c r="C153" s="221" t="s">
        <v>262</v>
      </c>
      <c r="D153" s="221" t="s">
        <v>267</v>
      </c>
      <c r="E153" s="222" t="s">
        <v>515</v>
      </c>
      <c r="F153" s="223" t="s">
        <v>516</v>
      </c>
      <c r="G153" s="224" t="s">
        <v>130</v>
      </c>
      <c r="H153" s="225">
        <v>1</v>
      </c>
      <c r="I153" s="226"/>
      <c r="J153" s="227">
        <f>ROUND(I153*H153,2)</f>
        <v>0</v>
      </c>
      <c r="K153" s="223" t="s">
        <v>131</v>
      </c>
      <c r="L153" s="41"/>
      <c r="M153" s="228" t="s">
        <v>1</v>
      </c>
      <c r="N153" s="229" t="s">
        <v>40</v>
      </c>
      <c r="O153" s="8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9" t="s">
        <v>83</v>
      </c>
      <c r="AT153" s="219" t="s">
        <v>267</v>
      </c>
      <c r="AU153" s="219" t="s">
        <v>83</v>
      </c>
      <c r="AY153" s="14" t="s">
        <v>126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83</v>
      </c>
      <c r="BK153" s="220">
        <f>ROUND(I153*H153,2)</f>
        <v>0</v>
      </c>
      <c r="BL153" s="14" t="s">
        <v>83</v>
      </c>
      <c r="BM153" s="219" t="s">
        <v>517</v>
      </c>
    </row>
    <row r="154" s="2" customFormat="1" ht="37.8" customHeight="1">
      <c r="A154" s="35"/>
      <c r="B154" s="36"/>
      <c r="C154" s="221" t="s">
        <v>266</v>
      </c>
      <c r="D154" s="221" t="s">
        <v>267</v>
      </c>
      <c r="E154" s="222" t="s">
        <v>518</v>
      </c>
      <c r="F154" s="223" t="s">
        <v>519</v>
      </c>
      <c r="G154" s="224" t="s">
        <v>130</v>
      </c>
      <c r="H154" s="225">
        <v>5</v>
      </c>
      <c r="I154" s="226"/>
      <c r="J154" s="227">
        <f>ROUND(I154*H154,2)</f>
        <v>0</v>
      </c>
      <c r="K154" s="223" t="s">
        <v>131</v>
      </c>
      <c r="L154" s="41"/>
      <c r="M154" s="228" t="s">
        <v>1</v>
      </c>
      <c r="N154" s="229" t="s">
        <v>40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9" t="s">
        <v>83</v>
      </c>
      <c r="AT154" s="219" t="s">
        <v>267</v>
      </c>
      <c r="AU154" s="219" t="s">
        <v>83</v>
      </c>
      <c r="AY154" s="14" t="s">
        <v>126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83</v>
      </c>
      <c r="BK154" s="220">
        <f>ROUND(I154*H154,2)</f>
        <v>0</v>
      </c>
      <c r="BL154" s="14" t="s">
        <v>83</v>
      </c>
      <c r="BM154" s="219" t="s">
        <v>520</v>
      </c>
    </row>
    <row r="155" s="2" customFormat="1" ht="44.25" customHeight="1">
      <c r="A155" s="35"/>
      <c r="B155" s="36"/>
      <c r="C155" s="221" t="s">
        <v>271</v>
      </c>
      <c r="D155" s="221" t="s">
        <v>267</v>
      </c>
      <c r="E155" s="222" t="s">
        <v>521</v>
      </c>
      <c r="F155" s="223" t="s">
        <v>522</v>
      </c>
      <c r="G155" s="224" t="s">
        <v>130</v>
      </c>
      <c r="H155" s="225">
        <v>2</v>
      </c>
      <c r="I155" s="226"/>
      <c r="J155" s="227">
        <f>ROUND(I155*H155,2)</f>
        <v>0</v>
      </c>
      <c r="K155" s="223" t="s">
        <v>131</v>
      </c>
      <c r="L155" s="41"/>
      <c r="M155" s="228" t="s">
        <v>1</v>
      </c>
      <c r="N155" s="229" t="s">
        <v>40</v>
      </c>
      <c r="O155" s="88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9" t="s">
        <v>83</v>
      </c>
      <c r="AT155" s="219" t="s">
        <v>267</v>
      </c>
      <c r="AU155" s="219" t="s">
        <v>83</v>
      </c>
      <c r="AY155" s="14" t="s">
        <v>126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83</v>
      </c>
      <c r="BK155" s="220">
        <f>ROUND(I155*H155,2)</f>
        <v>0</v>
      </c>
      <c r="BL155" s="14" t="s">
        <v>83</v>
      </c>
      <c r="BM155" s="219" t="s">
        <v>523</v>
      </c>
    </row>
    <row r="156" s="2" customFormat="1" ht="44.25" customHeight="1">
      <c r="A156" s="35"/>
      <c r="B156" s="36"/>
      <c r="C156" s="221" t="s">
        <v>275</v>
      </c>
      <c r="D156" s="221" t="s">
        <v>267</v>
      </c>
      <c r="E156" s="222" t="s">
        <v>524</v>
      </c>
      <c r="F156" s="223" t="s">
        <v>525</v>
      </c>
      <c r="G156" s="224" t="s">
        <v>130</v>
      </c>
      <c r="H156" s="225">
        <v>1</v>
      </c>
      <c r="I156" s="226"/>
      <c r="J156" s="227">
        <f>ROUND(I156*H156,2)</f>
        <v>0</v>
      </c>
      <c r="K156" s="223" t="s">
        <v>131</v>
      </c>
      <c r="L156" s="41"/>
      <c r="M156" s="228" t="s">
        <v>1</v>
      </c>
      <c r="N156" s="229" t="s">
        <v>40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9" t="s">
        <v>83</v>
      </c>
      <c r="AT156" s="219" t="s">
        <v>267</v>
      </c>
      <c r="AU156" s="219" t="s">
        <v>83</v>
      </c>
      <c r="AY156" s="14" t="s">
        <v>126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83</v>
      </c>
      <c r="BK156" s="220">
        <f>ROUND(I156*H156,2)</f>
        <v>0</v>
      </c>
      <c r="BL156" s="14" t="s">
        <v>83</v>
      </c>
      <c r="BM156" s="219" t="s">
        <v>526</v>
      </c>
    </row>
    <row r="157" s="2" customFormat="1" ht="24.15" customHeight="1">
      <c r="A157" s="35"/>
      <c r="B157" s="36"/>
      <c r="C157" s="221" t="s">
        <v>279</v>
      </c>
      <c r="D157" s="221" t="s">
        <v>267</v>
      </c>
      <c r="E157" s="222" t="s">
        <v>527</v>
      </c>
      <c r="F157" s="223" t="s">
        <v>528</v>
      </c>
      <c r="G157" s="224" t="s">
        <v>130</v>
      </c>
      <c r="H157" s="225">
        <v>5</v>
      </c>
      <c r="I157" s="226"/>
      <c r="J157" s="227">
        <f>ROUND(I157*H157,2)</f>
        <v>0</v>
      </c>
      <c r="K157" s="223" t="s">
        <v>131</v>
      </c>
      <c r="L157" s="41"/>
      <c r="M157" s="228" t="s">
        <v>1</v>
      </c>
      <c r="N157" s="229" t="s">
        <v>40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9" t="s">
        <v>83</v>
      </c>
      <c r="AT157" s="219" t="s">
        <v>267</v>
      </c>
      <c r="AU157" s="219" t="s">
        <v>83</v>
      </c>
      <c r="AY157" s="14" t="s">
        <v>126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" t="s">
        <v>83</v>
      </c>
      <c r="BK157" s="220">
        <f>ROUND(I157*H157,2)</f>
        <v>0</v>
      </c>
      <c r="BL157" s="14" t="s">
        <v>83</v>
      </c>
      <c r="BM157" s="219" t="s">
        <v>529</v>
      </c>
    </row>
    <row r="158" s="2" customFormat="1" ht="24.15" customHeight="1">
      <c r="A158" s="35"/>
      <c r="B158" s="36"/>
      <c r="C158" s="221" t="s">
        <v>283</v>
      </c>
      <c r="D158" s="221" t="s">
        <v>267</v>
      </c>
      <c r="E158" s="222" t="s">
        <v>530</v>
      </c>
      <c r="F158" s="223" t="s">
        <v>531</v>
      </c>
      <c r="G158" s="224" t="s">
        <v>130</v>
      </c>
      <c r="H158" s="225">
        <v>2</v>
      </c>
      <c r="I158" s="226"/>
      <c r="J158" s="227">
        <f>ROUND(I158*H158,2)</f>
        <v>0</v>
      </c>
      <c r="K158" s="223" t="s">
        <v>131</v>
      </c>
      <c r="L158" s="41"/>
      <c r="M158" s="228" t="s">
        <v>1</v>
      </c>
      <c r="N158" s="229" t="s">
        <v>40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9" t="s">
        <v>83</v>
      </c>
      <c r="AT158" s="219" t="s">
        <v>267</v>
      </c>
      <c r="AU158" s="219" t="s">
        <v>83</v>
      </c>
      <c r="AY158" s="14" t="s">
        <v>126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83</v>
      </c>
      <c r="BK158" s="220">
        <f>ROUND(I158*H158,2)</f>
        <v>0</v>
      </c>
      <c r="BL158" s="14" t="s">
        <v>83</v>
      </c>
      <c r="BM158" s="219" t="s">
        <v>532</v>
      </c>
    </row>
    <row r="159" s="2" customFormat="1" ht="24.15" customHeight="1">
      <c r="A159" s="35"/>
      <c r="B159" s="36"/>
      <c r="C159" s="221" t="s">
        <v>287</v>
      </c>
      <c r="D159" s="221" t="s">
        <v>267</v>
      </c>
      <c r="E159" s="222" t="s">
        <v>533</v>
      </c>
      <c r="F159" s="223" t="s">
        <v>534</v>
      </c>
      <c r="G159" s="224" t="s">
        <v>130</v>
      </c>
      <c r="H159" s="225">
        <v>1</v>
      </c>
      <c r="I159" s="226"/>
      <c r="J159" s="227">
        <f>ROUND(I159*H159,2)</f>
        <v>0</v>
      </c>
      <c r="K159" s="223" t="s">
        <v>131</v>
      </c>
      <c r="L159" s="41"/>
      <c r="M159" s="228" t="s">
        <v>1</v>
      </c>
      <c r="N159" s="229" t="s">
        <v>40</v>
      </c>
      <c r="O159" s="8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9" t="s">
        <v>83</v>
      </c>
      <c r="AT159" s="219" t="s">
        <v>267</v>
      </c>
      <c r="AU159" s="219" t="s">
        <v>83</v>
      </c>
      <c r="AY159" s="14" t="s">
        <v>126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83</v>
      </c>
      <c r="BK159" s="220">
        <f>ROUND(I159*H159,2)</f>
        <v>0</v>
      </c>
      <c r="BL159" s="14" t="s">
        <v>83</v>
      </c>
      <c r="BM159" s="219" t="s">
        <v>535</v>
      </c>
    </row>
    <row r="160" s="2" customFormat="1" ht="78" customHeight="1">
      <c r="A160" s="35"/>
      <c r="B160" s="36"/>
      <c r="C160" s="221" t="s">
        <v>291</v>
      </c>
      <c r="D160" s="221" t="s">
        <v>267</v>
      </c>
      <c r="E160" s="222" t="s">
        <v>536</v>
      </c>
      <c r="F160" s="223" t="s">
        <v>537</v>
      </c>
      <c r="G160" s="224" t="s">
        <v>130</v>
      </c>
      <c r="H160" s="225">
        <v>20</v>
      </c>
      <c r="I160" s="226"/>
      <c r="J160" s="227">
        <f>ROUND(I160*H160,2)</f>
        <v>0</v>
      </c>
      <c r="K160" s="223" t="s">
        <v>131</v>
      </c>
      <c r="L160" s="41"/>
      <c r="M160" s="228" t="s">
        <v>1</v>
      </c>
      <c r="N160" s="229" t="s">
        <v>40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9" t="s">
        <v>83</v>
      </c>
      <c r="AT160" s="219" t="s">
        <v>267</v>
      </c>
      <c r="AU160" s="219" t="s">
        <v>83</v>
      </c>
      <c r="AY160" s="14" t="s">
        <v>126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83</v>
      </c>
      <c r="BK160" s="220">
        <f>ROUND(I160*H160,2)</f>
        <v>0</v>
      </c>
      <c r="BL160" s="14" t="s">
        <v>83</v>
      </c>
      <c r="BM160" s="219" t="s">
        <v>538</v>
      </c>
    </row>
    <row r="161" s="2" customFormat="1" ht="24.15" customHeight="1">
      <c r="A161" s="35"/>
      <c r="B161" s="36"/>
      <c r="C161" s="221" t="s">
        <v>295</v>
      </c>
      <c r="D161" s="221" t="s">
        <v>267</v>
      </c>
      <c r="E161" s="222" t="s">
        <v>539</v>
      </c>
      <c r="F161" s="223" t="s">
        <v>540</v>
      </c>
      <c r="G161" s="224" t="s">
        <v>130</v>
      </c>
      <c r="H161" s="225">
        <v>42</v>
      </c>
      <c r="I161" s="226"/>
      <c r="J161" s="227">
        <f>ROUND(I161*H161,2)</f>
        <v>0</v>
      </c>
      <c r="K161" s="223" t="s">
        <v>131</v>
      </c>
      <c r="L161" s="41"/>
      <c r="M161" s="230" t="s">
        <v>1</v>
      </c>
      <c r="N161" s="231" t="s">
        <v>40</v>
      </c>
      <c r="O161" s="232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9" t="s">
        <v>83</v>
      </c>
      <c r="AT161" s="219" t="s">
        <v>267</v>
      </c>
      <c r="AU161" s="219" t="s">
        <v>83</v>
      </c>
      <c r="AY161" s="14" t="s">
        <v>126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83</v>
      </c>
      <c r="BK161" s="220">
        <f>ROUND(I161*H161,2)</f>
        <v>0</v>
      </c>
      <c r="BL161" s="14" t="s">
        <v>83</v>
      </c>
      <c r="BM161" s="219" t="s">
        <v>541</v>
      </c>
    </row>
    <row r="162" s="2" customFormat="1" ht="6.96" customHeight="1">
      <c r="A162" s="35"/>
      <c r="B162" s="63"/>
      <c r="C162" s="64"/>
      <c r="D162" s="64"/>
      <c r="E162" s="64"/>
      <c r="F162" s="64"/>
      <c r="G162" s="64"/>
      <c r="H162" s="64"/>
      <c r="I162" s="64"/>
      <c r="J162" s="64"/>
      <c r="K162" s="64"/>
      <c r="L162" s="41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sheetProtection sheet="1" autoFilter="0" formatColumns="0" formatRows="0" objects="1" scenarios="1" spinCount="100000" saltValue="lJkZZozV4DSJhGKBx381tjeB8XwBGmPZ7LP43ER9E8uqIC70G9xix0qkaR6tpSQWXaFk1oUxCll3howUpEPzcw==" hashValue="+dwNIZyqeKl5RDJv7/e+qPJ82VuLrsyVHAvpd/cYl7IqfL7UTO7fopK57aHYRsAFDzBh7l8GrmJ8kDPXyvOh2w==" algorithmName="SHA-512" password="CC35"/>
  <autoFilter ref="C116:K16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101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OŘ OVA 2024 - Oprava venkovních prvků - SSZT OLC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542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19. 4. 2024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ROUND((SUM(BE117:BE200)),  2)</f>
        <v>0</v>
      </c>
      <c r="G33" s="35"/>
      <c r="H33" s="35"/>
      <c r="I33" s="152">
        <v>0.20999999999999999</v>
      </c>
      <c r="J33" s="151">
        <f>ROUND(((SUM(BE117:BE200))*I33),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ROUND((SUM(BF117:BF200)),  2)</f>
        <v>0</v>
      </c>
      <c r="G34" s="35"/>
      <c r="H34" s="35"/>
      <c r="I34" s="152">
        <v>0.12</v>
      </c>
      <c r="J34" s="151">
        <f>ROUND(((SUM(BF117:BF200))*I34),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ROUND((SUM(BG117:BG200)),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ROUND((SUM(BH117:BH200)),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ROUND((SUM(BI117:BI200)),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OŘ OVA 2024 - Oprava venkovních prvků - SSZT OLC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03 - Přejezdová zabezpečovací zařízení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OŘ Ostrava</v>
      </c>
      <c r="G89" s="37"/>
      <c r="H89" s="37"/>
      <c r="I89" s="29" t="s">
        <v>22</v>
      </c>
      <c r="J89" s="76" t="str">
        <f>IF(J12="","",J12)</f>
        <v>19. 4. 2024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107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76"/>
      <c r="C97" s="177"/>
      <c r="D97" s="178" t="s">
        <v>109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110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OŘ OVA 2024 - Oprava venkovních prvků - SSZT OLC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03 - Přejezdová zabezpečovací zařízení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OŘ Ostrava</v>
      </c>
      <c r="G111" s="37"/>
      <c r="H111" s="37"/>
      <c r="I111" s="29" t="s">
        <v>22</v>
      </c>
      <c r="J111" s="76" t="str">
        <f>IF(J12="","",J12)</f>
        <v>19. 4. 2024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</v>
      </c>
      <c r="G113" s="37"/>
      <c r="H113" s="37"/>
      <c r="I113" s="29" t="s">
        <v>30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33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111</v>
      </c>
      <c r="D116" s="185" t="s">
        <v>60</v>
      </c>
      <c r="E116" s="185" t="s">
        <v>56</v>
      </c>
      <c r="F116" s="185" t="s">
        <v>57</v>
      </c>
      <c r="G116" s="185" t="s">
        <v>112</v>
      </c>
      <c r="H116" s="185" t="s">
        <v>113</v>
      </c>
      <c r="I116" s="185" t="s">
        <v>114</v>
      </c>
      <c r="J116" s="185" t="s">
        <v>106</v>
      </c>
      <c r="K116" s="186" t="s">
        <v>115</v>
      </c>
      <c r="L116" s="187"/>
      <c r="M116" s="97" t="s">
        <v>1</v>
      </c>
      <c r="N116" s="98" t="s">
        <v>39</v>
      </c>
      <c r="O116" s="98" t="s">
        <v>116</v>
      </c>
      <c r="P116" s="98" t="s">
        <v>117</v>
      </c>
      <c r="Q116" s="98" t="s">
        <v>118</v>
      </c>
      <c r="R116" s="98" t="s">
        <v>119</v>
      </c>
      <c r="S116" s="98" t="s">
        <v>120</v>
      </c>
      <c r="T116" s="99" t="s">
        <v>121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122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74</v>
      </c>
      <c r="AU117" s="14" t="s">
        <v>108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74</v>
      </c>
      <c r="E118" s="196" t="s">
        <v>123</v>
      </c>
      <c r="F118" s="196" t="s">
        <v>124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SUM(P119:P200)</f>
        <v>0</v>
      </c>
      <c r="Q118" s="201"/>
      <c r="R118" s="202">
        <f>SUM(R119:R200)</f>
        <v>0</v>
      </c>
      <c r="S118" s="201"/>
      <c r="T118" s="203">
        <f>SUM(T119:T200)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125</v>
      </c>
      <c r="AT118" s="205" t="s">
        <v>74</v>
      </c>
      <c r="AU118" s="205" t="s">
        <v>75</v>
      </c>
      <c r="AY118" s="204" t="s">
        <v>126</v>
      </c>
      <c r="BK118" s="206">
        <f>SUM(BK119:BK200)</f>
        <v>0</v>
      </c>
    </row>
    <row r="119" s="2" customFormat="1" ht="49.05" customHeight="1">
      <c r="A119" s="35"/>
      <c r="B119" s="36"/>
      <c r="C119" s="221" t="s">
        <v>83</v>
      </c>
      <c r="D119" s="221" t="s">
        <v>267</v>
      </c>
      <c r="E119" s="222" t="s">
        <v>472</v>
      </c>
      <c r="F119" s="223" t="s">
        <v>473</v>
      </c>
      <c r="G119" s="224" t="s">
        <v>474</v>
      </c>
      <c r="H119" s="225">
        <v>62</v>
      </c>
      <c r="I119" s="226"/>
      <c r="J119" s="227">
        <f>ROUND(I119*H119,2)</f>
        <v>0</v>
      </c>
      <c r="K119" s="223" t="s">
        <v>131</v>
      </c>
      <c r="L119" s="41"/>
      <c r="M119" s="228" t="s">
        <v>1</v>
      </c>
      <c r="N119" s="229" t="s">
        <v>40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9" t="s">
        <v>83</v>
      </c>
      <c r="AT119" s="219" t="s">
        <v>267</v>
      </c>
      <c r="AU119" s="219" t="s">
        <v>83</v>
      </c>
      <c r="AY119" s="14" t="s">
        <v>126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4" t="s">
        <v>83</v>
      </c>
      <c r="BK119" s="220">
        <f>ROUND(I119*H119,2)</f>
        <v>0</v>
      </c>
      <c r="BL119" s="14" t="s">
        <v>83</v>
      </c>
      <c r="BM119" s="219" t="s">
        <v>543</v>
      </c>
    </row>
    <row r="120" s="2" customFormat="1" ht="16.5" customHeight="1">
      <c r="A120" s="35"/>
      <c r="B120" s="36"/>
      <c r="C120" s="221" t="s">
        <v>85</v>
      </c>
      <c r="D120" s="221" t="s">
        <v>267</v>
      </c>
      <c r="E120" s="222" t="s">
        <v>544</v>
      </c>
      <c r="F120" s="223" t="s">
        <v>545</v>
      </c>
      <c r="G120" s="224" t="s">
        <v>474</v>
      </c>
      <c r="H120" s="225">
        <v>1</v>
      </c>
      <c r="I120" s="226"/>
      <c r="J120" s="227">
        <f>ROUND(I120*H120,2)</f>
        <v>0</v>
      </c>
      <c r="K120" s="223" t="s">
        <v>131</v>
      </c>
      <c r="L120" s="41"/>
      <c r="M120" s="228" t="s">
        <v>1</v>
      </c>
      <c r="N120" s="229" t="s">
        <v>40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9" t="s">
        <v>83</v>
      </c>
      <c r="AT120" s="219" t="s">
        <v>267</v>
      </c>
      <c r="AU120" s="219" t="s">
        <v>83</v>
      </c>
      <c r="AY120" s="14" t="s">
        <v>126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4" t="s">
        <v>83</v>
      </c>
      <c r="BK120" s="220">
        <f>ROUND(I120*H120,2)</f>
        <v>0</v>
      </c>
      <c r="BL120" s="14" t="s">
        <v>83</v>
      </c>
      <c r="BM120" s="219" t="s">
        <v>546</v>
      </c>
    </row>
    <row r="121" s="2" customFormat="1" ht="16.5" customHeight="1">
      <c r="A121" s="35"/>
      <c r="B121" s="36"/>
      <c r="C121" s="221" t="s">
        <v>136</v>
      </c>
      <c r="D121" s="221" t="s">
        <v>267</v>
      </c>
      <c r="E121" s="222" t="s">
        <v>547</v>
      </c>
      <c r="F121" s="223" t="s">
        <v>548</v>
      </c>
      <c r="G121" s="224" t="s">
        <v>474</v>
      </c>
      <c r="H121" s="225">
        <v>1</v>
      </c>
      <c r="I121" s="226"/>
      <c r="J121" s="227">
        <f>ROUND(I121*H121,2)</f>
        <v>0</v>
      </c>
      <c r="K121" s="223" t="s">
        <v>131</v>
      </c>
      <c r="L121" s="41"/>
      <c r="M121" s="228" t="s">
        <v>1</v>
      </c>
      <c r="N121" s="229" t="s">
        <v>40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9" t="s">
        <v>83</v>
      </c>
      <c r="AT121" s="219" t="s">
        <v>267</v>
      </c>
      <c r="AU121" s="219" t="s">
        <v>83</v>
      </c>
      <c r="AY121" s="14" t="s">
        <v>126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83</v>
      </c>
      <c r="BK121" s="220">
        <f>ROUND(I121*H121,2)</f>
        <v>0</v>
      </c>
      <c r="BL121" s="14" t="s">
        <v>83</v>
      </c>
      <c r="BM121" s="219" t="s">
        <v>549</v>
      </c>
    </row>
    <row r="122" s="2" customFormat="1" ht="78" customHeight="1">
      <c r="A122" s="35"/>
      <c r="B122" s="36"/>
      <c r="C122" s="221" t="s">
        <v>125</v>
      </c>
      <c r="D122" s="221" t="s">
        <v>267</v>
      </c>
      <c r="E122" s="222" t="s">
        <v>550</v>
      </c>
      <c r="F122" s="223" t="s">
        <v>551</v>
      </c>
      <c r="G122" s="224" t="s">
        <v>130</v>
      </c>
      <c r="H122" s="225">
        <v>12</v>
      </c>
      <c r="I122" s="226"/>
      <c r="J122" s="227">
        <f>ROUND(I122*H122,2)</f>
        <v>0</v>
      </c>
      <c r="K122" s="223" t="s">
        <v>131</v>
      </c>
      <c r="L122" s="41"/>
      <c r="M122" s="228" t="s">
        <v>1</v>
      </c>
      <c r="N122" s="229" t="s">
        <v>40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9" t="s">
        <v>83</v>
      </c>
      <c r="AT122" s="219" t="s">
        <v>267</v>
      </c>
      <c r="AU122" s="219" t="s">
        <v>83</v>
      </c>
      <c r="AY122" s="14" t="s">
        <v>126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83</v>
      </c>
      <c r="BK122" s="220">
        <f>ROUND(I122*H122,2)</f>
        <v>0</v>
      </c>
      <c r="BL122" s="14" t="s">
        <v>83</v>
      </c>
      <c r="BM122" s="219" t="s">
        <v>552</v>
      </c>
    </row>
    <row r="123" s="2" customFormat="1" ht="78" customHeight="1">
      <c r="A123" s="35"/>
      <c r="B123" s="36"/>
      <c r="C123" s="221" t="s">
        <v>143</v>
      </c>
      <c r="D123" s="221" t="s">
        <v>267</v>
      </c>
      <c r="E123" s="222" t="s">
        <v>553</v>
      </c>
      <c r="F123" s="223" t="s">
        <v>554</v>
      </c>
      <c r="G123" s="224" t="s">
        <v>130</v>
      </c>
      <c r="H123" s="225">
        <v>4</v>
      </c>
      <c r="I123" s="226"/>
      <c r="J123" s="227">
        <f>ROUND(I123*H123,2)</f>
        <v>0</v>
      </c>
      <c r="K123" s="223" t="s">
        <v>131</v>
      </c>
      <c r="L123" s="41"/>
      <c r="M123" s="228" t="s">
        <v>1</v>
      </c>
      <c r="N123" s="229" t="s">
        <v>40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9" t="s">
        <v>83</v>
      </c>
      <c r="AT123" s="219" t="s">
        <v>267</v>
      </c>
      <c r="AU123" s="219" t="s">
        <v>83</v>
      </c>
      <c r="AY123" s="14" t="s">
        <v>126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83</v>
      </c>
      <c r="BK123" s="220">
        <f>ROUND(I123*H123,2)</f>
        <v>0</v>
      </c>
      <c r="BL123" s="14" t="s">
        <v>83</v>
      </c>
      <c r="BM123" s="219" t="s">
        <v>555</v>
      </c>
    </row>
    <row r="124" s="2" customFormat="1" ht="76.35" customHeight="1">
      <c r="A124" s="35"/>
      <c r="B124" s="36"/>
      <c r="C124" s="221" t="s">
        <v>147</v>
      </c>
      <c r="D124" s="221" t="s">
        <v>267</v>
      </c>
      <c r="E124" s="222" t="s">
        <v>556</v>
      </c>
      <c r="F124" s="223" t="s">
        <v>557</v>
      </c>
      <c r="G124" s="224" t="s">
        <v>130</v>
      </c>
      <c r="H124" s="225">
        <v>21</v>
      </c>
      <c r="I124" s="226"/>
      <c r="J124" s="227">
        <f>ROUND(I124*H124,2)</f>
        <v>0</v>
      </c>
      <c r="K124" s="223" t="s">
        <v>131</v>
      </c>
      <c r="L124" s="41"/>
      <c r="M124" s="228" t="s">
        <v>1</v>
      </c>
      <c r="N124" s="229" t="s">
        <v>40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9" t="s">
        <v>83</v>
      </c>
      <c r="AT124" s="219" t="s">
        <v>267</v>
      </c>
      <c r="AU124" s="219" t="s">
        <v>83</v>
      </c>
      <c r="AY124" s="14" t="s">
        <v>126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83</v>
      </c>
      <c r="BK124" s="220">
        <f>ROUND(I124*H124,2)</f>
        <v>0</v>
      </c>
      <c r="BL124" s="14" t="s">
        <v>83</v>
      </c>
      <c r="BM124" s="219" t="s">
        <v>558</v>
      </c>
    </row>
    <row r="125" s="2" customFormat="1" ht="76.35" customHeight="1">
      <c r="A125" s="35"/>
      <c r="B125" s="36"/>
      <c r="C125" s="221" t="s">
        <v>151</v>
      </c>
      <c r="D125" s="221" t="s">
        <v>267</v>
      </c>
      <c r="E125" s="222" t="s">
        <v>559</v>
      </c>
      <c r="F125" s="223" t="s">
        <v>560</v>
      </c>
      <c r="G125" s="224" t="s">
        <v>130</v>
      </c>
      <c r="H125" s="225">
        <v>9</v>
      </c>
      <c r="I125" s="226"/>
      <c r="J125" s="227">
        <f>ROUND(I125*H125,2)</f>
        <v>0</v>
      </c>
      <c r="K125" s="223" t="s">
        <v>131</v>
      </c>
      <c r="L125" s="41"/>
      <c r="M125" s="228" t="s">
        <v>1</v>
      </c>
      <c r="N125" s="229" t="s">
        <v>40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9" t="s">
        <v>83</v>
      </c>
      <c r="AT125" s="219" t="s">
        <v>267</v>
      </c>
      <c r="AU125" s="219" t="s">
        <v>83</v>
      </c>
      <c r="AY125" s="14" t="s">
        <v>126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83</v>
      </c>
      <c r="BK125" s="220">
        <f>ROUND(I125*H125,2)</f>
        <v>0</v>
      </c>
      <c r="BL125" s="14" t="s">
        <v>83</v>
      </c>
      <c r="BM125" s="219" t="s">
        <v>561</v>
      </c>
    </row>
    <row r="126" s="2" customFormat="1" ht="16.5" customHeight="1">
      <c r="A126" s="35"/>
      <c r="B126" s="36"/>
      <c r="C126" s="221" t="s">
        <v>155</v>
      </c>
      <c r="D126" s="221" t="s">
        <v>267</v>
      </c>
      <c r="E126" s="222" t="s">
        <v>562</v>
      </c>
      <c r="F126" s="223" t="s">
        <v>563</v>
      </c>
      <c r="G126" s="224" t="s">
        <v>130</v>
      </c>
      <c r="H126" s="225">
        <v>1</v>
      </c>
      <c r="I126" s="226"/>
      <c r="J126" s="227">
        <f>ROUND(I126*H126,2)</f>
        <v>0</v>
      </c>
      <c r="K126" s="223" t="s">
        <v>1</v>
      </c>
      <c r="L126" s="41"/>
      <c r="M126" s="228" t="s">
        <v>1</v>
      </c>
      <c r="N126" s="229" t="s">
        <v>40</v>
      </c>
      <c r="O126" s="88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9" t="s">
        <v>83</v>
      </c>
      <c r="AT126" s="219" t="s">
        <v>267</v>
      </c>
      <c r="AU126" s="219" t="s">
        <v>83</v>
      </c>
      <c r="AY126" s="14" t="s">
        <v>126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83</v>
      </c>
      <c r="BK126" s="220">
        <f>ROUND(I126*H126,2)</f>
        <v>0</v>
      </c>
      <c r="BL126" s="14" t="s">
        <v>83</v>
      </c>
      <c r="BM126" s="219" t="s">
        <v>564</v>
      </c>
    </row>
    <row r="127" s="2" customFormat="1" ht="16.5" customHeight="1">
      <c r="A127" s="35"/>
      <c r="B127" s="36"/>
      <c r="C127" s="221" t="s">
        <v>159</v>
      </c>
      <c r="D127" s="221" t="s">
        <v>267</v>
      </c>
      <c r="E127" s="222" t="s">
        <v>565</v>
      </c>
      <c r="F127" s="223" t="s">
        <v>566</v>
      </c>
      <c r="G127" s="224" t="s">
        <v>130</v>
      </c>
      <c r="H127" s="225">
        <v>1</v>
      </c>
      <c r="I127" s="226"/>
      <c r="J127" s="227">
        <f>ROUND(I127*H127,2)</f>
        <v>0</v>
      </c>
      <c r="K127" s="223" t="s">
        <v>1</v>
      </c>
      <c r="L127" s="41"/>
      <c r="M127" s="228" t="s">
        <v>1</v>
      </c>
      <c r="N127" s="229" t="s">
        <v>40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9" t="s">
        <v>83</v>
      </c>
      <c r="AT127" s="219" t="s">
        <v>267</v>
      </c>
      <c r="AU127" s="219" t="s">
        <v>83</v>
      </c>
      <c r="AY127" s="14" t="s">
        <v>126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83</v>
      </c>
      <c r="BK127" s="220">
        <f>ROUND(I127*H127,2)</f>
        <v>0</v>
      </c>
      <c r="BL127" s="14" t="s">
        <v>83</v>
      </c>
      <c r="BM127" s="219" t="s">
        <v>567</v>
      </c>
    </row>
    <row r="128" s="2" customFormat="1" ht="16.5" customHeight="1">
      <c r="A128" s="35"/>
      <c r="B128" s="36"/>
      <c r="C128" s="221" t="s">
        <v>164</v>
      </c>
      <c r="D128" s="221" t="s">
        <v>267</v>
      </c>
      <c r="E128" s="222" t="s">
        <v>568</v>
      </c>
      <c r="F128" s="223" t="s">
        <v>569</v>
      </c>
      <c r="G128" s="224" t="s">
        <v>130</v>
      </c>
      <c r="H128" s="225">
        <v>46</v>
      </c>
      <c r="I128" s="226"/>
      <c r="J128" s="227">
        <f>ROUND(I128*H128,2)</f>
        <v>0</v>
      </c>
      <c r="K128" s="223" t="s">
        <v>131</v>
      </c>
      <c r="L128" s="41"/>
      <c r="M128" s="228" t="s">
        <v>1</v>
      </c>
      <c r="N128" s="229" t="s">
        <v>40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9" t="s">
        <v>83</v>
      </c>
      <c r="AT128" s="219" t="s">
        <v>267</v>
      </c>
      <c r="AU128" s="219" t="s">
        <v>83</v>
      </c>
      <c r="AY128" s="14" t="s">
        <v>126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83</v>
      </c>
      <c r="BK128" s="220">
        <f>ROUND(I128*H128,2)</f>
        <v>0</v>
      </c>
      <c r="BL128" s="14" t="s">
        <v>83</v>
      </c>
      <c r="BM128" s="219" t="s">
        <v>570</v>
      </c>
    </row>
    <row r="129" s="2" customFormat="1" ht="16.5" customHeight="1">
      <c r="A129" s="35"/>
      <c r="B129" s="36"/>
      <c r="C129" s="221" t="s">
        <v>168</v>
      </c>
      <c r="D129" s="221" t="s">
        <v>267</v>
      </c>
      <c r="E129" s="222" t="s">
        <v>571</v>
      </c>
      <c r="F129" s="223" t="s">
        <v>572</v>
      </c>
      <c r="G129" s="224" t="s">
        <v>130</v>
      </c>
      <c r="H129" s="225">
        <v>16</v>
      </c>
      <c r="I129" s="226"/>
      <c r="J129" s="227">
        <f>ROUND(I129*H129,2)</f>
        <v>0</v>
      </c>
      <c r="K129" s="223" t="s">
        <v>131</v>
      </c>
      <c r="L129" s="41"/>
      <c r="M129" s="228" t="s">
        <v>1</v>
      </c>
      <c r="N129" s="229" t="s">
        <v>40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9" t="s">
        <v>83</v>
      </c>
      <c r="AT129" s="219" t="s">
        <v>267</v>
      </c>
      <c r="AU129" s="219" t="s">
        <v>83</v>
      </c>
      <c r="AY129" s="14" t="s">
        <v>126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83</v>
      </c>
      <c r="BK129" s="220">
        <f>ROUND(I129*H129,2)</f>
        <v>0</v>
      </c>
      <c r="BL129" s="14" t="s">
        <v>83</v>
      </c>
      <c r="BM129" s="219" t="s">
        <v>573</v>
      </c>
    </row>
    <row r="130" s="2" customFormat="1" ht="24.15" customHeight="1">
      <c r="A130" s="35"/>
      <c r="B130" s="36"/>
      <c r="C130" s="221" t="s">
        <v>8</v>
      </c>
      <c r="D130" s="221" t="s">
        <v>267</v>
      </c>
      <c r="E130" s="222" t="s">
        <v>574</v>
      </c>
      <c r="F130" s="223" t="s">
        <v>575</v>
      </c>
      <c r="G130" s="224" t="s">
        <v>130</v>
      </c>
      <c r="H130" s="225">
        <v>4</v>
      </c>
      <c r="I130" s="226"/>
      <c r="J130" s="227">
        <f>ROUND(I130*H130,2)</f>
        <v>0</v>
      </c>
      <c r="K130" s="223" t="s">
        <v>131</v>
      </c>
      <c r="L130" s="41"/>
      <c r="M130" s="228" t="s">
        <v>1</v>
      </c>
      <c r="N130" s="229" t="s">
        <v>40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9" t="s">
        <v>83</v>
      </c>
      <c r="AT130" s="219" t="s">
        <v>267</v>
      </c>
      <c r="AU130" s="219" t="s">
        <v>83</v>
      </c>
      <c r="AY130" s="14" t="s">
        <v>126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83</v>
      </c>
      <c r="BK130" s="220">
        <f>ROUND(I130*H130,2)</f>
        <v>0</v>
      </c>
      <c r="BL130" s="14" t="s">
        <v>83</v>
      </c>
      <c r="BM130" s="219" t="s">
        <v>576</v>
      </c>
    </row>
    <row r="131" s="2" customFormat="1" ht="21.75" customHeight="1">
      <c r="A131" s="35"/>
      <c r="B131" s="36"/>
      <c r="C131" s="221" t="s">
        <v>175</v>
      </c>
      <c r="D131" s="221" t="s">
        <v>267</v>
      </c>
      <c r="E131" s="222" t="s">
        <v>577</v>
      </c>
      <c r="F131" s="223" t="s">
        <v>578</v>
      </c>
      <c r="G131" s="224" t="s">
        <v>130</v>
      </c>
      <c r="H131" s="225">
        <v>1</v>
      </c>
      <c r="I131" s="226"/>
      <c r="J131" s="227">
        <f>ROUND(I131*H131,2)</f>
        <v>0</v>
      </c>
      <c r="K131" s="223" t="s">
        <v>1</v>
      </c>
      <c r="L131" s="41"/>
      <c r="M131" s="228" t="s">
        <v>1</v>
      </c>
      <c r="N131" s="229" t="s">
        <v>40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9" t="s">
        <v>83</v>
      </c>
      <c r="AT131" s="219" t="s">
        <v>267</v>
      </c>
      <c r="AU131" s="219" t="s">
        <v>83</v>
      </c>
      <c r="AY131" s="14" t="s">
        <v>126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83</v>
      </c>
      <c r="BK131" s="220">
        <f>ROUND(I131*H131,2)</f>
        <v>0</v>
      </c>
      <c r="BL131" s="14" t="s">
        <v>83</v>
      </c>
      <c r="BM131" s="219" t="s">
        <v>579</v>
      </c>
    </row>
    <row r="132" s="2" customFormat="1" ht="24.15" customHeight="1">
      <c r="A132" s="35"/>
      <c r="B132" s="36"/>
      <c r="C132" s="221" t="s">
        <v>179</v>
      </c>
      <c r="D132" s="221" t="s">
        <v>267</v>
      </c>
      <c r="E132" s="222" t="s">
        <v>580</v>
      </c>
      <c r="F132" s="223" t="s">
        <v>581</v>
      </c>
      <c r="G132" s="224" t="s">
        <v>130</v>
      </c>
      <c r="H132" s="225">
        <v>1</v>
      </c>
      <c r="I132" s="226"/>
      <c r="J132" s="227">
        <f>ROUND(I132*H132,2)</f>
        <v>0</v>
      </c>
      <c r="K132" s="223" t="s">
        <v>1</v>
      </c>
      <c r="L132" s="41"/>
      <c r="M132" s="228" t="s">
        <v>1</v>
      </c>
      <c r="N132" s="229" t="s">
        <v>40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9" t="s">
        <v>83</v>
      </c>
      <c r="AT132" s="219" t="s">
        <v>267</v>
      </c>
      <c r="AU132" s="219" t="s">
        <v>83</v>
      </c>
      <c r="AY132" s="14" t="s">
        <v>126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83</v>
      </c>
      <c r="BK132" s="220">
        <f>ROUND(I132*H132,2)</f>
        <v>0</v>
      </c>
      <c r="BL132" s="14" t="s">
        <v>83</v>
      </c>
      <c r="BM132" s="219" t="s">
        <v>582</v>
      </c>
    </row>
    <row r="133" s="2" customFormat="1" ht="21.75" customHeight="1">
      <c r="A133" s="35"/>
      <c r="B133" s="36"/>
      <c r="C133" s="221" t="s">
        <v>183</v>
      </c>
      <c r="D133" s="221" t="s">
        <v>267</v>
      </c>
      <c r="E133" s="222" t="s">
        <v>583</v>
      </c>
      <c r="F133" s="223" t="s">
        <v>584</v>
      </c>
      <c r="G133" s="224" t="s">
        <v>130</v>
      </c>
      <c r="H133" s="225">
        <v>12</v>
      </c>
      <c r="I133" s="226"/>
      <c r="J133" s="227">
        <f>ROUND(I133*H133,2)</f>
        <v>0</v>
      </c>
      <c r="K133" s="223" t="s">
        <v>131</v>
      </c>
      <c r="L133" s="41"/>
      <c r="M133" s="228" t="s">
        <v>1</v>
      </c>
      <c r="N133" s="229" t="s">
        <v>40</v>
      </c>
      <c r="O133" s="8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9" t="s">
        <v>83</v>
      </c>
      <c r="AT133" s="219" t="s">
        <v>267</v>
      </c>
      <c r="AU133" s="219" t="s">
        <v>83</v>
      </c>
      <c r="AY133" s="14" t="s">
        <v>126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83</v>
      </c>
      <c r="BK133" s="220">
        <f>ROUND(I133*H133,2)</f>
        <v>0</v>
      </c>
      <c r="BL133" s="14" t="s">
        <v>83</v>
      </c>
      <c r="BM133" s="219" t="s">
        <v>585</v>
      </c>
    </row>
    <row r="134" s="2" customFormat="1" ht="16.5" customHeight="1">
      <c r="A134" s="35"/>
      <c r="B134" s="36"/>
      <c r="C134" s="221" t="s">
        <v>187</v>
      </c>
      <c r="D134" s="221" t="s">
        <v>267</v>
      </c>
      <c r="E134" s="222" t="s">
        <v>586</v>
      </c>
      <c r="F134" s="223" t="s">
        <v>587</v>
      </c>
      <c r="G134" s="224" t="s">
        <v>130</v>
      </c>
      <c r="H134" s="225">
        <v>18</v>
      </c>
      <c r="I134" s="226"/>
      <c r="J134" s="227">
        <f>ROUND(I134*H134,2)</f>
        <v>0</v>
      </c>
      <c r="K134" s="223" t="s">
        <v>131</v>
      </c>
      <c r="L134" s="41"/>
      <c r="M134" s="228" t="s">
        <v>1</v>
      </c>
      <c r="N134" s="229" t="s">
        <v>40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9" t="s">
        <v>83</v>
      </c>
      <c r="AT134" s="219" t="s">
        <v>267</v>
      </c>
      <c r="AU134" s="219" t="s">
        <v>83</v>
      </c>
      <c r="AY134" s="14" t="s">
        <v>126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83</v>
      </c>
      <c r="BK134" s="220">
        <f>ROUND(I134*H134,2)</f>
        <v>0</v>
      </c>
      <c r="BL134" s="14" t="s">
        <v>83</v>
      </c>
      <c r="BM134" s="219" t="s">
        <v>588</v>
      </c>
    </row>
    <row r="135" s="2" customFormat="1" ht="21.75" customHeight="1">
      <c r="A135" s="35"/>
      <c r="B135" s="36"/>
      <c r="C135" s="221" t="s">
        <v>191</v>
      </c>
      <c r="D135" s="221" t="s">
        <v>267</v>
      </c>
      <c r="E135" s="222" t="s">
        <v>589</v>
      </c>
      <c r="F135" s="223" t="s">
        <v>590</v>
      </c>
      <c r="G135" s="224" t="s">
        <v>130</v>
      </c>
      <c r="H135" s="225">
        <v>1</v>
      </c>
      <c r="I135" s="226"/>
      <c r="J135" s="227">
        <f>ROUND(I135*H135,2)</f>
        <v>0</v>
      </c>
      <c r="K135" s="223" t="s">
        <v>1</v>
      </c>
      <c r="L135" s="41"/>
      <c r="M135" s="228" t="s">
        <v>1</v>
      </c>
      <c r="N135" s="229" t="s">
        <v>40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9" t="s">
        <v>83</v>
      </c>
      <c r="AT135" s="219" t="s">
        <v>267</v>
      </c>
      <c r="AU135" s="219" t="s">
        <v>83</v>
      </c>
      <c r="AY135" s="14" t="s">
        <v>126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83</v>
      </c>
      <c r="BK135" s="220">
        <f>ROUND(I135*H135,2)</f>
        <v>0</v>
      </c>
      <c r="BL135" s="14" t="s">
        <v>83</v>
      </c>
      <c r="BM135" s="219" t="s">
        <v>591</v>
      </c>
    </row>
    <row r="136" s="2" customFormat="1" ht="24.15" customHeight="1">
      <c r="A136" s="35"/>
      <c r="B136" s="36"/>
      <c r="C136" s="221" t="s">
        <v>195</v>
      </c>
      <c r="D136" s="221" t="s">
        <v>267</v>
      </c>
      <c r="E136" s="222" t="s">
        <v>592</v>
      </c>
      <c r="F136" s="223" t="s">
        <v>593</v>
      </c>
      <c r="G136" s="224" t="s">
        <v>130</v>
      </c>
      <c r="H136" s="225">
        <v>1</v>
      </c>
      <c r="I136" s="226"/>
      <c r="J136" s="227">
        <f>ROUND(I136*H136,2)</f>
        <v>0</v>
      </c>
      <c r="K136" s="223" t="s">
        <v>1</v>
      </c>
      <c r="L136" s="41"/>
      <c r="M136" s="228" t="s">
        <v>1</v>
      </c>
      <c r="N136" s="229" t="s">
        <v>40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9" t="s">
        <v>83</v>
      </c>
      <c r="AT136" s="219" t="s">
        <v>267</v>
      </c>
      <c r="AU136" s="219" t="s">
        <v>83</v>
      </c>
      <c r="AY136" s="14" t="s">
        <v>126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83</v>
      </c>
      <c r="BK136" s="220">
        <f>ROUND(I136*H136,2)</f>
        <v>0</v>
      </c>
      <c r="BL136" s="14" t="s">
        <v>83</v>
      </c>
      <c r="BM136" s="219" t="s">
        <v>594</v>
      </c>
    </row>
    <row r="137" s="2" customFormat="1" ht="24.15" customHeight="1">
      <c r="A137" s="35"/>
      <c r="B137" s="36"/>
      <c r="C137" s="221" t="s">
        <v>199</v>
      </c>
      <c r="D137" s="221" t="s">
        <v>267</v>
      </c>
      <c r="E137" s="222" t="s">
        <v>595</v>
      </c>
      <c r="F137" s="223" t="s">
        <v>596</v>
      </c>
      <c r="G137" s="224" t="s">
        <v>130</v>
      </c>
      <c r="H137" s="225">
        <v>1</v>
      </c>
      <c r="I137" s="226"/>
      <c r="J137" s="227">
        <f>ROUND(I137*H137,2)</f>
        <v>0</v>
      </c>
      <c r="K137" s="223" t="s">
        <v>1</v>
      </c>
      <c r="L137" s="41"/>
      <c r="M137" s="228" t="s">
        <v>1</v>
      </c>
      <c r="N137" s="229" t="s">
        <v>40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9" t="s">
        <v>83</v>
      </c>
      <c r="AT137" s="219" t="s">
        <v>267</v>
      </c>
      <c r="AU137" s="219" t="s">
        <v>83</v>
      </c>
      <c r="AY137" s="14" t="s">
        <v>126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83</v>
      </c>
      <c r="BK137" s="220">
        <f>ROUND(I137*H137,2)</f>
        <v>0</v>
      </c>
      <c r="BL137" s="14" t="s">
        <v>83</v>
      </c>
      <c r="BM137" s="219" t="s">
        <v>597</v>
      </c>
    </row>
    <row r="138" s="2" customFormat="1" ht="24.15" customHeight="1">
      <c r="A138" s="35"/>
      <c r="B138" s="36"/>
      <c r="C138" s="221" t="s">
        <v>203</v>
      </c>
      <c r="D138" s="221" t="s">
        <v>267</v>
      </c>
      <c r="E138" s="222" t="s">
        <v>598</v>
      </c>
      <c r="F138" s="223" t="s">
        <v>599</v>
      </c>
      <c r="G138" s="224" t="s">
        <v>130</v>
      </c>
      <c r="H138" s="225">
        <v>6</v>
      </c>
      <c r="I138" s="226"/>
      <c r="J138" s="227">
        <f>ROUND(I138*H138,2)</f>
        <v>0</v>
      </c>
      <c r="K138" s="223" t="s">
        <v>131</v>
      </c>
      <c r="L138" s="41"/>
      <c r="M138" s="228" t="s">
        <v>1</v>
      </c>
      <c r="N138" s="229" t="s">
        <v>40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9" t="s">
        <v>83</v>
      </c>
      <c r="AT138" s="219" t="s">
        <v>267</v>
      </c>
      <c r="AU138" s="219" t="s">
        <v>83</v>
      </c>
      <c r="AY138" s="14" t="s">
        <v>126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83</v>
      </c>
      <c r="BK138" s="220">
        <f>ROUND(I138*H138,2)</f>
        <v>0</v>
      </c>
      <c r="BL138" s="14" t="s">
        <v>83</v>
      </c>
      <c r="BM138" s="219" t="s">
        <v>600</v>
      </c>
    </row>
    <row r="139" s="2" customFormat="1" ht="24.15" customHeight="1">
      <c r="A139" s="35"/>
      <c r="B139" s="36"/>
      <c r="C139" s="221" t="s">
        <v>7</v>
      </c>
      <c r="D139" s="221" t="s">
        <v>267</v>
      </c>
      <c r="E139" s="222" t="s">
        <v>601</v>
      </c>
      <c r="F139" s="223" t="s">
        <v>602</v>
      </c>
      <c r="G139" s="224" t="s">
        <v>130</v>
      </c>
      <c r="H139" s="225">
        <v>5</v>
      </c>
      <c r="I139" s="226"/>
      <c r="J139" s="227">
        <f>ROUND(I139*H139,2)</f>
        <v>0</v>
      </c>
      <c r="K139" s="223" t="s">
        <v>131</v>
      </c>
      <c r="L139" s="41"/>
      <c r="M139" s="228" t="s">
        <v>1</v>
      </c>
      <c r="N139" s="229" t="s">
        <v>40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9" t="s">
        <v>83</v>
      </c>
      <c r="AT139" s="219" t="s">
        <v>267</v>
      </c>
      <c r="AU139" s="219" t="s">
        <v>83</v>
      </c>
      <c r="AY139" s="14" t="s">
        <v>126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83</v>
      </c>
      <c r="BK139" s="220">
        <f>ROUND(I139*H139,2)</f>
        <v>0</v>
      </c>
      <c r="BL139" s="14" t="s">
        <v>83</v>
      </c>
      <c r="BM139" s="219" t="s">
        <v>603</v>
      </c>
    </row>
    <row r="140" s="2" customFormat="1" ht="24.15" customHeight="1">
      <c r="A140" s="35"/>
      <c r="B140" s="36"/>
      <c r="C140" s="221" t="s">
        <v>210</v>
      </c>
      <c r="D140" s="221" t="s">
        <v>267</v>
      </c>
      <c r="E140" s="222" t="s">
        <v>604</v>
      </c>
      <c r="F140" s="223" t="s">
        <v>605</v>
      </c>
      <c r="G140" s="224" t="s">
        <v>130</v>
      </c>
      <c r="H140" s="225">
        <v>2</v>
      </c>
      <c r="I140" s="226"/>
      <c r="J140" s="227">
        <f>ROUND(I140*H140,2)</f>
        <v>0</v>
      </c>
      <c r="K140" s="223" t="s">
        <v>131</v>
      </c>
      <c r="L140" s="41"/>
      <c r="M140" s="228" t="s">
        <v>1</v>
      </c>
      <c r="N140" s="229" t="s">
        <v>40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9" t="s">
        <v>83</v>
      </c>
      <c r="AT140" s="219" t="s">
        <v>267</v>
      </c>
      <c r="AU140" s="219" t="s">
        <v>83</v>
      </c>
      <c r="AY140" s="14" t="s">
        <v>126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83</v>
      </c>
      <c r="BK140" s="220">
        <f>ROUND(I140*H140,2)</f>
        <v>0</v>
      </c>
      <c r="BL140" s="14" t="s">
        <v>83</v>
      </c>
      <c r="BM140" s="219" t="s">
        <v>606</v>
      </c>
    </row>
    <row r="141" s="2" customFormat="1" ht="24.15" customHeight="1">
      <c r="A141" s="35"/>
      <c r="B141" s="36"/>
      <c r="C141" s="221" t="s">
        <v>214</v>
      </c>
      <c r="D141" s="221" t="s">
        <v>267</v>
      </c>
      <c r="E141" s="222" t="s">
        <v>607</v>
      </c>
      <c r="F141" s="223" t="s">
        <v>608</v>
      </c>
      <c r="G141" s="224" t="s">
        <v>130</v>
      </c>
      <c r="H141" s="225">
        <v>1</v>
      </c>
      <c r="I141" s="226"/>
      <c r="J141" s="227">
        <f>ROUND(I141*H141,2)</f>
        <v>0</v>
      </c>
      <c r="K141" s="223" t="s">
        <v>131</v>
      </c>
      <c r="L141" s="41"/>
      <c r="M141" s="228" t="s">
        <v>1</v>
      </c>
      <c r="N141" s="229" t="s">
        <v>40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9" t="s">
        <v>83</v>
      </c>
      <c r="AT141" s="219" t="s">
        <v>267</v>
      </c>
      <c r="AU141" s="219" t="s">
        <v>83</v>
      </c>
      <c r="AY141" s="14" t="s">
        <v>126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83</v>
      </c>
      <c r="BK141" s="220">
        <f>ROUND(I141*H141,2)</f>
        <v>0</v>
      </c>
      <c r="BL141" s="14" t="s">
        <v>83</v>
      </c>
      <c r="BM141" s="219" t="s">
        <v>609</v>
      </c>
    </row>
    <row r="142" s="2" customFormat="1" ht="24.15" customHeight="1">
      <c r="A142" s="35"/>
      <c r="B142" s="36"/>
      <c r="C142" s="221" t="s">
        <v>218</v>
      </c>
      <c r="D142" s="221" t="s">
        <v>267</v>
      </c>
      <c r="E142" s="222" t="s">
        <v>610</v>
      </c>
      <c r="F142" s="223" t="s">
        <v>611</v>
      </c>
      <c r="G142" s="224" t="s">
        <v>130</v>
      </c>
      <c r="H142" s="225">
        <v>2</v>
      </c>
      <c r="I142" s="226"/>
      <c r="J142" s="227">
        <f>ROUND(I142*H142,2)</f>
        <v>0</v>
      </c>
      <c r="K142" s="223" t="s">
        <v>131</v>
      </c>
      <c r="L142" s="41"/>
      <c r="M142" s="228" t="s">
        <v>1</v>
      </c>
      <c r="N142" s="229" t="s">
        <v>40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9" t="s">
        <v>83</v>
      </c>
      <c r="AT142" s="219" t="s">
        <v>267</v>
      </c>
      <c r="AU142" s="219" t="s">
        <v>83</v>
      </c>
      <c r="AY142" s="14" t="s">
        <v>126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83</v>
      </c>
      <c r="BK142" s="220">
        <f>ROUND(I142*H142,2)</f>
        <v>0</v>
      </c>
      <c r="BL142" s="14" t="s">
        <v>83</v>
      </c>
      <c r="BM142" s="219" t="s">
        <v>612</v>
      </c>
    </row>
    <row r="143" s="2" customFormat="1" ht="16.5" customHeight="1">
      <c r="A143" s="35"/>
      <c r="B143" s="36"/>
      <c r="C143" s="221" t="s">
        <v>222</v>
      </c>
      <c r="D143" s="221" t="s">
        <v>267</v>
      </c>
      <c r="E143" s="222" t="s">
        <v>613</v>
      </c>
      <c r="F143" s="223" t="s">
        <v>614</v>
      </c>
      <c r="G143" s="224" t="s">
        <v>130</v>
      </c>
      <c r="H143" s="225">
        <v>2</v>
      </c>
      <c r="I143" s="226"/>
      <c r="J143" s="227">
        <f>ROUND(I143*H143,2)</f>
        <v>0</v>
      </c>
      <c r="K143" s="223" t="s">
        <v>131</v>
      </c>
      <c r="L143" s="41"/>
      <c r="M143" s="228" t="s">
        <v>1</v>
      </c>
      <c r="N143" s="229" t="s">
        <v>40</v>
      </c>
      <c r="O143" s="8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9" t="s">
        <v>83</v>
      </c>
      <c r="AT143" s="219" t="s">
        <v>267</v>
      </c>
      <c r="AU143" s="219" t="s">
        <v>83</v>
      </c>
      <c r="AY143" s="14" t="s">
        <v>126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83</v>
      </c>
      <c r="BK143" s="220">
        <f>ROUND(I143*H143,2)</f>
        <v>0</v>
      </c>
      <c r="BL143" s="14" t="s">
        <v>83</v>
      </c>
      <c r="BM143" s="219" t="s">
        <v>615</v>
      </c>
    </row>
    <row r="144" s="2" customFormat="1" ht="16.5" customHeight="1">
      <c r="A144" s="35"/>
      <c r="B144" s="36"/>
      <c r="C144" s="221" t="s">
        <v>226</v>
      </c>
      <c r="D144" s="221" t="s">
        <v>267</v>
      </c>
      <c r="E144" s="222" t="s">
        <v>616</v>
      </c>
      <c r="F144" s="223" t="s">
        <v>617</v>
      </c>
      <c r="G144" s="224" t="s">
        <v>130</v>
      </c>
      <c r="H144" s="225">
        <v>2</v>
      </c>
      <c r="I144" s="226"/>
      <c r="J144" s="227">
        <f>ROUND(I144*H144,2)</f>
        <v>0</v>
      </c>
      <c r="K144" s="223" t="s">
        <v>131</v>
      </c>
      <c r="L144" s="41"/>
      <c r="M144" s="228" t="s">
        <v>1</v>
      </c>
      <c r="N144" s="229" t="s">
        <v>40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9" t="s">
        <v>83</v>
      </c>
      <c r="AT144" s="219" t="s">
        <v>267</v>
      </c>
      <c r="AU144" s="219" t="s">
        <v>83</v>
      </c>
      <c r="AY144" s="14" t="s">
        <v>126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83</v>
      </c>
      <c r="BK144" s="220">
        <f>ROUND(I144*H144,2)</f>
        <v>0</v>
      </c>
      <c r="BL144" s="14" t="s">
        <v>83</v>
      </c>
      <c r="BM144" s="219" t="s">
        <v>618</v>
      </c>
    </row>
    <row r="145" s="2" customFormat="1" ht="16.5" customHeight="1">
      <c r="A145" s="35"/>
      <c r="B145" s="36"/>
      <c r="C145" s="221" t="s">
        <v>230</v>
      </c>
      <c r="D145" s="221" t="s">
        <v>267</v>
      </c>
      <c r="E145" s="222" t="s">
        <v>619</v>
      </c>
      <c r="F145" s="223" t="s">
        <v>620</v>
      </c>
      <c r="G145" s="224" t="s">
        <v>130</v>
      </c>
      <c r="H145" s="225">
        <v>3</v>
      </c>
      <c r="I145" s="226"/>
      <c r="J145" s="227">
        <f>ROUND(I145*H145,2)</f>
        <v>0</v>
      </c>
      <c r="K145" s="223" t="s">
        <v>131</v>
      </c>
      <c r="L145" s="41"/>
      <c r="M145" s="228" t="s">
        <v>1</v>
      </c>
      <c r="N145" s="229" t="s">
        <v>40</v>
      </c>
      <c r="O145" s="8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9" t="s">
        <v>83</v>
      </c>
      <c r="AT145" s="219" t="s">
        <v>267</v>
      </c>
      <c r="AU145" s="219" t="s">
        <v>83</v>
      </c>
      <c r="AY145" s="14" t="s">
        <v>126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83</v>
      </c>
      <c r="BK145" s="220">
        <f>ROUND(I145*H145,2)</f>
        <v>0</v>
      </c>
      <c r="BL145" s="14" t="s">
        <v>83</v>
      </c>
      <c r="BM145" s="219" t="s">
        <v>621</v>
      </c>
    </row>
    <row r="146" s="2" customFormat="1" ht="24.15" customHeight="1">
      <c r="A146" s="35"/>
      <c r="B146" s="36"/>
      <c r="C146" s="221" t="s">
        <v>234</v>
      </c>
      <c r="D146" s="221" t="s">
        <v>267</v>
      </c>
      <c r="E146" s="222" t="s">
        <v>622</v>
      </c>
      <c r="F146" s="223" t="s">
        <v>623</v>
      </c>
      <c r="G146" s="224" t="s">
        <v>130</v>
      </c>
      <c r="H146" s="225">
        <v>1</v>
      </c>
      <c r="I146" s="226"/>
      <c r="J146" s="227">
        <f>ROUND(I146*H146,2)</f>
        <v>0</v>
      </c>
      <c r="K146" s="223" t="s">
        <v>1</v>
      </c>
      <c r="L146" s="41"/>
      <c r="M146" s="228" t="s">
        <v>1</v>
      </c>
      <c r="N146" s="229" t="s">
        <v>40</v>
      </c>
      <c r="O146" s="88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9" t="s">
        <v>83</v>
      </c>
      <c r="AT146" s="219" t="s">
        <v>267</v>
      </c>
      <c r="AU146" s="219" t="s">
        <v>83</v>
      </c>
      <c r="AY146" s="14" t="s">
        <v>126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83</v>
      </c>
      <c r="BK146" s="220">
        <f>ROUND(I146*H146,2)</f>
        <v>0</v>
      </c>
      <c r="BL146" s="14" t="s">
        <v>83</v>
      </c>
      <c r="BM146" s="219" t="s">
        <v>624</v>
      </c>
    </row>
    <row r="147" s="2" customFormat="1" ht="24.15" customHeight="1">
      <c r="A147" s="35"/>
      <c r="B147" s="36"/>
      <c r="C147" s="221" t="s">
        <v>238</v>
      </c>
      <c r="D147" s="221" t="s">
        <v>267</v>
      </c>
      <c r="E147" s="222" t="s">
        <v>625</v>
      </c>
      <c r="F147" s="223" t="s">
        <v>626</v>
      </c>
      <c r="G147" s="224" t="s">
        <v>130</v>
      </c>
      <c r="H147" s="225">
        <v>6</v>
      </c>
      <c r="I147" s="226"/>
      <c r="J147" s="227">
        <f>ROUND(I147*H147,2)</f>
        <v>0</v>
      </c>
      <c r="K147" s="223" t="s">
        <v>131</v>
      </c>
      <c r="L147" s="41"/>
      <c r="M147" s="228" t="s">
        <v>1</v>
      </c>
      <c r="N147" s="229" t="s">
        <v>40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9" t="s">
        <v>83</v>
      </c>
      <c r="AT147" s="219" t="s">
        <v>267</v>
      </c>
      <c r="AU147" s="219" t="s">
        <v>83</v>
      </c>
      <c r="AY147" s="14" t="s">
        <v>126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83</v>
      </c>
      <c r="BK147" s="220">
        <f>ROUND(I147*H147,2)</f>
        <v>0</v>
      </c>
      <c r="BL147" s="14" t="s">
        <v>83</v>
      </c>
      <c r="BM147" s="219" t="s">
        <v>627</v>
      </c>
    </row>
    <row r="148" s="2" customFormat="1" ht="24.15" customHeight="1">
      <c r="A148" s="35"/>
      <c r="B148" s="36"/>
      <c r="C148" s="221" t="s">
        <v>242</v>
      </c>
      <c r="D148" s="221" t="s">
        <v>267</v>
      </c>
      <c r="E148" s="222" t="s">
        <v>628</v>
      </c>
      <c r="F148" s="223" t="s">
        <v>629</v>
      </c>
      <c r="G148" s="224" t="s">
        <v>130</v>
      </c>
      <c r="H148" s="225">
        <v>5</v>
      </c>
      <c r="I148" s="226"/>
      <c r="J148" s="227">
        <f>ROUND(I148*H148,2)</f>
        <v>0</v>
      </c>
      <c r="K148" s="223" t="s">
        <v>131</v>
      </c>
      <c r="L148" s="41"/>
      <c r="M148" s="228" t="s">
        <v>1</v>
      </c>
      <c r="N148" s="229" t="s">
        <v>40</v>
      </c>
      <c r="O148" s="8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9" t="s">
        <v>83</v>
      </c>
      <c r="AT148" s="219" t="s">
        <v>267</v>
      </c>
      <c r="AU148" s="219" t="s">
        <v>83</v>
      </c>
      <c r="AY148" s="14" t="s">
        <v>126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4" t="s">
        <v>83</v>
      </c>
      <c r="BK148" s="220">
        <f>ROUND(I148*H148,2)</f>
        <v>0</v>
      </c>
      <c r="BL148" s="14" t="s">
        <v>83</v>
      </c>
      <c r="BM148" s="219" t="s">
        <v>630</v>
      </c>
    </row>
    <row r="149" s="2" customFormat="1" ht="24.15" customHeight="1">
      <c r="A149" s="35"/>
      <c r="B149" s="36"/>
      <c r="C149" s="221" t="s">
        <v>246</v>
      </c>
      <c r="D149" s="221" t="s">
        <v>267</v>
      </c>
      <c r="E149" s="222" t="s">
        <v>631</v>
      </c>
      <c r="F149" s="223" t="s">
        <v>632</v>
      </c>
      <c r="G149" s="224" t="s">
        <v>130</v>
      </c>
      <c r="H149" s="225">
        <v>2</v>
      </c>
      <c r="I149" s="226"/>
      <c r="J149" s="227">
        <f>ROUND(I149*H149,2)</f>
        <v>0</v>
      </c>
      <c r="K149" s="223" t="s">
        <v>131</v>
      </c>
      <c r="L149" s="41"/>
      <c r="M149" s="228" t="s">
        <v>1</v>
      </c>
      <c r="N149" s="229" t="s">
        <v>40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9" t="s">
        <v>83</v>
      </c>
      <c r="AT149" s="219" t="s">
        <v>267</v>
      </c>
      <c r="AU149" s="219" t="s">
        <v>83</v>
      </c>
      <c r="AY149" s="14" t="s">
        <v>126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83</v>
      </c>
      <c r="BK149" s="220">
        <f>ROUND(I149*H149,2)</f>
        <v>0</v>
      </c>
      <c r="BL149" s="14" t="s">
        <v>83</v>
      </c>
      <c r="BM149" s="219" t="s">
        <v>633</v>
      </c>
    </row>
    <row r="150" s="2" customFormat="1" ht="24.15" customHeight="1">
      <c r="A150" s="35"/>
      <c r="B150" s="36"/>
      <c r="C150" s="221" t="s">
        <v>250</v>
      </c>
      <c r="D150" s="221" t="s">
        <v>267</v>
      </c>
      <c r="E150" s="222" t="s">
        <v>634</v>
      </c>
      <c r="F150" s="223" t="s">
        <v>635</v>
      </c>
      <c r="G150" s="224" t="s">
        <v>130</v>
      </c>
      <c r="H150" s="225">
        <v>1</v>
      </c>
      <c r="I150" s="226"/>
      <c r="J150" s="227">
        <f>ROUND(I150*H150,2)</f>
        <v>0</v>
      </c>
      <c r="K150" s="223" t="s">
        <v>131</v>
      </c>
      <c r="L150" s="41"/>
      <c r="M150" s="228" t="s">
        <v>1</v>
      </c>
      <c r="N150" s="229" t="s">
        <v>40</v>
      </c>
      <c r="O150" s="88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9" t="s">
        <v>83</v>
      </c>
      <c r="AT150" s="219" t="s">
        <v>267</v>
      </c>
      <c r="AU150" s="219" t="s">
        <v>83</v>
      </c>
      <c r="AY150" s="14" t="s">
        <v>126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83</v>
      </c>
      <c r="BK150" s="220">
        <f>ROUND(I150*H150,2)</f>
        <v>0</v>
      </c>
      <c r="BL150" s="14" t="s">
        <v>83</v>
      </c>
      <c r="BM150" s="219" t="s">
        <v>636</v>
      </c>
    </row>
    <row r="151" s="2" customFormat="1" ht="24.15" customHeight="1">
      <c r="A151" s="35"/>
      <c r="B151" s="36"/>
      <c r="C151" s="221" t="s">
        <v>254</v>
      </c>
      <c r="D151" s="221" t="s">
        <v>267</v>
      </c>
      <c r="E151" s="222" t="s">
        <v>637</v>
      </c>
      <c r="F151" s="223" t="s">
        <v>638</v>
      </c>
      <c r="G151" s="224" t="s">
        <v>130</v>
      </c>
      <c r="H151" s="225">
        <v>2</v>
      </c>
      <c r="I151" s="226"/>
      <c r="J151" s="227">
        <f>ROUND(I151*H151,2)</f>
        <v>0</v>
      </c>
      <c r="K151" s="223" t="s">
        <v>131</v>
      </c>
      <c r="L151" s="41"/>
      <c r="M151" s="228" t="s">
        <v>1</v>
      </c>
      <c r="N151" s="229" t="s">
        <v>40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9" t="s">
        <v>83</v>
      </c>
      <c r="AT151" s="219" t="s">
        <v>267</v>
      </c>
      <c r="AU151" s="219" t="s">
        <v>83</v>
      </c>
      <c r="AY151" s="14" t="s">
        <v>126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83</v>
      </c>
      <c r="BK151" s="220">
        <f>ROUND(I151*H151,2)</f>
        <v>0</v>
      </c>
      <c r="BL151" s="14" t="s">
        <v>83</v>
      </c>
      <c r="BM151" s="219" t="s">
        <v>639</v>
      </c>
    </row>
    <row r="152" s="2" customFormat="1" ht="16.5" customHeight="1">
      <c r="A152" s="35"/>
      <c r="B152" s="36"/>
      <c r="C152" s="207" t="s">
        <v>258</v>
      </c>
      <c r="D152" s="207" t="s">
        <v>127</v>
      </c>
      <c r="E152" s="208" t="s">
        <v>640</v>
      </c>
      <c r="F152" s="209" t="s">
        <v>641</v>
      </c>
      <c r="G152" s="210" t="s">
        <v>130</v>
      </c>
      <c r="H152" s="211">
        <v>2</v>
      </c>
      <c r="I152" s="212"/>
      <c r="J152" s="213">
        <f>ROUND(I152*H152,2)</f>
        <v>0</v>
      </c>
      <c r="K152" s="209" t="s">
        <v>131</v>
      </c>
      <c r="L152" s="214"/>
      <c r="M152" s="215" t="s">
        <v>1</v>
      </c>
      <c r="N152" s="216" t="s">
        <v>40</v>
      </c>
      <c r="O152" s="88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9" t="s">
        <v>85</v>
      </c>
      <c r="AT152" s="219" t="s">
        <v>127</v>
      </c>
      <c r="AU152" s="219" t="s">
        <v>83</v>
      </c>
      <c r="AY152" s="14" t="s">
        <v>126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83</v>
      </c>
      <c r="BK152" s="220">
        <f>ROUND(I152*H152,2)</f>
        <v>0</v>
      </c>
      <c r="BL152" s="14" t="s">
        <v>83</v>
      </c>
      <c r="BM152" s="219" t="s">
        <v>642</v>
      </c>
    </row>
    <row r="153" s="2" customFormat="1" ht="16.5" customHeight="1">
      <c r="A153" s="35"/>
      <c r="B153" s="36"/>
      <c r="C153" s="207" t="s">
        <v>262</v>
      </c>
      <c r="D153" s="207" t="s">
        <v>127</v>
      </c>
      <c r="E153" s="208" t="s">
        <v>643</v>
      </c>
      <c r="F153" s="209" t="s">
        <v>644</v>
      </c>
      <c r="G153" s="210" t="s">
        <v>130</v>
      </c>
      <c r="H153" s="211">
        <v>2</v>
      </c>
      <c r="I153" s="212"/>
      <c r="J153" s="213">
        <f>ROUND(I153*H153,2)</f>
        <v>0</v>
      </c>
      <c r="K153" s="209" t="s">
        <v>131</v>
      </c>
      <c r="L153" s="214"/>
      <c r="M153" s="215" t="s">
        <v>1</v>
      </c>
      <c r="N153" s="216" t="s">
        <v>40</v>
      </c>
      <c r="O153" s="8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9" t="s">
        <v>85</v>
      </c>
      <c r="AT153" s="219" t="s">
        <v>127</v>
      </c>
      <c r="AU153" s="219" t="s">
        <v>83</v>
      </c>
      <c r="AY153" s="14" t="s">
        <v>126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83</v>
      </c>
      <c r="BK153" s="220">
        <f>ROUND(I153*H153,2)</f>
        <v>0</v>
      </c>
      <c r="BL153" s="14" t="s">
        <v>83</v>
      </c>
      <c r="BM153" s="219" t="s">
        <v>645</v>
      </c>
    </row>
    <row r="154" s="2" customFormat="1" ht="21.75" customHeight="1">
      <c r="A154" s="35"/>
      <c r="B154" s="36"/>
      <c r="C154" s="207" t="s">
        <v>266</v>
      </c>
      <c r="D154" s="207" t="s">
        <v>127</v>
      </c>
      <c r="E154" s="208" t="s">
        <v>646</v>
      </c>
      <c r="F154" s="209" t="s">
        <v>647</v>
      </c>
      <c r="G154" s="210" t="s">
        <v>130</v>
      </c>
      <c r="H154" s="211">
        <v>6</v>
      </c>
      <c r="I154" s="212"/>
      <c r="J154" s="213">
        <f>ROUND(I154*H154,2)</f>
        <v>0</v>
      </c>
      <c r="K154" s="209" t="s">
        <v>131</v>
      </c>
      <c r="L154" s="214"/>
      <c r="M154" s="215" t="s">
        <v>1</v>
      </c>
      <c r="N154" s="216" t="s">
        <v>40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9" t="s">
        <v>85</v>
      </c>
      <c r="AT154" s="219" t="s">
        <v>127</v>
      </c>
      <c r="AU154" s="219" t="s">
        <v>83</v>
      </c>
      <c r="AY154" s="14" t="s">
        <v>126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83</v>
      </c>
      <c r="BK154" s="220">
        <f>ROUND(I154*H154,2)</f>
        <v>0</v>
      </c>
      <c r="BL154" s="14" t="s">
        <v>83</v>
      </c>
      <c r="BM154" s="219" t="s">
        <v>648</v>
      </c>
    </row>
    <row r="155" s="2" customFormat="1" ht="24.15" customHeight="1">
      <c r="A155" s="35"/>
      <c r="B155" s="36"/>
      <c r="C155" s="207" t="s">
        <v>271</v>
      </c>
      <c r="D155" s="207" t="s">
        <v>127</v>
      </c>
      <c r="E155" s="208" t="s">
        <v>649</v>
      </c>
      <c r="F155" s="209" t="s">
        <v>650</v>
      </c>
      <c r="G155" s="210" t="s">
        <v>130</v>
      </c>
      <c r="H155" s="211">
        <v>4</v>
      </c>
      <c r="I155" s="212"/>
      <c r="J155" s="213">
        <f>ROUND(I155*H155,2)</f>
        <v>0</v>
      </c>
      <c r="K155" s="209" t="s">
        <v>131</v>
      </c>
      <c r="L155" s="214"/>
      <c r="M155" s="215" t="s">
        <v>1</v>
      </c>
      <c r="N155" s="216" t="s">
        <v>40</v>
      </c>
      <c r="O155" s="88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9" t="s">
        <v>85</v>
      </c>
      <c r="AT155" s="219" t="s">
        <v>127</v>
      </c>
      <c r="AU155" s="219" t="s">
        <v>83</v>
      </c>
      <c r="AY155" s="14" t="s">
        <v>126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83</v>
      </c>
      <c r="BK155" s="220">
        <f>ROUND(I155*H155,2)</f>
        <v>0</v>
      </c>
      <c r="BL155" s="14" t="s">
        <v>83</v>
      </c>
      <c r="BM155" s="219" t="s">
        <v>651</v>
      </c>
    </row>
    <row r="156" s="2" customFormat="1" ht="24.15" customHeight="1">
      <c r="A156" s="35"/>
      <c r="B156" s="36"/>
      <c r="C156" s="207" t="s">
        <v>275</v>
      </c>
      <c r="D156" s="207" t="s">
        <v>127</v>
      </c>
      <c r="E156" s="208" t="s">
        <v>652</v>
      </c>
      <c r="F156" s="209" t="s">
        <v>653</v>
      </c>
      <c r="G156" s="210" t="s">
        <v>130</v>
      </c>
      <c r="H156" s="211">
        <v>1</v>
      </c>
      <c r="I156" s="212"/>
      <c r="J156" s="213">
        <f>ROUND(I156*H156,2)</f>
        <v>0</v>
      </c>
      <c r="K156" s="209" t="s">
        <v>1</v>
      </c>
      <c r="L156" s="214"/>
      <c r="M156" s="215" t="s">
        <v>1</v>
      </c>
      <c r="N156" s="216" t="s">
        <v>40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9" t="s">
        <v>85</v>
      </c>
      <c r="AT156" s="219" t="s">
        <v>127</v>
      </c>
      <c r="AU156" s="219" t="s">
        <v>83</v>
      </c>
      <c r="AY156" s="14" t="s">
        <v>126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83</v>
      </c>
      <c r="BK156" s="220">
        <f>ROUND(I156*H156,2)</f>
        <v>0</v>
      </c>
      <c r="BL156" s="14" t="s">
        <v>83</v>
      </c>
      <c r="BM156" s="219" t="s">
        <v>654</v>
      </c>
    </row>
    <row r="157" s="2" customFormat="1" ht="24.15" customHeight="1">
      <c r="A157" s="35"/>
      <c r="B157" s="36"/>
      <c r="C157" s="207" t="s">
        <v>279</v>
      </c>
      <c r="D157" s="207" t="s">
        <v>127</v>
      </c>
      <c r="E157" s="208" t="s">
        <v>655</v>
      </c>
      <c r="F157" s="209" t="s">
        <v>656</v>
      </c>
      <c r="G157" s="210" t="s">
        <v>130</v>
      </c>
      <c r="H157" s="211">
        <v>27</v>
      </c>
      <c r="I157" s="212"/>
      <c r="J157" s="213">
        <f>ROUND(I157*H157,2)</f>
        <v>0</v>
      </c>
      <c r="K157" s="209" t="s">
        <v>131</v>
      </c>
      <c r="L157" s="214"/>
      <c r="M157" s="215" t="s">
        <v>1</v>
      </c>
      <c r="N157" s="216" t="s">
        <v>40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9" t="s">
        <v>85</v>
      </c>
      <c r="AT157" s="219" t="s">
        <v>127</v>
      </c>
      <c r="AU157" s="219" t="s">
        <v>83</v>
      </c>
      <c r="AY157" s="14" t="s">
        <v>126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" t="s">
        <v>83</v>
      </c>
      <c r="BK157" s="220">
        <f>ROUND(I157*H157,2)</f>
        <v>0</v>
      </c>
      <c r="BL157" s="14" t="s">
        <v>83</v>
      </c>
      <c r="BM157" s="219" t="s">
        <v>657</v>
      </c>
    </row>
    <row r="158" s="2" customFormat="1" ht="24.15" customHeight="1">
      <c r="A158" s="35"/>
      <c r="B158" s="36"/>
      <c r="C158" s="207" t="s">
        <v>283</v>
      </c>
      <c r="D158" s="207" t="s">
        <v>127</v>
      </c>
      <c r="E158" s="208" t="s">
        <v>658</v>
      </c>
      <c r="F158" s="209" t="s">
        <v>659</v>
      </c>
      <c r="G158" s="210" t="s">
        <v>130</v>
      </c>
      <c r="H158" s="211">
        <v>1</v>
      </c>
      <c r="I158" s="212"/>
      <c r="J158" s="213">
        <f>ROUND(I158*H158,2)</f>
        <v>0</v>
      </c>
      <c r="K158" s="209" t="s">
        <v>1</v>
      </c>
      <c r="L158" s="214"/>
      <c r="M158" s="215" t="s">
        <v>1</v>
      </c>
      <c r="N158" s="216" t="s">
        <v>40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9" t="s">
        <v>85</v>
      </c>
      <c r="AT158" s="219" t="s">
        <v>127</v>
      </c>
      <c r="AU158" s="219" t="s">
        <v>83</v>
      </c>
      <c r="AY158" s="14" t="s">
        <v>126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83</v>
      </c>
      <c r="BK158" s="220">
        <f>ROUND(I158*H158,2)</f>
        <v>0</v>
      </c>
      <c r="BL158" s="14" t="s">
        <v>83</v>
      </c>
      <c r="BM158" s="219" t="s">
        <v>660</v>
      </c>
    </row>
    <row r="159" s="2" customFormat="1" ht="16.5" customHeight="1">
      <c r="A159" s="35"/>
      <c r="B159" s="36"/>
      <c r="C159" s="207" t="s">
        <v>287</v>
      </c>
      <c r="D159" s="207" t="s">
        <v>127</v>
      </c>
      <c r="E159" s="208" t="s">
        <v>661</v>
      </c>
      <c r="F159" s="209" t="s">
        <v>662</v>
      </c>
      <c r="G159" s="210" t="s">
        <v>130</v>
      </c>
      <c r="H159" s="211">
        <v>1</v>
      </c>
      <c r="I159" s="212"/>
      <c r="J159" s="213">
        <f>ROUND(I159*H159,2)</f>
        <v>0</v>
      </c>
      <c r="K159" s="209" t="s">
        <v>131</v>
      </c>
      <c r="L159" s="214"/>
      <c r="M159" s="215" t="s">
        <v>1</v>
      </c>
      <c r="N159" s="216" t="s">
        <v>40</v>
      </c>
      <c r="O159" s="8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9" t="s">
        <v>85</v>
      </c>
      <c r="AT159" s="219" t="s">
        <v>127</v>
      </c>
      <c r="AU159" s="219" t="s">
        <v>83</v>
      </c>
      <c r="AY159" s="14" t="s">
        <v>126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83</v>
      </c>
      <c r="BK159" s="220">
        <f>ROUND(I159*H159,2)</f>
        <v>0</v>
      </c>
      <c r="BL159" s="14" t="s">
        <v>83</v>
      </c>
      <c r="BM159" s="219" t="s">
        <v>663</v>
      </c>
    </row>
    <row r="160" s="2" customFormat="1" ht="16.5" customHeight="1">
      <c r="A160" s="35"/>
      <c r="B160" s="36"/>
      <c r="C160" s="207" t="s">
        <v>291</v>
      </c>
      <c r="D160" s="207" t="s">
        <v>127</v>
      </c>
      <c r="E160" s="208" t="s">
        <v>664</v>
      </c>
      <c r="F160" s="209" t="s">
        <v>665</v>
      </c>
      <c r="G160" s="210" t="s">
        <v>130</v>
      </c>
      <c r="H160" s="211">
        <v>1</v>
      </c>
      <c r="I160" s="212"/>
      <c r="J160" s="213">
        <f>ROUND(I160*H160,2)</f>
        <v>0</v>
      </c>
      <c r="K160" s="209" t="s">
        <v>131</v>
      </c>
      <c r="L160" s="214"/>
      <c r="M160" s="215" t="s">
        <v>1</v>
      </c>
      <c r="N160" s="216" t="s">
        <v>40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9" t="s">
        <v>85</v>
      </c>
      <c r="AT160" s="219" t="s">
        <v>127</v>
      </c>
      <c r="AU160" s="219" t="s">
        <v>83</v>
      </c>
      <c r="AY160" s="14" t="s">
        <v>126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83</v>
      </c>
      <c r="BK160" s="220">
        <f>ROUND(I160*H160,2)</f>
        <v>0</v>
      </c>
      <c r="BL160" s="14" t="s">
        <v>83</v>
      </c>
      <c r="BM160" s="219" t="s">
        <v>666</v>
      </c>
    </row>
    <row r="161" s="2" customFormat="1" ht="16.5" customHeight="1">
      <c r="A161" s="35"/>
      <c r="B161" s="36"/>
      <c r="C161" s="207" t="s">
        <v>295</v>
      </c>
      <c r="D161" s="207" t="s">
        <v>127</v>
      </c>
      <c r="E161" s="208" t="s">
        <v>667</v>
      </c>
      <c r="F161" s="209" t="s">
        <v>668</v>
      </c>
      <c r="G161" s="210" t="s">
        <v>130</v>
      </c>
      <c r="H161" s="211">
        <v>1</v>
      </c>
      <c r="I161" s="212"/>
      <c r="J161" s="213">
        <f>ROUND(I161*H161,2)</f>
        <v>0</v>
      </c>
      <c r="K161" s="209" t="s">
        <v>131</v>
      </c>
      <c r="L161" s="214"/>
      <c r="M161" s="215" t="s">
        <v>1</v>
      </c>
      <c r="N161" s="216" t="s">
        <v>40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9" t="s">
        <v>85</v>
      </c>
      <c r="AT161" s="219" t="s">
        <v>127</v>
      </c>
      <c r="AU161" s="219" t="s">
        <v>83</v>
      </c>
      <c r="AY161" s="14" t="s">
        <v>126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83</v>
      </c>
      <c r="BK161" s="220">
        <f>ROUND(I161*H161,2)</f>
        <v>0</v>
      </c>
      <c r="BL161" s="14" t="s">
        <v>83</v>
      </c>
      <c r="BM161" s="219" t="s">
        <v>669</v>
      </c>
    </row>
    <row r="162" s="2" customFormat="1" ht="16.5" customHeight="1">
      <c r="A162" s="35"/>
      <c r="B162" s="36"/>
      <c r="C162" s="207" t="s">
        <v>299</v>
      </c>
      <c r="D162" s="207" t="s">
        <v>127</v>
      </c>
      <c r="E162" s="208" t="s">
        <v>670</v>
      </c>
      <c r="F162" s="209" t="s">
        <v>671</v>
      </c>
      <c r="G162" s="210" t="s">
        <v>130</v>
      </c>
      <c r="H162" s="211">
        <v>1</v>
      </c>
      <c r="I162" s="212"/>
      <c r="J162" s="213">
        <f>ROUND(I162*H162,2)</f>
        <v>0</v>
      </c>
      <c r="K162" s="209" t="s">
        <v>131</v>
      </c>
      <c r="L162" s="214"/>
      <c r="M162" s="215" t="s">
        <v>1</v>
      </c>
      <c r="N162" s="216" t="s">
        <v>40</v>
      </c>
      <c r="O162" s="88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9" t="s">
        <v>85</v>
      </c>
      <c r="AT162" s="219" t="s">
        <v>127</v>
      </c>
      <c r="AU162" s="219" t="s">
        <v>83</v>
      </c>
      <c r="AY162" s="14" t="s">
        <v>126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4" t="s">
        <v>83</v>
      </c>
      <c r="BK162" s="220">
        <f>ROUND(I162*H162,2)</f>
        <v>0</v>
      </c>
      <c r="BL162" s="14" t="s">
        <v>83</v>
      </c>
      <c r="BM162" s="219" t="s">
        <v>672</v>
      </c>
    </row>
    <row r="163" s="2" customFormat="1" ht="24.15" customHeight="1">
      <c r="A163" s="35"/>
      <c r="B163" s="36"/>
      <c r="C163" s="207" t="s">
        <v>303</v>
      </c>
      <c r="D163" s="207" t="s">
        <v>127</v>
      </c>
      <c r="E163" s="208" t="s">
        <v>673</v>
      </c>
      <c r="F163" s="209" t="s">
        <v>674</v>
      </c>
      <c r="G163" s="210" t="s">
        <v>130</v>
      </c>
      <c r="H163" s="211">
        <v>1</v>
      </c>
      <c r="I163" s="212"/>
      <c r="J163" s="213">
        <f>ROUND(I163*H163,2)</f>
        <v>0</v>
      </c>
      <c r="K163" s="209" t="s">
        <v>131</v>
      </c>
      <c r="L163" s="214"/>
      <c r="M163" s="215" t="s">
        <v>1</v>
      </c>
      <c r="N163" s="216" t="s">
        <v>40</v>
      </c>
      <c r="O163" s="8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9" t="s">
        <v>85</v>
      </c>
      <c r="AT163" s="219" t="s">
        <v>127</v>
      </c>
      <c r="AU163" s="219" t="s">
        <v>83</v>
      </c>
      <c r="AY163" s="14" t="s">
        <v>126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4" t="s">
        <v>83</v>
      </c>
      <c r="BK163" s="220">
        <f>ROUND(I163*H163,2)</f>
        <v>0</v>
      </c>
      <c r="BL163" s="14" t="s">
        <v>83</v>
      </c>
      <c r="BM163" s="219" t="s">
        <v>675</v>
      </c>
    </row>
    <row r="164" s="2" customFormat="1" ht="24.15" customHeight="1">
      <c r="A164" s="35"/>
      <c r="B164" s="36"/>
      <c r="C164" s="207" t="s">
        <v>307</v>
      </c>
      <c r="D164" s="207" t="s">
        <v>127</v>
      </c>
      <c r="E164" s="208" t="s">
        <v>676</v>
      </c>
      <c r="F164" s="209" t="s">
        <v>677</v>
      </c>
      <c r="G164" s="210" t="s">
        <v>130</v>
      </c>
      <c r="H164" s="211">
        <v>2</v>
      </c>
      <c r="I164" s="212"/>
      <c r="J164" s="213">
        <f>ROUND(I164*H164,2)</f>
        <v>0</v>
      </c>
      <c r="K164" s="209" t="s">
        <v>131</v>
      </c>
      <c r="L164" s="214"/>
      <c r="M164" s="215" t="s">
        <v>1</v>
      </c>
      <c r="N164" s="216" t="s">
        <v>40</v>
      </c>
      <c r="O164" s="88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9" t="s">
        <v>85</v>
      </c>
      <c r="AT164" s="219" t="s">
        <v>127</v>
      </c>
      <c r="AU164" s="219" t="s">
        <v>83</v>
      </c>
      <c r="AY164" s="14" t="s">
        <v>126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" t="s">
        <v>83</v>
      </c>
      <c r="BK164" s="220">
        <f>ROUND(I164*H164,2)</f>
        <v>0</v>
      </c>
      <c r="BL164" s="14" t="s">
        <v>83</v>
      </c>
      <c r="BM164" s="219" t="s">
        <v>678</v>
      </c>
    </row>
    <row r="165" s="2" customFormat="1" ht="33" customHeight="1">
      <c r="A165" s="35"/>
      <c r="B165" s="36"/>
      <c r="C165" s="207" t="s">
        <v>311</v>
      </c>
      <c r="D165" s="207" t="s">
        <v>127</v>
      </c>
      <c r="E165" s="208" t="s">
        <v>679</v>
      </c>
      <c r="F165" s="209" t="s">
        <v>680</v>
      </c>
      <c r="G165" s="210" t="s">
        <v>130</v>
      </c>
      <c r="H165" s="211">
        <v>1</v>
      </c>
      <c r="I165" s="212"/>
      <c r="J165" s="213">
        <f>ROUND(I165*H165,2)</f>
        <v>0</v>
      </c>
      <c r="K165" s="209" t="s">
        <v>131</v>
      </c>
      <c r="L165" s="214"/>
      <c r="M165" s="215" t="s">
        <v>1</v>
      </c>
      <c r="N165" s="216" t="s">
        <v>40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9" t="s">
        <v>85</v>
      </c>
      <c r="AT165" s="219" t="s">
        <v>127</v>
      </c>
      <c r="AU165" s="219" t="s">
        <v>83</v>
      </c>
      <c r="AY165" s="14" t="s">
        <v>126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83</v>
      </c>
      <c r="BK165" s="220">
        <f>ROUND(I165*H165,2)</f>
        <v>0</v>
      </c>
      <c r="BL165" s="14" t="s">
        <v>83</v>
      </c>
      <c r="BM165" s="219" t="s">
        <v>681</v>
      </c>
    </row>
    <row r="166" s="2" customFormat="1" ht="24.15" customHeight="1">
      <c r="A166" s="35"/>
      <c r="B166" s="36"/>
      <c r="C166" s="207" t="s">
        <v>315</v>
      </c>
      <c r="D166" s="207" t="s">
        <v>127</v>
      </c>
      <c r="E166" s="208" t="s">
        <v>682</v>
      </c>
      <c r="F166" s="209" t="s">
        <v>683</v>
      </c>
      <c r="G166" s="210" t="s">
        <v>130</v>
      </c>
      <c r="H166" s="211">
        <v>1</v>
      </c>
      <c r="I166" s="212"/>
      <c r="J166" s="213">
        <f>ROUND(I166*H166,2)</f>
        <v>0</v>
      </c>
      <c r="K166" s="209" t="s">
        <v>131</v>
      </c>
      <c r="L166" s="214"/>
      <c r="M166" s="215" t="s">
        <v>1</v>
      </c>
      <c r="N166" s="216" t="s">
        <v>40</v>
      </c>
      <c r="O166" s="88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9" t="s">
        <v>85</v>
      </c>
      <c r="AT166" s="219" t="s">
        <v>127</v>
      </c>
      <c r="AU166" s="219" t="s">
        <v>83</v>
      </c>
      <c r="AY166" s="14" t="s">
        <v>126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4" t="s">
        <v>83</v>
      </c>
      <c r="BK166" s="220">
        <f>ROUND(I166*H166,2)</f>
        <v>0</v>
      </c>
      <c r="BL166" s="14" t="s">
        <v>83</v>
      </c>
      <c r="BM166" s="219" t="s">
        <v>684</v>
      </c>
    </row>
    <row r="167" s="2" customFormat="1" ht="24.15" customHeight="1">
      <c r="A167" s="35"/>
      <c r="B167" s="36"/>
      <c r="C167" s="207" t="s">
        <v>319</v>
      </c>
      <c r="D167" s="207" t="s">
        <v>127</v>
      </c>
      <c r="E167" s="208" t="s">
        <v>685</v>
      </c>
      <c r="F167" s="209" t="s">
        <v>686</v>
      </c>
      <c r="G167" s="210" t="s">
        <v>130</v>
      </c>
      <c r="H167" s="211">
        <v>1</v>
      </c>
      <c r="I167" s="212"/>
      <c r="J167" s="213">
        <f>ROUND(I167*H167,2)</f>
        <v>0</v>
      </c>
      <c r="K167" s="209" t="s">
        <v>131</v>
      </c>
      <c r="L167" s="214"/>
      <c r="M167" s="215" t="s">
        <v>1</v>
      </c>
      <c r="N167" s="216" t="s">
        <v>40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9" t="s">
        <v>85</v>
      </c>
      <c r="AT167" s="219" t="s">
        <v>127</v>
      </c>
      <c r="AU167" s="219" t="s">
        <v>83</v>
      </c>
      <c r="AY167" s="14" t="s">
        <v>126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83</v>
      </c>
      <c r="BK167" s="220">
        <f>ROUND(I167*H167,2)</f>
        <v>0</v>
      </c>
      <c r="BL167" s="14" t="s">
        <v>83</v>
      </c>
      <c r="BM167" s="219" t="s">
        <v>687</v>
      </c>
    </row>
    <row r="168" s="2" customFormat="1" ht="24.15" customHeight="1">
      <c r="A168" s="35"/>
      <c r="B168" s="36"/>
      <c r="C168" s="207" t="s">
        <v>323</v>
      </c>
      <c r="D168" s="207" t="s">
        <v>127</v>
      </c>
      <c r="E168" s="208" t="s">
        <v>688</v>
      </c>
      <c r="F168" s="209" t="s">
        <v>689</v>
      </c>
      <c r="G168" s="210" t="s">
        <v>130</v>
      </c>
      <c r="H168" s="211">
        <v>1</v>
      </c>
      <c r="I168" s="212"/>
      <c r="J168" s="213">
        <f>ROUND(I168*H168,2)</f>
        <v>0</v>
      </c>
      <c r="K168" s="209" t="s">
        <v>131</v>
      </c>
      <c r="L168" s="214"/>
      <c r="M168" s="215" t="s">
        <v>1</v>
      </c>
      <c r="N168" s="216" t="s">
        <v>40</v>
      </c>
      <c r="O168" s="88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9" t="s">
        <v>85</v>
      </c>
      <c r="AT168" s="219" t="s">
        <v>127</v>
      </c>
      <c r="AU168" s="219" t="s">
        <v>83</v>
      </c>
      <c r="AY168" s="14" t="s">
        <v>126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83</v>
      </c>
      <c r="BK168" s="220">
        <f>ROUND(I168*H168,2)</f>
        <v>0</v>
      </c>
      <c r="BL168" s="14" t="s">
        <v>83</v>
      </c>
      <c r="BM168" s="219" t="s">
        <v>690</v>
      </c>
    </row>
    <row r="169" s="2" customFormat="1" ht="24.15" customHeight="1">
      <c r="A169" s="35"/>
      <c r="B169" s="36"/>
      <c r="C169" s="207" t="s">
        <v>327</v>
      </c>
      <c r="D169" s="207" t="s">
        <v>127</v>
      </c>
      <c r="E169" s="208" t="s">
        <v>691</v>
      </c>
      <c r="F169" s="209" t="s">
        <v>692</v>
      </c>
      <c r="G169" s="210" t="s">
        <v>130</v>
      </c>
      <c r="H169" s="211">
        <v>1</v>
      </c>
      <c r="I169" s="212"/>
      <c r="J169" s="213">
        <f>ROUND(I169*H169,2)</f>
        <v>0</v>
      </c>
      <c r="K169" s="209" t="s">
        <v>1</v>
      </c>
      <c r="L169" s="214"/>
      <c r="M169" s="215" t="s">
        <v>1</v>
      </c>
      <c r="N169" s="216" t="s">
        <v>40</v>
      </c>
      <c r="O169" s="8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9" t="s">
        <v>85</v>
      </c>
      <c r="AT169" s="219" t="s">
        <v>127</v>
      </c>
      <c r="AU169" s="219" t="s">
        <v>83</v>
      </c>
      <c r="AY169" s="14" t="s">
        <v>126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4" t="s">
        <v>83</v>
      </c>
      <c r="BK169" s="220">
        <f>ROUND(I169*H169,2)</f>
        <v>0</v>
      </c>
      <c r="BL169" s="14" t="s">
        <v>83</v>
      </c>
      <c r="BM169" s="219" t="s">
        <v>693</v>
      </c>
    </row>
    <row r="170" s="2" customFormat="1" ht="24.15" customHeight="1">
      <c r="A170" s="35"/>
      <c r="B170" s="36"/>
      <c r="C170" s="207" t="s">
        <v>331</v>
      </c>
      <c r="D170" s="207" t="s">
        <v>127</v>
      </c>
      <c r="E170" s="208" t="s">
        <v>694</v>
      </c>
      <c r="F170" s="209" t="s">
        <v>695</v>
      </c>
      <c r="G170" s="210" t="s">
        <v>130</v>
      </c>
      <c r="H170" s="211">
        <v>1</v>
      </c>
      <c r="I170" s="212"/>
      <c r="J170" s="213">
        <f>ROUND(I170*H170,2)</f>
        <v>0</v>
      </c>
      <c r="K170" s="209" t="s">
        <v>1</v>
      </c>
      <c r="L170" s="214"/>
      <c r="M170" s="215" t="s">
        <v>1</v>
      </c>
      <c r="N170" s="216" t="s">
        <v>40</v>
      </c>
      <c r="O170" s="88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9" t="s">
        <v>85</v>
      </c>
      <c r="AT170" s="219" t="s">
        <v>127</v>
      </c>
      <c r="AU170" s="219" t="s">
        <v>83</v>
      </c>
      <c r="AY170" s="14" t="s">
        <v>126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4" t="s">
        <v>83</v>
      </c>
      <c r="BK170" s="220">
        <f>ROUND(I170*H170,2)</f>
        <v>0</v>
      </c>
      <c r="BL170" s="14" t="s">
        <v>83</v>
      </c>
      <c r="BM170" s="219" t="s">
        <v>696</v>
      </c>
    </row>
    <row r="171" s="2" customFormat="1" ht="24.15" customHeight="1">
      <c r="A171" s="35"/>
      <c r="B171" s="36"/>
      <c r="C171" s="207" t="s">
        <v>335</v>
      </c>
      <c r="D171" s="207" t="s">
        <v>127</v>
      </c>
      <c r="E171" s="208" t="s">
        <v>697</v>
      </c>
      <c r="F171" s="209" t="s">
        <v>698</v>
      </c>
      <c r="G171" s="210" t="s">
        <v>130</v>
      </c>
      <c r="H171" s="211">
        <v>1</v>
      </c>
      <c r="I171" s="212"/>
      <c r="J171" s="213">
        <f>ROUND(I171*H171,2)</f>
        <v>0</v>
      </c>
      <c r="K171" s="209" t="s">
        <v>1</v>
      </c>
      <c r="L171" s="214"/>
      <c r="M171" s="215" t="s">
        <v>1</v>
      </c>
      <c r="N171" s="216" t="s">
        <v>40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9" t="s">
        <v>85</v>
      </c>
      <c r="AT171" s="219" t="s">
        <v>127</v>
      </c>
      <c r="AU171" s="219" t="s">
        <v>83</v>
      </c>
      <c r="AY171" s="14" t="s">
        <v>126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83</v>
      </c>
      <c r="BK171" s="220">
        <f>ROUND(I171*H171,2)</f>
        <v>0</v>
      </c>
      <c r="BL171" s="14" t="s">
        <v>83</v>
      </c>
      <c r="BM171" s="219" t="s">
        <v>699</v>
      </c>
    </row>
    <row r="172" s="2" customFormat="1" ht="24.15" customHeight="1">
      <c r="A172" s="35"/>
      <c r="B172" s="36"/>
      <c r="C172" s="207" t="s">
        <v>339</v>
      </c>
      <c r="D172" s="207" t="s">
        <v>127</v>
      </c>
      <c r="E172" s="208" t="s">
        <v>700</v>
      </c>
      <c r="F172" s="209" t="s">
        <v>701</v>
      </c>
      <c r="G172" s="210" t="s">
        <v>130</v>
      </c>
      <c r="H172" s="211">
        <v>1</v>
      </c>
      <c r="I172" s="212"/>
      <c r="J172" s="213">
        <f>ROUND(I172*H172,2)</f>
        <v>0</v>
      </c>
      <c r="K172" s="209" t="s">
        <v>1</v>
      </c>
      <c r="L172" s="214"/>
      <c r="M172" s="215" t="s">
        <v>1</v>
      </c>
      <c r="N172" s="216" t="s">
        <v>40</v>
      </c>
      <c r="O172" s="88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9" t="s">
        <v>85</v>
      </c>
      <c r="AT172" s="219" t="s">
        <v>127</v>
      </c>
      <c r="AU172" s="219" t="s">
        <v>83</v>
      </c>
      <c r="AY172" s="14" t="s">
        <v>126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" t="s">
        <v>83</v>
      </c>
      <c r="BK172" s="220">
        <f>ROUND(I172*H172,2)</f>
        <v>0</v>
      </c>
      <c r="BL172" s="14" t="s">
        <v>83</v>
      </c>
      <c r="BM172" s="219" t="s">
        <v>702</v>
      </c>
    </row>
    <row r="173" s="2" customFormat="1" ht="24.15" customHeight="1">
      <c r="A173" s="35"/>
      <c r="B173" s="36"/>
      <c r="C173" s="207" t="s">
        <v>343</v>
      </c>
      <c r="D173" s="207" t="s">
        <v>127</v>
      </c>
      <c r="E173" s="208" t="s">
        <v>703</v>
      </c>
      <c r="F173" s="209" t="s">
        <v>704</v>
      </c>
      <c r="G173" s="210" t="s">
        <v>162</v>
      </c>
      <c r="H173" s="211">
        <v>1</v>
      </c>
      <c r="I173" s="212"/>
      <c r="J173" s="213">
        <f>ROUND(I173*H173,2)</f>
        <v>0</v>
      </c>
      <c r="K173" s="209" t="s">
        <v>1</v>
      </c>
      <c r="L173" s="214"/>
      <c r="M173" s="215" t="s">
        <v>1</v>
      </c>
      <c r="N173" s="216" t="s">
        <v>40</v>
      </c>
      <c r="O173" s="88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9" t="s">
        <v>85</v>
      </c>
      <c r="AT173" s="219" t="s">
        <v>127</v>
      </c>
      <c r="AU173" s="219" t="s">
        <v>83</v>
      </c>
      <c r="AY173" s="14" t="s">
        <v>126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4" t="s">
        <v>83</v>
      </c>
      <c r="BK173" s="220">
        <f>ROUND(I173*H173,2)</f>
        <v>0</v>
      </c>
      <c r="BL173" s="14" t="s">
        <v>83</v>
      </c>
      <c r="BM173" s="219" t="s">
        <v>705</v>
      </c>
    </row>
    <row r="174" s="2" customFormat="1" ht="24.15" customHeight="1">
      <c r="A174" s="35"/>
      <c r="B174" s="36"/>
      <c r="C174" s="207" t="s">
        <v>347</v>
      </c>
      <c r="D174" s="207" t="s">
        <v>127</v>
      </c>
      <c r="E174" s="208" t="s">
        <v>706</v>
      </c>
      <c r="F174" s="209" t="s">
        <v>707</v>
      </c>
      <c r="G174" s="210" t="s">
        <v>162</v>
      </c>
      <c r="H174" s="211">
        <v>1</v>
      </c>
      <c r="I174" s="212"/>
      <c r="J174" s="213">
        <f>ROUND(I174*H174,2)</f>
        <v>0</v>
      </c>
      <c r="K174" s="209" t="s">
        <v>1</v>
      </c>
      <c r="L174" s="214"/>
      <c r="M174" s="215" t="s">
        <v>1</v>
      </c>
      <c r="N174" s="216" t="s">
        <v>40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9" t="s">
        <v>85</v>
      </c>
      <c r="AT174" s="219" t="s">
        <v>127</v>
      </c>
      <c r="AU174" s="219" t="s">
        <v>83</v>
      </c>
      <c r="AY174" s="14" t="s">
        <v>126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83</v>
      </c>
      <c r="BK174" s="220">
        <f>ROUND(I174*H174,2)</f>
        <v>0</v>
      </c>
      <c r="BL174" s="14" t="s">
        <v>83</v>
      </c>
      <c r="BM174" s="219" t="s">
        <v>708</v>
      </c>
    </row>
    <row r="175" s="2" customFormat="1" ht="24.15" customHeight="1">
      <c r="A175" s="35"/>
      <c r="B175" s="36"/>
      <c r="C175" s="207" t="s">
        <v>351</v>
      </c>
      <c r="D175" s="207" t="s">
        <v>127</v>
      </c>
      <c r="E175" s="208" t="s">
        <v>709</v>
      </c>
      <c r="F175" s="209" t="s">
        <v>710</v>
      </c>
      <c r="G175" s="210" t="s">
        <v>130</v>
      </c>
      <c r="H175" s="211">
        <v>1</v>
      </c>
      <c r="I175" s="212"/>
      <c r="J175" s="213">
        <f>ROUND(I175*H175,2)</f>
        <v>0</v>
      </c>
      <c r="K175" s="209" t="s">
        <v>1</v>
      </c>
      <c r="L175" s="214"/>
      <c r="M175" s="215" t="s">
        <v>1</v>
      </c>
      <c r="N175" s="216" t="s">
        <v>40</v>
      </c>
      <c r="O175" s="88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9" t="s">
        <v>85</v>
      </c>
      <c r="AT175" s="219" t="s">
        <v>127</v>
      </c>
      <c r="AU175" s="219" t="s">
        <v>83</v>
      </c>
      <c r="AY175" s="14" t="s">
        <v>126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" t="s">
        <v>83</v>
      </c>
      <c r="BK175" s="220">
        <f>ROUND(I175*H175,2)</f>
        <v>0</v>
      </c>
      <c r="BL175" s="14" t="s">
        <v>83</v>
      </c>
      <c r="BM175" s="219" t="s">
        <v>711</v>
      </c>
    </row>
    <row r="176" s="2" customFormat="1" ht="24.15" customHeight="1">
      <c r="A176" s="35"/>
      <c r="B176" s="36"/>
      <c r="C176" s="207" t="s">
        <v>355</v>
      </c>
      <c r="D176" s="207" t="s">
        <v>127</v>
      </c>
      <c r="E176" s="208" t="s">
        <v>712</v>
      </c>
      <c r="F176" s="209" t="s">
        <v>713</v>
      </c>
      <c r="G176" s="210" t="s">
        <v>130</v>
      </c>
      <c r="H176" s="211">
        <v>1</v>
      </c>
      <c r="I176" s="212"/>
      <c r="J176" s="213">
        <f>ROUND(I176*H176,2)</f>
        <v>0</v>
      </c>
      <c r="K176" s="209" t="s">
        <v>1</v>
      </c>
      <c r="L176" s="214"/>
      <c r="M176" s="215" t="s">
        <v>1</v>
      </c>
      <c r="N176" s="216" t="s">
        <v>40</v>
      </c>
      <c r="O176" s="88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9" t="s">
        <v>85</v>
      </c>
      <c r="AT176" s="219" t="s">
        <v>127</v>
      </c>
      <c r="AU176" s="219" t="s">
        <v>83</v>
      </c>
      <c r="AY176" s="14" t="s">
        <v>126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83</v>
      </c>
      <c r="BK176" s="220">
        <f>ROUND(I176*H176,2)</f>
        <v>0</v>
      </c>
      <c r="BL176" s="14" t="s">
        <v>83</v>
      </c>
      <c r="BM176" s="219" t="s">
        <v>714</v>
      </c>
    </row>
    <row r="177" s="2" customFormat="1" ht="24.15" customHeight="1">
      <c r="A177" s="35"/>
      <c r="B177" s="36"/>
      <c r="C177" s="207" t="s">
        <v>359</v>
      </c>
      <c r="D177" s="207" t="s">
        <v>127</v>
      </c>
      <c r="E177" s="208" t="s">
        <v>715</v>
      </c>
      <c r="F177" s="209" t="s">
        <v>716</v>
      </c>
      <c r="G177" s="210" t="s">
        <v>130</v>
      </c>
      <c r="H177" s="211">
        <v>1</v>
      </c>
      <c r="I177" s="212"/>
      <c r="J177" s="213">
        <f>ROUND(I177*H177,2)</f>
        <v>0</v>
      </c>
      <c r="K177" s="209" t="s">
        <v>1</v>
      </c>
      <c r="L177" s="214"/>
      <c r="M177" s="215" t="s">
        <v>1</v>
      </c>
      <c r="N177" s="216" t="s">
        <v>40</v>
      </c>
      <c r="O177" s="88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9" t="s">
        <v>85</v>
      </c>
      <c r="AT177" s="219" t="s">
        <v>127</v>
      </c>
      <c r="AU177" s="219" t="s">
        <v>83</v>
      </c>
      <c r="AY177" s="14" t="s">
        <v>126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83</v>
      </c>
      <c r="BK177" s="220">
        <f>ROUND(I177*H177,2)</f>
        <v>0</v>
      </c>
      <c r="BL177" s="14" t="s">
        <v>83</v>
      </c>
      <c r="BM177" s="219" t="s">
        <v>717</v>
      </c>
    </row>
    <row r="178" s="2" customFormat="1" ht="24.15" customHeight="1">
      <c r="A178" s="35"/>
      <c r="B178" s="36"/>
      <c r="C178" s="207" t="s">
        <v>363</v>
      </c>
      <c r="D178" s="207" t="s">
        <v>127</v>
      </c>
      <c r="E178" s="208" t="s">
        <v>718</v>
      </c>
      <c r="F178" s="209" t="s">
        <v>719</v>
      </c>
      <c r="G178" s="210" t="s">
        <v>130</v>
      </c>
      <c r="H178" s="211">
        <v>1</v>
      </c>
      <c r="I178" s="212"/>
      <c r="J178" s="213">
        <f>ROUND(I178*H178,2)</f>
        <v>0</v>
      </c>
      <c r="K178" s="209" t="s">
        <v>1</v>
      </c>
      <c r="L178" s="214"/>
      <c r="M178" s="215" t="s">
        <v>1</v>
      </c>
      <c r="N178" s="216" t="s">
        <v>40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9" t="s">
        <v>85</v>
      </c>
      <c r="AT178" s="219" t="s">
        <v>127</v>
      </c>
      <c r="AU178" s="219" t="s">
        <v>83</v>
      </c>
      <c r="AY178" s="14" t="s">
        <v>126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4" t="s">
        <v>83</v>
      </c>
      <c r="BK178" s="220">
        <f>ROUND(I178*H178,2)</f>
        <v>0</v>
      </c>
      <c r="BL178" s="14" t="s">
        <v>83</v>
      </c>
      <c r="BM178" s="219" t="s">
        <v>720</v>
      </c>
    </row>
    <row r="179" s="2" customFormat="1" ht="24.15" customHeight="1">
      <c r="A179" s="35"/>
      <c r="B179" s="36"/>
      <c r="C179" s="207" t="s">
        <v>367</v>
      </c>
      <c r="D179" s="207" t="s">
        <v>127</v>
      </c>
      <c r="E179" s="208" t="s">
        <v>721</v>
      </c>
      <c r="F179" s="209" t="s">
        <v>722</v>
      </c>
      <c r="G179" s="210" t="s">
        <v>130</v>
      </c>
      <c r="H179" s="211">
        <v>8</v>
      </c>
      <c r="I179" s="212"/>
      <c r="J179" s="213">
        <f>ROUND(I179*H179,2)</f>
        <v>0</v>
      </c>
      <c r="K179" s="209" t="s">
        <v>131</v>
      </c>
      <c r="L179" s="214"/>
      <c r="M179" s="215" t="s">
        <v>1</v>
      </c>
      <c r="N179" s="216" t="s">
        <v>40</v>
      </c>
      <c r="O179" s="88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9" t="s">
        <v>85</v>
      </c>
      <c r="AT179" s="219" t="s">
        <v>127</v>
      </c>
      <c r="AU179" s="219" t="s">
        <v>83</v>
      </c>
      <c r="AY179" s="14" t="s">
        <v>126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4" t="s">
        <v>83</v>
      </c>
      <c r="BK179" s="220">
        <f>ROUND(I179*H179,2)</f>
        <v>0</v>
      </c>
      <c r="BL179" s="14" t="s">
        <v>83</v>
      </c>
      <c r="BM179" s="219" t="s">
        <v>723</v>
      </c>
    </row>
    <row r="180" s="2" customFormat="1" ht="16.5" customHeight="1">
      <c r="A180" s="35"/>
      <c r="B180" s="36"/>
      <c r="C180" s="207" t="s">
        <v>371</v>
      </c>
      <c r="D180" s="207" t="s">
        <v>127</v>
      </c>
      <c r="E180" s="208" t="s">
        <v>724</v>
      </c>
      <c r="F180" s="209" t="s">
        <v>725</v>
      </c>
      <c r="G180" s="210" t="s">
        <v>130</v>
      </c>
      <c r="H180" s="211">
        <v>2</v>
      </c>
      <c r="I180" s="212"/>
      <c r="J180" s="213">
        <f>ROUND(I180*H180,2)</f>
        <v>0</v>
      </c>
      <c r="K180" s="209" t="s">
        <v>131</v>
      </c>
      <c r="L180" s="214"/>
      <c r="M180" s="215" t="s">
        <v>1</v>
      </c>
      <c r="N180" s="216" t="s">
        <v>40</v>
      </c>
      <c r="O180" s="88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9" t="s">
        <v>85</v>
      </c>
      <c r="AT180" s="219" t="s">
        <v>127</v>
      </c>
      <c r="AU180" s="219" t="s">
        <v>83</v>
      </c>
      <c r="AY180" s="14" t="s">
        <v>126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83</v>
      </c>
      <c r="BK180" s="220">
        <f>ROUND(I180*H180,2)</f>
        <v>0</v>
      </c>
      <c r="BL180" s="14" t="s">
        <v>83</v>
      </c>
      <c r="BM180" s="219" t="s">
        <v>726</v>
      </c>
    </row>
    <row r="181" s="2" customFormat="1" ht="37.8" customHeight="1">
      <c r="A181" s="35"/>
      <c r="B181" s="36"/>
      <c r="C181" s="207" t="s">
        <v>375</v>
      </c>
      <c r="D181" s="207" t="s">
        <v>127</v>
      </c>
      <c r="E181" s="208" t="s">
        <v>727</v>
      </c>
      <c r="F181" s="209" t="s">
        <v>728</v>
      </c>
      <c r="G181" s="210" t="s">
        <v>130</v>
      </c>
      <c r="H181" s="211">
        <v>2</v>
      </c>
      <c r="I181" s="212"/>
      <c r="J181" s="213">
        <f>ROUND(I181*H181,2)</f>
        <v>0</v>
      </c>
      <c r="K181" s="209" t="s">
        <v>131</v>
      </c>
      <c r="L181" s="214"/>
      <c r="M181" s="215" t="s">
        <v>1</v>
      </c>
      <c r="N181" s="216" t="s">
        <v>40</v>
      </c>
      <c r="O181" s="88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9" t="s">
        <v>85</v>
      </c>
      <c r="AT181" s="219" t="s">
        <v>127</v>
      </c>
      <c r="AU181" s="219" t="s">
        <v>83</v>
      </c>
      <c r="AY181" s="14" t="s">
        <v>126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" t="s">
        <v>83</v>
      </c>
      <c r="BK181" s="220">
        <f>ROUND(I181*H181,2)</f>
        <v>0</v>
      </c>
      <c r="BL181" s="14" t="s">
        <v>83</v>
      </c>
      <c r="BM181" s="219" t="s">
        <v>729</v>
      </c>
    </row>
    <row r="182" s="2" customFormat="1" ht="37.8" customHeight="1">
      <c r="A182" s="35"/>
      <c r="B182" s="36"/>
      <c r="C182" s="207" t="s">
        <v>379</v>
      </c>
      <c r="D182" s="207" t="s">
        <v>127</v>
      </c>
      <c r="E182" s="208" t="s">
        <v>730</v>
      </c>
      <c r="F182" s="209" t="s">
        <v>731</v>
      </c>
      <c r="G182" s="210" t="s">
        <v>130</v>
      </c>
      <c r="H182" s="211">
        <v>1</v>
      </c>
      <c r="I182" s="212"/>
      <c r="J182" s="213">
        <f>ROUND(I182*H182,2)</f>
        <v>0</v>
      </c>
      <c r="K182" s="209" t="s">
        <v>131</v>
      </c>
      <c r="L182" s="214"/>
      <c r="M182" s="215" t="s">
        <v>1</v>
      </c>
      <c r="N182" s="216" t="s">
        <v>40</v>
      </c>
      <c r="O182" s="88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9" t="s">
        <v>85</v>
      </c>
      <c r="AT182" s="219" t="s">
        <v>127</v>
      </c>
      <c r="AU182" s="219" t="s">
        <v>83</v>
      </c>
      <c r="AY182" s="14" t="s">
        <v>126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4" t="s">
        <v>83</v>
      </c>
      <c r="BK182" s="220">
        <f>ROUND(I182*H182,2)</f>
        <v>0</v>
      </c>
      <c r="BL182" s="14" t="s">
        <v>83</v>
      </c>
      <c r="BM182" s="219" t="s">
        <v>732</v>
      </c>
    </row>
    <row r="183" s="2" customFormat="1" ht="55.5" customHeight="1">
      <c r="A183" s="35"/>
      <c r="B183" s="36"/>
      <c r="C183" s="207" t="s">
        <v>383</v>
      </c>
      <c r="D183" s="207" t="s">
        <v>127</v>
      </c>
      <c r="E183" s="208" t="s">
        <v>733</v>
      </c>
      <c r="F183" s="209" t="s">
        <v>734</v>
      </c>
      <c r="G183" s="210" t="s">
        <v>130</v>
      </c>
      <c r="H183" s="211">
        <v>1</v>
      </c>
      <c r="I183" s="212"/>
      <c r="J183" s="213">
        <f>ROUND(I183*H183,2)</f>
        <v>0</v>
      </c>
      <c r="K183" s="209" t="s">
        <v>131</v>
      </c>
      <c r="L183" s="214"/>
      <c r="M183" s="215" t="s">
        <v>1</v>
      </c>
      <c r="N183" s="216" t="s">
        <v>40</v>
      </c>
      <c r="O183" s="88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9" t="s">
        <v>85</v>
      </c>
      <c r="AT183" s="219" t="s">
        <v>127</v>
      </c>
      <c r="AU183" s="219" t="s">
        <v>83</v>
      </c>
      <c r="AY183" s="14" t="s">
        <v>126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4" t="s">
        <v>83</v>
      </c>
      <c r="BK183" s="220">
        <f>ROUND(I183*H183,2)</f>
        <v>0</v>
      </c>
      <c r="BL183" s="14" t="s">
        <v>83</v>
      </c>
      <c r="BM183" s="219" t="s">
        <v>735</v>
      </c>
    </row>
    <row r="184" s="2" customFormat="1" ht="55.5" customHeight="1">
      <c r="A184" s="35"/>
      <c r="B184" s="36"/>
      <c r="C184" s="207" t="s">
        <v>387</v>
      </c>
      <c r="D184" s="207" t="s">
        <v>127</v>
      </c>
      <c r="E184" s="208" t="s">
        <v>736</v>
      </c>
      <c r="F184" s="209" t="s">
        <v>737</v>
      </c>
      <c r="G184" s="210" t="s">
        <v>130</v>
      </c>
      <c r="H184" s="211">
        <v>1</v>
      </c>
      <c r="I184" s="212"/>
      <c r="J184" s="213">
        <f>ROUND(I184*H184,2)</f>
        <v>0</v>
      </c>
      <c r="K184" s="209" t="s">
        <v>131</v>
      </c>
      <c r="L184" s="214"/>
      <c r="M184" s="215" t="s">
        <v>1</v>
      </c>
      <c r="N184" s="216" t="s">
        <v>40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9" t="s">
        <v>85</v>
      </c>
      <c r="AT184" s="219" t="s">
        <v>127</v>
      </c>
      <c r="AU184" s="219" t="s">
        <v>83</v>
      </c>
      <c r="AY184" s="14" t="s">
        <v>126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" t="s">
        <v>83</v>
      </c>
      <c r="BK184" s="220">
        <f>ROUND(I184*H184,2)</f>
        <v>0</v>
      </c>
      <c r="BL184" s="14" t="s">
        <v>83</v>
      </c>
      <c r="BM184" s="219" t="s">
        <v>738</v>
      </c>
    </row>
    <row r="185" s="2" customFormat="1" ht="21.75" customHeight="1">
      <c r="A185" s="35"/>
      <c r="B185" s="36"/>
      <c r="C185" s="207" t="s">
        <v>391</v>
      </c>
      <c r="D185" s="207" t="s">
        <v>127</v>
      </c>
      <c r="E185" s="208" t="s">
        <v>739</v>
      </c>
      <c r="F185" s="209" t="s">
        <v>740</v>
      </c>
      <c r="G185" s="210" t="s">
        <v>130</v>
      </c>
      <c r="H185" s="211">
        <v>3</v>
      </c>
      <c r="I185" s="212"/>
      <c r="J185" s="213">
        <f>ROUND(I185*H185,2)</f>
        <v>0</v>
      </c>
      <c r="K185" s="209" t="s">
        <v>131</v>
      </c>
      <c r="L185" s="214"/>
      <c r="M185" s="215" t="s">
        <v>1</v>
      </c>
      <c r="N185" s="216" t="s">
        <v>40</v>
      </c>
      <c r="O185" s="88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9" t="s">
        <v>85</v>
      </c>
      <c r="AT185" s="219" t="s">
        <v>127</v>
      </c>
      <c r="AU185" s="219" t="s">
        <v>83</v>
      </c>
      <c r="AY185" s="14" t="s">
        <v>126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4" t="s">
        <v>83</v>
      </c>
      <c r="BK185" s="220">
        <f>ROUND(I185*H185,2)</f>
        <v>0</v>
      </c>
      <c r="BL185" s="14" t="s">
        <v>83</v>
      </c>
      <c r="BM185" s="219" t="s">
        <v>741</v>
      </c>
    </row>
    <row r="186" s="2" customFormat="1" ht="21.75" customHeight="1">
      <c r="A186" s="35"/>
      <c r="B186" s="36"/>
      <c r="C186" s="207" t="s">
        <v>395</v>
      </c>
      <c r="D186" s="207" t="s">
        <v>127</v>
      </c>
      <c r="E186" s="208" t="s">
        <v>742</v>
      </c>
      <c r="F186" s="209" t="s">
        <v>743</v>
      </c>
      <c r="G186" s="210" t="s">
        <v>130</v>
      </c>
      <c r="H186" s="211">
        <v>1</v>
      </c>
      <c r="I186" s="212"/>
      <c r="J186" s="213">
        <f>ROUND(I186*H186,2)</f>
        <v>0</v>
      </c>
      <c r="K186" s="209" t="s">
        <v>131</v>
      </c>
      <c r="L186" s="214"/>
      <c r="M186" s="215" t="s">
        <v>1</v>
      </c>
      <c r="N186" s="216" t="s">
        <v>40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9" t="s">
        <v>85</v>
      </c>
      <c r="AT186" s="219" t="s">
        <v>127</v>
      </c>
      <c r="AU186" s="219" t="s">
        <v>83</v>
      </c>
      <c r="AY186" s="14" t="s">
        <v>126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4" t="s">
        <v>83</v>
      </c>
      <c r="BK186" s="220">
        <f>ROUND(I186*H186,2)</f>
        <v>0</v>
      </c>
      <c r="BL186" s="14" t="s">
        <v>83</v>
      </c>
      <c r="BM186" s="219" t="s">
        <v>744</v>
      </c>
    </row>
    <row r="187" s="2" customFormat="1" ht="24.15" customHeight="1">
      <c r="A187" s="35"/>
      <c r="B187" s="36"/>
      <c r="C187" s="207" t="s">
        <v>399</v>
      </c>
      <c r="D187" s="207" t="s">
        <v>127</v>
      </c>
      <c r="E187" s="208" t="s">
        <v>745</v>
      </c>
      <c r="F187" s="209" t="s">
        <v>746</v>
      </c>
      <c r="G187" s="210" t="s">
        <v>130</v>
      </c>
      <c r="H187" s="211">
        <v>3</v>
      </c>
      <c r="I187" s="212"/>
      <c r="J187" s="213">
        <f>ROUND(I187*H187,2)</f>
        <v>0</v>
      </c>
      <c r="K187" s="209" t="s">
        <v>131</v>
      </c>
      <c r="L187" s="214"/>
      <c r="M187" s="215" t="s">
        <v>1</v>
      </c>
      <c r="N187" s="216" t="s">
        <v>40</v>
      </c>
      <c r="O187" s="88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9" t="s">
        <v>85</v>
      </c>
      <c r="AT187" s="219" t="s">
        <v>127</v>
      </c>
      <c r="AU187" s="219" t="s">
        <v>83</v>
      </c>
      <c r="AY187" s="14" t="s">
        <v>126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4" t="s">
        <v>83</v>
      </c>
      <c r="BK187" s="220">
        <f>ROUND(I187*H187,2)</f>
        <v>0</v>
      </c>
      <c r="BL187" s="14" t="s">
        <v>83</v>
      </c>
      <c r="BM187" s="219" t="s">
        <v>747</v>
      </c>
    </row>
    <row r="188" s="2" customFormat="1" ht="37.8" customHeight="1">
      <c r="A188" s="35"/>
      <c r="B188" s="36"/>
      <c r="C188" s="207" t="s">
        <v>403</v>
      </c>
      <c r="D188" s="207" t="s">
        <v>127</v>
      </c>
      <c r="E188" s="208" t="s">
        <v>748</v>
      </c>
      <c r="F188" s="209" t="s">
        <v>749</v>
      </c>
      <c r="G188" s="210" t="s">
        <v>130</v>
      </c>
      <c r="H188" s="211">
        <v>1</v>
      </c>
      <c r="I188" s="212"/>
      <c r="J188" s="213">
        <f>ROUND(I188*H188,2)</f>
        <v>0</v>
      </c>
      <c r="K188" s="209" t="s">
        <v>131</v>
      </c>
      <c r="L188" s="214"/>
      <c r="M188" s="215" t="s">
        <v>1</v>
      </c>
      <c r="N188" s="216" t="s">
        <v>40</v>
      </c>
      <c r="O188" s="88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9" t="s">
        <v>85</v>
      </c>
      <c r="AT188" s="219" t="s">
        <v>127</v>
      </c>
      <c r="AU188" s="219" t="s">
        <v>83</v>
      </c>
      <c r="AY188" s="14" t="s">
        <v>126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4" t="s">
        <v>83</v>
      </c>
      <c r="BK188" s="220">
        <f>ROUND(I188*H188,2)</f>
        <v>0</v>
      </c>
      <c r="BL188" s="14" t="s">
        <v>83</v>
      </c>
      <c r="BM188" s="219" t="s">
        <v>750</v>
      </c>
    </row>
    <row r="189" s="2" customFormat="1" ht="33" customHeight="1">
      <c r="A189" s="35"/>
      <c r="B189" s="36"/>
      <c r="C189" s="207" t="s">
        <v>407</v>
      </c>
      <c r="D189" s="207" t="s">
        <v>127</v>
      </c>
      <c r="E189" s="208" t="s">
        <v>751</v>
      </c>
      <c r="F189" s="209" t="s">
        <v>752</v>
      </c>
      <c r="G189" s="210" t="s">
        <v>130</v>
      </c>
      <c r="H189" s="211">
        <v>1</v>
      </c>
      <c r="I189" s="212"/>
      <c r="J189" s="213">
        <f>ROUND(I189*H189,2)</f>
        <v>0</v>
      </c>
      <c r="K189" s="209" t="s">
        <v>131</v>
      </c>
      <c r="L189" s="214"/>
      <c r="M189" s="215" t="s">
        <v>1</v>
      </c>
      <c r="N189" s="216" t="s">
        <v>40</v>
      </c>
      <c r="O189" s="88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9" t="s">
        <v>85</v>
      </c>
      <c r="AT189" s="219" t="s">
        <v>127</v>
      </c>
      <c r="AU189" s="219" t="s">
        <v>83</v>
      </c>
      <c r="AY189" s="14" t="s">
        <v>126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4" t="s">
        <v>83</v>
      </c>
      <c r="BK189" s="220">
        <f>ROUND(I189*H189,2)</f>
        <v>0</v>
      </c>
      <c r="BL189" s="14" t="s">
        <v>83</v>
      </c>
      <c r="BM189" s="219" t="s">
        <v>753</v>
      </c>
    </row>
    <row r="190" s="2" customFormat="1" ht="37.8" customHeight="1">
      <c r="A190" s="35"/>
      <c r="B190" s="36"/>
      <c r="C190" s="207" t="s">
        <v>754</v>
      </c>
      <c r="D190" s="207" t="s">
        <v>127</v>
      </c>
      <c r="E190" s="208" t="s">
        <v>755</v>
      </c>
      <c r="F190" s="209" t="s">
        <v>756</v>
      </c>
      <c r="G190" s="210" t="s">
        <v>130</v>
      </c>
      <c r="H190" s="211">
        <v>1</v>
      </c>
      <c r="I190" s="212"/>
      <c r="J190" s="213">
        <f>ROUND(I190*H190,2)</f>
        <v>0</v>
      </c>
      <c r="K190" s="209" t="s">
        <v>131</v>
      </c>
      <c r="L190" s="214"/>
      <c r="M190" s="215" t="s">
        <v>1</v>
      </c>
      <c r="N190" s="216" t="s">
        <v>40</v>
      </c>
      <c r="O190" s="88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9" t="s">
        <v>85</v>
      </c>
      <c r="AT190" s="219" t="s">
        <v>127</v>
      </c>
      <c r="AU190" s="219" t="s">
        <v>83</v>
      </c>
      <c r="AY190" s="14" t="s">
        <v>126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4" t="s">
        <v>83</v>
      </c>
      <c r="BK190" s="220">
        <f>ROUND(I190*H190,2)</f>
        <v>0</v>
      </c>
      <c r="BL190" s="14" t="s">
        <v>83</v>
      </c>
      <c r="BM190" s="219" t="s">
        <v>757</v>
      </c>
    </row>
    <row r="191" s="2" customFormat="1" ht="24.15" customHeight="1">
      <c r="A191" s="35"/>
      <c r="B191" s="36"/>
      <c r="C191" s="207" t="s">
        <v>758</v>
      </c>
      <c r="D191" s="207" t="s">
        <v>127</v>
      </c>
      <c r="E191" s="208" t="s">
        <v>759</v>
      </c>
      <c r="F191" s="209" t="s">
        <v>760</v>
      </c>
      <c r="G191" s="210" t="s">
        <v>130</v>
      </c>
      <c r="H191" s="211">
        <v>1</v>
      </c>
      <c r="I191" s="212"/>
      <c r="J191" s="213">
        <f>ROUND(I191*H191,2)</f>
        <v>0</v>
      </c>
      <c r="K191" s="209" t="s">
        <v>131</v>
      </c>
      <c r="L191" s="214"/>
      <c r="M191" s="215" t="s">
        <v>1</v>
      </c>
      <c r="N191" s="216" t="s">
        <v>40</v>
      </c>
      <c r="O191" s="88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9" t="s">
        <v>85</v>
      </c>
      <c r="AT191" s="219" t="s">
        <v>127</v>
      </c>
      <c r="AU191" s="219" t="s">
        <v>83</v>
      </c>
      <c r="AY191" s="14" t="s">
        <v>126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4" t="s">
        <v>83</v>
      </c>
      <c r="BK191" s="220">
        <f>ROUND(I191*H191,2)</f>
        <v>0</v>
      </c>
      <c r="BL191" s="14" t="s">
        <v>83</v>
      </c>
      <c r="BM191" s="219" t="s">
        <v>761</v>
      </c>
    </row>
    <row r="192" s="2" customFormat="1" ht="24.15" customHeight="1">
      <c r="A192" s="35"/>
      <c r="B192" s="36"/>
      <c r="C192" s="207" t="s">
        <v>762</v>
      </c>
      <c r="D192" s="207" t="s">
        <v>127</v>
      </c>
      <c r="E192" s="208" t="s">
        <v>763</v>
      </c>
      <c r="F192" s="209" t="s">
        <v>764</v>
      </c>
      <c r="G192" s="210" t="s">
        <v>130</v>
      </c>
      <c r="H192" s="211">
        <v>1</v>
      </c>
      <c r="I192" s="212"/>
      <c r="J192" s="213">
        <f>ROUND(I192*H192,2)</f>
        <v>0</v>
      </c>
      <c r="K192" s="209" t="s">
        <v>131</v>
      </c>
      <c r="L192" s="214"/>
      <c r="M192" s="215" t="s">
        <v>1</v>
      </c>
      <c r="N192" s="216" t="s">
        <v>40</v>
      </c>
      <c r="O192" s="88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9" t="s">
        <v>85</v>
      </c>
      <c r="AT192" s="219" t="s">
        <v>127</v>
      </c>
      <c r="AU192" s="219" t="s">
        <v>83</v>
      </c>
      <c r="AY192" s="14" t="s">
        <v>126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4" t="s">
        <v>83</v>
      </c>
      <c r="BK192" s="220">
        <f>ROUND(I192*H192,2)</f>
        <v>0</v>
      </c>
      <c r="BL192" s="14" t="s">
        <v>83</v>
      </c>
      <c r="BM192" s="219" t="s">
        <v>765</v>
      </c>
    </row>
    <row r="193" s="2" customFormat="1" ht="24.15" customHeight="1">
      <c r="A193" s="35"/>
      <c r="B193" s="36"/>
      <c r="C193" s="207" t="s">
        <v>766</v>
      </c>
      <c r="D193" s="207" t="s">
        <v>127</v>
      </c>
      <c r="E193" s="208" t="s">
        <v>767</v>
      </c>
      <c r="F193" s="209" t="s">
        <v>768</v>
      </c>
      <c r="G193" s="210" t="s">
        <v>130</v>
      </c>
      <c r="H193" s="211">
        <v>1</v>
      </c>
      <c r="I193" s="212"/>
      <c r="J193" s="213">
        <f>ROUND(I193*H193,2)</f>
        <v>0</v>
      </c>
      <c r="K193" s="209" t="s">
        <v>131</v>
      </c>
      <c r="L193" s="214"/>
      <c r="M193" s="215" t="s">
        <v>1</v>
      </c>
      <c r="N193" s="216" t="s">
        <v>40</v>
      </c>
      <c r="O193" s="88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9" t="s">
        <v>85</v>
      </c>
      <c r="AT193" s="219" t="s">
        <v>127</v>
      </c>
      <c r="AU193" s="219" t="s">
        <v>83</v>
      </c>
      <c r="AY193" s="14" t="s">
        <v>126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4" t="s">
        <v>83</v>
      </c>
      <c r="BK193" s="220">
        <f>ROUND(I193*H193,2)</f>
        <v>0</v>
      </c>
      <c r="BL193" s="14" t="s">
        <v>83</v>
      </c>
      <c r="BM193" s="219" t="s">
        <v>769</v>
      </c>
    </row>
    <row r="194" s="2" customFormat="1" ht="24.15" customHeight="1">
      <c r="A194" s="35"/>
      <c r="B194" s="36"/>
      <c r="C194" s="207" t="s">
        <v>770</v>
      </c>
      <c r="D194" s="207" t="s">
        <v>127</v>
      </c>
      <c r="E194" s="208" t="s">
        <v>771</v>
      </c>
      <c r="F194" s="209" t="s">
        <v>772</v>
      </c>
      <c r="G194" s="210" t="s">
        <v>130</v>
      </c>
      <c r="H194" s="211">
        <v>1</v>
      </c>
      <c r="I194" s="212"/>
      <c r="J194" s="213">
        <f>ROUND(I194*H194,2)</f>
        <v>0</v>
      </c>
      <c r="K194" s="209" t="s">
        <v>131</v>
      </c>
      <c r="L194" s="214"/>
      <c r="M194" s="215" t="s">
        <v>1</v>
      </c>
      <c r="N194" s="216" t="s">
        <v>40</v>
      </c>
      <c r="O194" s="88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9" t="s">
        <v>85</v>
      </c>
      <c r="AT194" s="219" t="s">
        <v>127</v>
      </c>
      <c r="AU194" s="219" t="s">
        <v>83</v>
      </c>
      <c r="AY194" s="14" t="s">
        <v>126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4" t="s">
        <v>83</v>
      </c>
      <c r="BK194" s="220">
        <f>ROUND(I194*H194,2)</f>
        <v>0</v>
      </c>
      <c r="BL194" s="14" t="s">
        <v>83</v>
      </c>
      <c r="BM194" s="219" t="s">
        <v>773</v>
      </c>
    </row>
    <row r="195" s="2" customFormat="1" ht="24.15" customHeight="1">
      <c r="A195" s="35"/>
      <c r="B195" s="36"/>
      <c r="C195" s="207" t="s">
        <v>774</v>
      </c>
      <c r="D195" s="207" t="s">
        <v>127</v>
      </c>
      <c r="E195" s="208" t="s">
        <v>775</v>
      </c>
      <c r="F195" s="209" t="s">
        <v>776</v>
      </c>
      <c r="G195" s="210" t="s">
        <v>130</v>
      </c>
      <c r="H195" s="211">
        <v>1</v>
      </c>
      <c r="I195" s="212"/>
      <c r="J195" s="213">
        <f>ROUND(I195*H195,2)</f>
        <v>0</v>
      </c>
      <c r="K195" s="209" t="s">
        <v>131</v>
      </c>
      <c r="L195" s="214"/>
      <c r="M195" s="215" t="s">
        <v>1</v>
      </c>
      <c r="N195" s="216" t="s">
        <v>40</v>
      </c>
      <c r="O195" s="88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9" t="s">
        <v>85</v>
      </c>
      <c r="AT195" s="219" t="s">
        <v>127</v>
      </c>
      <c r="AU195" s="219" t="s">
        <v>83</v>
      </c>
      <c r="AY195" s="14" t="s">
        <v>126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4" t="s">
        <v>83</v>
      </c>
      <c r="BK195" s="220">
        <f>ROUND(I195*H195,2)</f>
        <v>0</v>
      </c>
      <c r="BL195" s="14" t="s">
        <v>83</v>
      </c>
      <c r="BM195" s="219" t="s">
        <v>777</v>
      </c>
    </row>
    <row r="196" s="2" customFormat="1" ht="24.15" customHeight="1">
      <c r="A196" s="35"/>
      <c r="B196" s="36"/>
      <c r="C196" s="207" t="s">
        <v>778</v>
      </c>
      <c r="D196" s="207" t="s">
        <v>127</v>
      </c>
      <c r="E196" s="208" t="s">
        <v>779</v>
      </c>
      <c r="F196" s="209" t="s">
        <v>780</v>
      </c>
      <c r="G196" s="210" t="s">
        <v>130</v>
      </c>
      <c r="H196" s="211">
        <v>1</v>
      </c>
      <c r="I196" s="212"/>
      <c r="J196" s="213">
        <f>ROUND(I196*H196,2)</f>
        <v>0</v>
      </c>
      <c r="K196" s="209" t="s">
        <v>131</v>
      </c>
      <c r="L196" s="214"/>
      <c r="M196" s="215" t="s">
        <v>1</v>
      </c>
      <c r="N196" s="216" t="s">
        <v>40</v>
      </c>
      <c r="O196" s="88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9" t="s">
        <v>85</v>
      </c>
      <c r="AT196" s="219" t="s">
        <v>127</v>
      </c>
      <c r="AU196" s="219" t="s">
        <v>83</v>
      </c>
      <c r="AY196" s="14" t="s">
        <v>126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4" t="s">
        <v>83</v>
      </c>
      <c r="BK196" s="220">
        <f>ROUND(I196*H196,2)</f>
        <v>0</v>
      </c>
      <c r="BL196" s="14" t="s">
        <v>83</v>
      </c>
      <c r="BM196" s="219" t="s">
        <v>781</v>
      </c>
    </row>
    <row r="197" s="2" customFormat="1" ht="24.15" customHeight="1">
      <c r="A197" s="35"/>
      <c r="B197" s="36"/>
      <c r="C197" s="207" t="s">
        <v>782</v>
      </c>
      <c r="D197" s="207" t="s">
        <v>127</v>
      </c>
      <c r="E197" s="208" t="s">
        <v>783</v>
      </c>
      <c r="F197" s="209" t="s">
        <v>784</v>
      </c>
      <c r="G197" s="210" t="s">
        <v>130</v>
      </c>
      <c r="H197" s="211">
        <v>1</v>
      </c>
      <c r="I197" s="212"/>
      <c r="J197" s="213">
        <f>ROUND(I197*H197,2)</f>
        <v>0</v>
      </c>
      <c r="K197" s="209" t="s">
        <v>131</v>
      </c>
      <c r="L197" s="214"/>
      <c r="M197" s="215" t="s">
        <v>1</v>
      </c>
      <c r="N197" s="216" t="s">
        <v>40</v>
      </c>
      <c r="O197" s="88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9" t="s">
        <v>85</v>
      </c>
      <c r="AT197" s="219" t="s">
        <v>127</v>
      </c>
      <c r="AU197" s="219" t="s">
        <v>83</v>
      </c>
      <c r="AY197" s="14" t="s">
        <v>126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4" t="s">
        <v>83</v>
      </c>
      <c r="BK197" s="220">
        <f>ROUND(I197*H197,2)</f>
        <v>0</v>
      </c>
      <c r="BL197" s="14" t="s">
        <v>83</v>
      </c>
      <c r="BM197" s="219" t="s">
        <v>785</v>
      </c>
    </row>
    <row r="198" s="2" customFormat="1" ht="16.5" customHeight="1">
      <c r="A198" s="35"/>
      <c r="B198" s="36"/>
      <c r="C198" s="207" t="s">
        <v>786</v>
      </c>
      <c r="D198" s="207" t="s">
        <v>127</v>
      </c>
      <c r="E198" s="208" t="s">
        <v>787</v>
      </c>
      <c r="F198" s="209" t="s">
        <v>788</v>
      </c>
      <c r="G198" s="210" t="s">
        <v>130</v>
      </c>
      <c r="H198" s="211">
        <v>2</v>
      </c>
      <c r="I198" s="212"/>
      <c r="J198" s="213">
        <f>ROUND(I198*H198,2)</f>
        <v>0</v>
      </c>
      <c r="K198" s="209" t="s">
        <v>131</v>
      </c>
      <c r="L198" s="214"/>
      <c r="M198" s="215" t="s">
        <v>1</v>
      </c>
      <c r="N198" s="216" t="s">
        <v>40</v>
      </c>
      <c r="O198" s="88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9" t="s">
        <v>85</v>
      </c>
      <c r="AT198" s="219" t="s">
        <v>127</v>
      </c>
      <c r="AU198" s="219" t="s">
        <v>83</v>
      </c>
      <c r="AY198" s="14" t="s">
        <v>126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4" t="s">
        <v>83</v>
      </c>
      <c r="BK198" s="220">
        <f>ROUND(I198*H198,2)</f>
        <v>0</v>
      </c>
      <c r="BL198" s="14" t="s">
        <v>83</v>
      </c>
      <c r="BM198" s="219" t="s">
        <v>789</v>
      </c>
    </row>
    <row r="199" s="2" customFormat="1" ht="16.5" customHeight="1">
      <c r="A199" s="35"/>
      <c r="B199" s="36"/>
      <c r="C199" s="207" t="s">
        <v>790</v>
      </c>
      <c r="D199" s="207" t="s">
        <v>127</v>
      </c>
      <c r="E199" s="208" t="s">
        <v>791</v>
      </c>
      <c r="F199" s="209" t="s">
        <v>792</v>
      </c>
      <c r="G199" s="210" t="s">
        <v>130</v>
      </c>
      <c r="H199" s="211">
        <v>1</v>
      </c>
      <c r="I199" s="212"/>
      <c r="J199" s="213">
        <f>ROUND(I199*H199,2)</f>
        <v>0</v>
      </c>
      <c r="K199" s="209" t="s">
        <v>131</v>
      </c>
      <c r="L199" s="214"/>
      <c r="M199" s="215" t="s">
        <v>1</v>
      </c>
      <c r="N199" s="216" t="s">
        <v>40</v>
      </c>
      <c r="O199" s="88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9" t="s">
        <v>85</v>
      </c>
      <c r="AT199" s="219" t="s">
        <v>127</v>
      </c>
      <c r="AU199" s="219" t="s">
        <v>83</v>
      </c>
      <c r="AY199" s="14" t="s">
        <v>126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4" t="s">
        <v>83</v>
      </c>
      <c r="BK199" s="220">
        <f>ROUND(I199*H199,2)</f>
        <v>0</v>
      </c>
      <c r="BL199" s="14" t="s">
        <v>83</v>
      </c>
      <c r="BM199" s="219" t="s">
        <v>793</v>
      </c>
    </row>
    <row r="200" s="2" customFormat="1" ht="33" customHeight="1">
      <c r="A200" s="35"/>
      <c r="B200" s="36"/>
      <c r="C200" s="221" t="s">
        <v>794</v>
      </c>
      <c r="D200" s="221" t="s">
        <v>267</v>
      </c>
      <c r="E200" s="222" t="s">
        <v>795</v>
      </c>
      <c r="F200" s="223" t="s">
        <v>796</v>
      </c>
      <c r="G200" s="224" t="s">
        <v>130</v>
      </c>
      <c r="H200" s="225">
        <v>1</v>
      </c>
      <c r="I200" s="226"/>
      <c r="J200" s="227">
        <f>ROUND(I200*H200,2)</f>
        <v>0</v>
      </c>
      <c r="K200" s="223" t="s">
        <v>131</v>
      </c>
      <c r="L200" s="41"/>
      <c r="M200" s="230" t="s">
        <v>1</v>
      </c>
      <c r="N200" s="231" t="s">
        <v>40</v>
      </c>
      <c r="O200" s="232"/>
      <c r="P200" s="233">
        <f>O200*H200</f>
        <v>0</v>
      </c>
      <c r="Q200" s="233">
        <v>0</v>
      </c>
      <c r="R200" s="233">
        <f>Q200*H200</f>
        <v>0</v>
      </c>
      <c r="S200" s="233">
        <v>0</v>
      </c>
      <c r="T200" s="23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9" t="s">
        <v>83</v>
      </c>
      <c r="AT200" s="219" t="s">
        <v>267</v>
      </c>
      <c r="AU200" s="219" t="s">
        <v>83</v>
      </c>
      <c r="AY200" s="14" t="s">
        <v>126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4" t="s">
        <v>83</v>
      </c>
      <c r="BK200" s="220">
        <f>ROUND(I200*H200,2)</f>
        <v>0</v>
      </c>
      <c r="BL200" s="14" t="s">
        <v>83</v>
      </c>
      <c r="BM200" s="219" t="s">
        <v>797</v>
      </c>
    </row>
    <row r="201" s="2" customFormat="1" ht="6.96" customHeight="1">
      <c r="A201" s="35"/>
      <c r="B201" s="63"/>
      <c r="C201" s="64"/>
      <c r="D201" s="64"/>
      <c r="E201" s="64"/>
      <c r="F201" s="64"/>
      <c r="G201" s="64"/>
      <c r="H201" s="64"/>
      <c r="I201" s="64"/>
      <c r="J201" s="64"/>
      <c r="K201" s="64"/>
      <c r="L201" s="41"/>
      <c r="M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</row>
  </sheetData>
  <sheetProtection sheet="1" autoFilter="0" formatColumns="0" formatRows="0" objects="1" scenarios="1" spinCount="100000" saltValue="6s4nSahQY4Ydv5VYh26gQCtQ2d/ha9TuKRD/jrnpoPwkGI+XSc2zMMIvmgIlHqsQbYIWqeAvE6PjIiyi4wLqCg==" hashValue="m/yLfBJbIjT5NyCWv8E3kqm+/cWWCHBMx0aB6rvihryRIR/dJZkeeGO7ygNjSj7yBrcJoKt+dEXrkK8fsj4qyQ==" algorithmName="SHA-512" password="CC35"/>
  <autoFilter ref="C116:K20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101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OŘ OVA 2024 - Oprava venkovních prvků - SSZT OLC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798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19. 4. 2024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ROUND((SUM(BE119:BE217)),  2)</f>
        <v>0</v>
      </c>
      <c r="G33" s="35"/>
      <c r="H33" s="35"/>
      <c r="I33" s="152">
        <v>0.20999999999999999</v>
      </c>
      <c r="J33" s="151">
        <f>ROUND(((SUM(BE119:BE217))*I33),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ROUND((SUM(BF119:BF217)),  2)</f>
        <v>0</v>
      </c>
      <c r="G34" s="35"/>
      <c r="H34" s="35"/>
      <c r="I34" s="152">
        <v>0.12</v>
      </c>
      <c r="J34" s="151">
        <f>ROUND(((SUM(BF119:BF217))*I34),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ROUND((SUM(BG119:BG217)),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ROUND((SUM(BH119:BH217)),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ROUND((SUM(BI119:BI217)),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OŘ OVA 2024 - Oprava venkovních prvků - SSZT OLC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04 - Návěstidla, přestavníky, kolejové obvody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OŘ Ostrava</v>
      </c>
      <c r="G89" s="37"/>
      <c r="H89" s="37"/>
      <c r="I89" s="29" t="s">
        <v>22</v>
      </c>
      <c r="J89" s="76" t="str">
        <f>IF(J12="","",J12)</f>
        <v>19. 4. 2024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107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76"/>
      <c r="C97" s="177"/>
      <c r="D97" s="178" t="s">
        <v>799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5"/>
      <c r="C98" s="236"/>
      <c r="D98" s="237" t="s">
        <v>800</v>
      </c>
      <c r="E98" s="238"/>
      <c r="F98" s="238"/>
      <c r="G98" s="238"/>
      <c r="H98" s="238"/>
      <c r="I98" s="238"/>
      <c r="J98" s="239">
        <f>J121</f>
        <v>0</v>
      </c>
      <c r="K98" s="236"/>
      <c r="L98" s="240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76"/>
      <c r="C99" s="177"/>
      <c r="D99" s="178" t="s">
        <v>109</v>
      </c>
      <c r="E99" s="179"/>
      <c r="F99" s="179"/>
      <c r="G99" s="179"/>
      <c r="H99" s="179"/>
      <c r="I99" s="179"/>
      <c r="J99" s="180">
        <f>J124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110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71" t="str">
        <f>E7</f>
        <v>Údržba, opravy a odstraňování závad u SSZT OŘ OVA 2024 - Oprava venkovních prvků - SSZT OLC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102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PS 04 - Návěstidla, přestavníky, kolejové obvody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OŘ Ostrava</v>
      </c>
      <c r="G113" s="37"/>
      <c r="H113" s="37"/>
      <c r="I113" s="29" t="s">
        <v>22</v>
      </c>
      <c r="J113" s="76" t="str">
        <f>IF(J12="","",J12)</f>
        <v>19. 4. 2024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</v>
      </c>
      <c r="G115" s="37"/>
      <c r="H115" s="37"/>
      <c r="I115" s="29" t="s">
        <v>30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33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0" customFormat="1" ht="29.28" customHeight="1">
      <c r="A118" s="182"/>
      <c r="B118" s="183"/>
      <c r="C118" s="184" t="s">
        <v>111</v>
      </c>
      <c r="D118" s="185" t="s">
        <v>60</v>
      </c>
      <c r="E118" s="185" t="s">
        <v>56</v>
      </c>
      <c r="F118" s="185" t="s">
        <v>57</v>
      </c>
      <c r="G118" s="185" t="s">
        <v>112</v>
      </c>
      <c r="H118" s="185" t="s">
        <v>113</v>
      </c>
      <c r="I118" s="185" t="s">
        <v>114</v>
      </c>
      <c r="J118" s="185" t="s">
        <v>106</v>
      </c>
      <c r="K118" s="186" t="s">
        <v>115</v>
      </c>
      <c r="L118" s="187"/>
      <c r="M118" s="97" t="s">
        <v>1</v>
      </c>
      <c r="N118" s="98" t="s">
        <v>39</v>
      </c>
      <c r="O118" s="98" t="s">
        <v>116</v>
      </c>
      <c r="P118" s="98" t="s">
        <v>117</v>
      </c>
      <c r="Q118" s="98" t="s">
        <v>118</v>
      </c>
      <c r="R118" s="98" t="s">
        <v>119</v>
      </c>
      <c r="S118" s="98" t="s">
        <v>120</v>
      </c>
      <c r="T118" s="99" t="s">
        <v>121</v>
      </c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</row>
    <row r="119" s="2" customFormat="1" ht="22.8" customHeight="1">
      <c r="A119" s="35"/>
      <c r="B119" s="36"/>
      <c r="C119" s="104" t="s">
        <v>122</v>
      </c>
      <c r="D119" s="37"/>
      <c r="E119" s="37"/>
      <c r="F119" s="37"/>
      <c r="G119" s="37"/>
      <c r="H119" s="37"/>
      <c r="I119" s="37"/>
      <c r="J119" s="188">
        <f>BK119</f>
        <v>0</v>
      </c>
      <c r="K119" s="37"/>
      <c r="L119" s="41"/>
      <c r="M119" s="100"/>
      <c r="N119" s="189"/>
      <c r="O119" s="101"/>
      <c r="P119" s="190">
        <f>P120+P124</f>
        <v>0</v>
      </c>
      <c r="Q119" s="101"/>
      <c r="R119" s="190">
        <f>R120+R124</f>
        <v>0</v>
      </c>
      <c r="S119" s="101"/>
      <c r="T119" s="191">
        <f>T120+T124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74</v>
      </c>
      <c r="AU119" s="14" t="s">
        <v>108</v>
      </c>
      <c r="BK119" s="192">
        <f>BK120+BK124</f>
        <v>0</v>
      </c>
    </row>
    <row r="120" s="11" customFormat="1" ht="25.92" customHeight="1">
      <c r="A120" s="11"/>
      <c r="B120" s="193"/>
      <c r="C120" s="194"/>
      <c r="D120" s="195" t="s">
        <v>74</v>
      </c>
      <c r="E120" s="196" t="s">
        <v>801</v>
      </c>
      <c r="F120" s="196" t="s">
        <v>802</v>
      </c>
      <c r="G120" s="194"/>
      <c r="H120" s="194"/>
      <c r="I120" s="197"/>
      <c r="J120" s="198">
        <f>BK120</f>
        <v>0</v>
      </c>
      <c r="K120" s="194"/>
      <c r="L120" s="199"/>
      <c r="M120" s="200"/>
      <c r="N120" s="201"/>
      <c r="O120" s="201"/>
      <c r="P120" s="202">
        <f>P121</f>
        <v>0</v>
      </c>
      <c r="Q120" s="201"/>
      <c r="R120" s="202">
        <f>R121</f>
        <v>0</v>
      </c>
      <c r="S120" s="201"/>
      <c r="T120" s="203">
        <f>T121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4" t="s">
        <v>83</v>
      </c>
      <c r="AT120" s="205" t="s">
        <v>74</v>
      </c>
      <c r="AU120" s="205" t="s">
        <v>75</v>
      </c>
      <c r="AY120" s="204" t="s">
        <v>126</v>
      </c>
      <c r="BK120" s="206">
        <f>BK121</f>
        <v>0</v>
      </c>
    </row>
    <row r="121" s="11" customFormat="1" ht="22.8" customHeight="1">
      <c r="A121" s="11"/>
      <c r="B121" s="193"/>
      <c r="C121" s="194"/>
      <c r="D121" s="195" t="s">
        <v>74</v>
      </c>
      <c r="E121" s="241" t="s">
        <v>143</v>
      </c>
      <c r="F121" s="241" t="s">
        <v>803</v>
      </c>
      <c r="G121" s="194"/>
      <c r="H121" s="194"/>
      <c r="I121" s="197"/>
      <c r="J121" s="242">
        <f>BK121</f>
        <v>0</v>
      </c>
      <c r="K121" s="194"/>
      <c r="L121" s="199"/>
      <c r="M121" s="200"/>
      <c r="N121" s="201"/>
      <c r="O121" s="201"/>
      <c r="P121" s="202">
        <f>SUM(P122:P123)</f>
        <v>0</v>
      </c>
      <c r="Q121" s="201"/>
      <c r="R121" s="202">
        <f>SUM(R122:R123)</f>
        <v>0</v>
      </c>
      <c r="S121" s="201"/>
      <c r="T121" s="203">
        <f>SUM(T122:T123)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4" t="s">
        <v>83</v>
      </c>
      <c r="AT121" s="205" t="s">
        <v>74</v>
      </c>
      <c r="AU121" s="205" t="s">
        <v>83</v>
      </c>
      <c r="AY121" s="204" t="s">
        <v>126</v>
      </c>
      <c r="BK121" s="206">
        <f>SUM(BK122:BK123)</f>
        <v>0</v>
      </c>
    </row>
    <row r="122" s="2" customFormat="1" ht="66.75" customHeight="1">
      <c r="A122" s="35"/>
      <c r="B122" s="36"/>
      <c r="C122" s="221" t="s">
        <v>83</v>
      </c>
      <c r="D122" s="221" t="s">
        <v>267</v>
      </c>
      <c r="E122" s="222" t="s">
        <v>804</v>
      </c>
      <c r="F122" s="223" t="s">
        <v>805</v>
      </c>
      <c r="G122" s="224" t="s">
        <v>806</v>
      </c>
      <c r="H122" s="225">
        <v>18.899999999999999</v>
      </c>
      <c r="I122" s="226"/>
      <c r="J122" s="227">
        <f>ROUND(I122*H122,2)</f>
        <v>0</v>
      </c>
      <c r="K122" s="223" t="s">
        <v>131</v>
      </c>
      <c r="L122" s="41"/>
      <c r="M122" s="228" t="s">
        <v>1</v>
      </c>
      <c r="N122" s="229" t="s">
        <v>40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9" t="s">
        <v>83</v>
      </c>
      <c r="AT122" s="219" t="s">
        <v>267</v>
      </c>
      <c r="AU122" s="219" t="s">
        <v>85</v>
      </c>
      <c r="AY122" s="14" t="s">
        <v>126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83</v>
      </c>
      <c r="BK122" s="220">
        <f>ROUND(I122*H122,2)</f>
        <v>0</v>
      </c>
      <c r="BL122" s="14" t="s">
        <v>83</v>
      </c>
      <c r="BM122" s="219" t="s">
        <v>807</v>
      </c>
    </row>
    <row r="123" s="2" customFormat="1" ht="44.25" customHeight="1">
      <c r="A123" s="35"/>
      <c r="B123" s="36"/>
      <c r="C123" s="221" t="s">
        <v>85</v>
      </c>
      <c r="D123" s="221" t="s">
        <v>267</v>
      </c>
      <c r="E123" s="222" t="s">
        <v>808</v>
      </c>
      <c r="F123" s="223" t="s">
        <v>809</v>
      </c>
      <c r="G123" s="224" t="s">
        <v>806</v>
      </c>
      <c r="H123" s="225">
        <v>14.5</v>
      </c>
      <c r="I123" s="226"/>
      <c r="J123" s="227">
        <f>ROUND(I123*H123,2)</f>
        <v>0</v>
      </c>
      <c r="K123" s="223" t="s">
        <v>131</v>
      </c>
      <c r="L123" s="41"/>
      <c r="M123" s="228" t="s">
        <v>1</v>
      </c>
      <c r="N123" s="229" t="s">
        <v>40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9" t="s">
        <v>83</v>
      </c>
      <c r="AT123" s="219" t="s">
        <v>267</v>
      </c>
      <c r="AU123" s="219" t="s">
        <v>85</v>
      </c>
      <c r="AY123" s="14" t="s">
        <v>126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83</v>
      </c>
      <c r="BK123" s="220">
        <f>ROUND(I123*H123,2)</f>
        <v>0</v>
      </c>
      <c r="BL123" s="14" t="s">
        <v>83</v>
      </c>
      <c r="BM123" s="219" t="s">
        <v>810</v>
      </c>
    </row>
    <row r="124" s="11" customFormat="1" ht="25.92" customHeight="1">
      <c r="A124" s="11"/>
      <c r="B124" s="193"/>
      <c r="C124" s="194"/>
      <c r="D124" s="195" t="s">
        <v>74</v>
      </c>
      <c r="E124" s="196" t="s">
        <v>123</v>
      </c>
      <c r="F124" s="196" t="s">
        <v>124</v>
      </c>
      <c r="G124" s="194"/>
      <c r="H124" s="194"/>
      <c r="I124" s="197"/>
      <c r="J124" s="198">
        <f>BK124</f>
        <v>0</v>
      </c>
      <c r="K124" s="194"/>
      <c r="L124" s="199"/>
      <c r="M124" s="200"/>
      <c r="N124" s="201"/>
      <c r="O124" s="201"/>
      <c r="P124" s="202">
        <f>SUM(P125:P217)</f>
        <v>0</v>
      </c>
      <c r="Q124" s="201"/>
      <c r="R124" s="202">
        <f>SUM(R125:R217)</f>
        <v>0</v>
      </c>
      <c r="S124" s="201"/>
      <c r="T124" s="203">
        <f>SUM(T125:T217)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4" t="s">
        <v>125</v>
      </c>
      <c r="AT124" s="205" t="s">
        <v>74</v>
      </c>
      <c r="AU124" s="205" t="s">
        <v>75</v>
      </c>
      <c r="AY124" s="204" t="s">
        <v>126</v>
      </c>
      <c r="BK124" s="206">
        <f>SUM(BK125:BK217)</f>
        <v>0</v>
      </c>
    </row>
    <row r="125" s="2" customFormat="1" ht="111.75" customHeight="1">
      <c r="A125" s="35"/>
      <c r="B125" s="36"/>
      <c r="C125" s="221" t="s">
        <v>136</v>
      </c>
      <c r="D125" s="221" t="s">
        <v>267</v>
      </c>
      <c r="E125" s="222" t="s">
        <v>811</v>
      </c>
      <c r="F125" s="223" t="s">
        <v>812</v>
      </c>
      <c r="G125" s="224" t="s">
        <v>813</v>
      </c>
      <c r="H125" s="225">
        <v>230</v>
      </c>
      <c r="I125" s="226"/>
      <c r="J125" s="227">
        <f>ROUND(I125*H125,2)</f>
        <v>0</v>
      </c>
      <c r="K125" s="223" t="s">
        <v>131</v>
      </c>
      <c r="L125" s="41"/>
      <c r="M125" s="228" t="s">
        <v>1</v>
      </c>
      <c r="N125" s="229" t="s">
        <v>40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9" t="s">
        <v>83</v>
      </c>
      <c r="AT125" s="219" t="s">
        <v>267</v>
      </c>
      <c r="AU125" s="219" t="s">
        <v>83</v>
      </c>
      <c r="AY125" s="14" t="s">
        <v>126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83</v>
      </c>
      <c r="BK125" s="220">
        <f>ROUND(I125*H125,2)</f>
        <v>0</v>
      </c>
      <c r="BL125" s="14" t="s">
        <v>83</v>
      </c>
      <c r="BM125" s="219" t="s">
        <v>814</v>
      </c>
    </row>
    <row r="126" s="2" customFormat="1" ht="55.5" customHeight="1">
      <c r="A126" s="35"/>
      <c r="B126" s="36"/>
      <c r="C126" s="221" t="s">
        <v>125</v>
      </c>
      <c r="D126" s="221" t="s">
        <v>267</v>
      </c>
      <c r="E126" s="222" t="s">
        <v>815</v>
      </c>
      <c r="F126" s="223" t="s">
        <v>816</v>
      </c>
      <c r="G126" s="224" t="s">
        <v>130</v>
      </c>
      <c r="H126" s="225">
        <v>7</v>
      </c>
      <c r="I126" s="226"/>
      <c r="J126" s="227">
        <f>ROUND(I126*H126,2)</f>
        <v>0</v>
      </c>
      <c r="K126" s="223" t="s">
        <v>131</v>
      </c>
      <c r="L126" s="41"/>
      <c r="M126" s="228" t="s">
        <v>1</v>
      </c>
      <c r="N126" s="229" t="s">
        <v>40</v>
      </c>
      <c r="O126" s="88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9" t="s">
        <v>83</v>
      </c>
      <c r="AT126" s="219" t="s">
        <v>267</v>
      </c>
      <c r="AU126" s="219" t="s">
        <v>83</v>
      </c>
      <c r="AY126" s="14" t="s">
        <v>126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83</v>
      </c>
      <c r="BK126" s="220">
        <f>ROUND(I126*H126,2)</f>
        <v>0</v>
      </c>
      <c r="BL126" s="14" t="s">
        <v>83</v>
      </c>
      <c r="BM126" s="219" t="s">
        <v>817</v>
      </c>
    </row>
    <row r="127" s="2" customFormat="1" ht="49.05" customHeight="1">
      <c r="A127" s="35"/>
      <c r="B127" s="36"/>
      <c r="C127" s="207" t="s">
        <v>143</v>
      </c>
      <c r="D127" s="207" t="s">
        <v>127</v>
      </c>
      <c r="E127" s="208" t="s">
        <v>818</v>
      </c>
      <c r="F127" s="209" t="s">
        <v>819</v>
      </c>
      <c r="G127" s="210" t="s">
        <v>130</v>
      </c>
      <c r="H127" s="211">
        <v>7</v>
      </c>
      <c r="I127" s="212"/>
      <c r="J127" s="213">
        <f>ROUND(I127*H127,2)</f>
        <v>0</v>
      </c>
      <c r="K127" s="209" t="s">
        <v>131</v>
      </c>
      <c r="L127" s="214"/>
      <c r="M127" s="215" t="s">
        <v>1</v>
      </c>
      <c r="N127" s="216" t="s">
        <v>40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9" t="s">
        <v>85</v>
      </c>
      <c r="AT127" s="219" t="s">
        <v>127</v>
      </c>
      <c r="AU127" s="219" t="s">
        <v>83</v>
      </c>
      <c r="AY127" s="14" t="s">
        <v>126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83</v>
      </c>
      <c r="BK127" s="220">
        <f>ROUND(I127*H127,2)</f>
        <v>0</v>
      </c>
      <c r="BL127" s="14" t="s">
        <v>83</v>
      </c>
      <c r="BM127" s="219" t="s">
        <v>820</v>
      </c>
    </row>
    <row r="128" s="2" customFormat="1" ht="62.7" customHeight="1">
      <c r="A128" s="35"/>
      <c r="B128" s="36"/>
      <c r="C128" s="221" t="s">
        <v>147</v>
      </c>
      <c r="D128" s="221" t="s">
        <v>267</v>
      </c>
      <c r="E128" s="222" t="s">
        <v>821</v>
      </c>
      <c r="F128" s="223" t="s">
        <v>822</v>
      </c>
      <c r="G128" s="224" t="s">
        <v>130</v>
      </c>
      <c r="H128" s="225">
        <v>12</v>
      </c>
      <c r="I128" s="226"/>
      <c r="J128" s="227">
        <f>ROUND(I128*H128,2)</f>
        <v>0</v>
      </c>
      <c r="K128" s="223" t="s">
        <v>131</v>
      </c>
      <c r="L128" s="41"/>
      <c r="M128" s="228" t="s">
        <v>1</v>
      </c>
      <c r="N128" s="229" t="s">
        <v>40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9" t="s">
        <v>83</v>
      </c>
      <c r="AT128" s="219" t="s">
        <v>267</v>
      </c>
      <c r="AU128" s="219" t="s">
        <v>83</v>
      </c>
      <c r="AY128" s="14" t="s">
        <v>126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83</v>
      </c>
      <c r="BK128" s="220">
        <f>ROUND(I128*H128,2)</f>
        <v>0</v>
      </c>
      <c r="BL128" s="14" t="s">
        <v>83</v>
      </c>
      <c r="BM128" s="219" t="s">
        <v>823</v>
      </c>
    </row>
    <row r="129" s="2" customFormat="1" ht="44.25" customHeight="1">
      <c r="A129" s="35"/>
      <c r="B129" s="36"/>
      <c r="C129" s="221" t="s">
        <v>151</v>
      </c>
      <c r="D129" s="221" t="s">
        <v>267</v>
      </c>
      <c r="E129" s="222" t="s">
        <v>824</v>
      </c>
      <c r="F129" s="223" t="s">
        <v>825</v>
      </c>
      <c r="G129" s="224" t="s">
        <v>130</v>
      </c>
      <c r="H129" s="225">
        <v>102</v>
      </c>
      <c r="I129" s="226"/>
      <c r="J129" s="227">
        <f>ROUND(I129*H129,2)</f>
        <v>0</v>
      </c>
      <c r="K129" s="223" t="s">
        <v>131</v>
      </c>
      <c r="L129" s="41"/>
      <c r="M129" s="228" t="s">
        <v>1</v>
      </c>
      <c r="N129" s="229" t="s">
        <v>40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9" t="s">
        <v>83</v>
      </c>
      <c r="AT129" s="219" t="s">
        <v>267</v>
      </c>
      <c r="AU129" s="219" t="s">
        <v>83</v>
      </c>
      <c r="AY129" s="14" t="s">
        <v>126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83</v>
      </c>
      <c r="BK129" s="220">
        <f>ROUND(I129*H129,2)</f>
        <v>0</v>
      </c>
      <c r="BL129" s="14" t="s">
        <v>83</v>
      </c>
      <c r="BM129" s="219" t="s">
        <v>826</v>
      </c>
    </row>
    <row r="130" s="2" customFormat="1" ht="90" customHeight="1">
      <c r="A130" s="35"/>
      <c r="B130" s="36"/>
      <c r="C130" s="221" t="s">
        <v>155</v>
      </c>
      <c r="D130" s="221" t="s">
        <v>267</v>
      </c>
      <c r="E130" s="222" t="s">
        <v>827</v>
      </c>
      <c r="F130" s="223" t="s">
        <v>828</v>
      </c>
      <c r="G130" s="224" t="s">
        <v>130</v>
      </c>
      <c r="H130" s="225">
        <v>12</v>
      </c>
      <c r="I130" s="226"/>
      <c r="J130" s="227">
        <f>ROUND(I130*H130,2)</f>
        <v>0</v>
      </c>
      <c r="K130" s="223" t="s">
        <v>131</v>
      </c>
      <c r="L130" s="41"/>
      <c r="M130" s="228" t="s">
        <v>1</v>
      </c>
      <c r="N130" s="229" t="s">
        <v>40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9" t="s">
        <v>83</v>
      </c>
      <c r="AT130" s="219" t="s">
        <v>267</v>
      </c>
      <c r="AU130" s="219" t="s">
        <v>83</v>
      </c>
      <c r="AY130" s="14" t="s">
        <v>126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83</v>
      </c>
      <c r="BK130" s="220">
        <f>ROUND(I130*H130,2)</f>
        <v>0</v>
      </c>
      <c r="BL130" s="14" t="s">
        <v>83</v>
      </c>
      <c r="BM130" s="219" t="s">
        <v>829</v>
      </c>
    </row>
    <row r="131" s="2" customFormat="1" ht="90" customHeight="1">
      <c r="A131" s="35"/>
      <c r="B131" s="36"/>
      <c r="C131" s="221" t="s">
        <v>159</v>
      </c>
      <c r="D131" s="221" t="s">
        <v>267</v>
      </c>
      <c r="E131" s="222" t="s">
        <v>830</v>
      </c>
      <c r="F131" s="223" t="s">
        <v>831</v>
      </c>
      <c r="G131" s="224" t="s">
        <v>130</v>
      </c>
      <c r="H131" s="225">
        <v>6</v>
      </c>
      <c r="I131" s="226"/>
      <c r="J131" s="227">
        <f>ROUND(I131*H131,2)</f>
        <v>0</v>
      </c>
      <c r="K131" s="223" t="s">
        <v>131</v>
      </c>
      <c r="L131" s="41"/>
      <c r="M131" s="228" t="s">
        <v>1</v>
      </c>
      <c r="N131" s="229" t="s">
        <v>40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9" t="s">
        <v>83</v>
      </c>
      <c r="AT131" s="219" t="s">
        <v>267</v>
      </c>
      <c r="AU131" s="219" t="s">
        <v>83</v>
      </c>
      <c r="AY131" s="14" t="s">
        <v>126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83</v>
      </c>
      <c r="BK131" s="220">
        <f>ROUND(I131*H131,2)</f>
        <v>0</v>
      </c>
      <c r="BL131" s="14" t="s">
        <v>83</v>
      </c>
      <c r="BM131" s="219" t="s">
        <v>832</v>
      </c>
    </row>
    <row r="132" s="2" customFormat="1" ht="101.25" customHeight="1">
      <c r="A132" s="35"/>
      <c r="B132" s="36"/>
      <c r="C132" s="221" t="s">
        <v>164</v>
      </c>
      <c r="D132" s="221" t="s">
        <v>267</v>
      </c>
      <c r="E132" s="222" t="s">
        <v>833</v>
      </c>
      <c r="F132" s="223" t="s">
        <v>834</v>
      </c>
      <c r="G132" s="224" t="s">
        <v>130</v>
      </c>
      <c r="H132" s="225">
        <v>2</v>
      </c>
      <c r="I132" s="226"/>
      <c r="J132" s="227">
        <f>ROUND(I132*H132,2)</f>
        <v>0</v>
      </c>
      <c r="K132" s="223" t="s">
        <v>131</v>
      </c>
      <c r="L132" s="41"/>
      <c r="M132" s="228" t="s">
        <v>1</v>
      </c>
      <c r="N132" s="229" t="s">
        <v>40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9" t="s">
        <v>83</v>
      </c>
      <c r="AT132" s="219" t="s">
        <v>267</v>
      </c>
      <c r="AU132" s="219" t="s">
        <v>83</v>
      </c>
      <c r="AY132" s="14" t="s">
        <v>126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4" t="s">
        <v>83</v>
      </c>
      <c r="BK132" s="220">
        <f>ROUND(I132*H132,2)</f>
        <v>0</v>
      </c>
      <c r="BL132" s="14" t="s">
        <v>83</v>
      </c>
      <c r="BM132" s="219" t="s">
        <v>835</v>
      </c>
    </row>
    <row r="133" s="2" customFormat="1" ht="101.25" customHeight="1">
      <c r="A133" s="35"/>
      <c r="B133" s="36"/>
      <c r="C133" s="221" t="s">
        <v>168</v>
      </c>
      <c r="D133" s="221" t="s">
        <v>267</v>
      </c>
      <c r="E133" s="222" t="s">
        <v>836</v>
      </c>
      <c r="F133" s="223" t="s">
        <v>837</v>
      </c>
      <c r="G133" s="224" t="s">
        <v>130</v>
      </c>
      <c r="H133" s="225">
        <v>1</v>
      </c>
      <c r="I133" s="226"/>
      <c r="J133" s="227">
        <f>ROUND(I133*H133,2)</f>
        <v>0</v>
      </c>
      <c r="K133" s="223" t="s">
        <v>131</v>
      </c>
      <c r="L133" s="41"/>
      <c r="M133" s="228" t="s">
        <v>1</v>
      </c>
      <c r="N133" s="229" t="s">
        <v>40</v>
      </c>
      <c r="O133" s="8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9" t="s">
        <v>83</v>
      </c>
      <c r="AT133" s="219" t="s">
        <v>267</v>
      </c>
      <c r="AU133" s="219" t="s">
        <v>83</v>
      </c>
      <c r="AY133" s="14" t="s">
        <v>126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83</v>
      </c>
      <c r="BK133" s="220">
        <f>ROUND(I133*H133,2)</f>
        <v>0</v>
      </c>
      <c r="BL133" s="14" t="s">
        <v>83</v>
      </c>
      <c r="BM133" s="219" t="s">
        <v>838</v>
      </c>
    </row>
    <row r="134" s="2" customFormat="1" ht="101.25" customHeight="1">
      <c r="A134" s="35"/>
      <c r="B134" s="36"/>
      <c r="C134" s="221" t="s">
        <v>8</v>
      </c>
      <c r="D134" s="221" t="s">
        <v>267</v>
      </c>
      <c r="E134" s="222" t="s">
        <v>839</v>
      </c>
      <c r="F134" s="223" t="s">
        <v>840</v>
      </c>
      <c r="G134" s="224" t="s">
        <v>130</v>
      </c>
      <c r="H134" s="225">
        <v>3</v>
      </c>
      <c r="I134" s="226"/>
      <c r="J134" s="227">
        <f>ROUND(I134*H134,2)</f>
        <v>0</v>
      </c>
      <c r="K134" s="223" t="s">
        <v>131</v>
      </c>
      <c r="L134" s="41"/>
      <c r="M134" s="228" t="s">
        <v>1</v>
      </c>
      <c r="N134" s="229" t="s">
        <v>40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9" t="s">
        <v>83</v>
      </c>
      <c r="AT134" s="219" t="s">
        <v>267</v>
      </c>
      <c r="AU134" s="219" t="s">
        <v>83</v>
      </c>
      <c r="AY134" s="14" t="s">
        <v>126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83</v>
      </c>
      <c r="BK134" s="220">
        <f>ROUND(I134*H134,2)</f>
        <v>0</v>
      </c>
      <c r="BL134" s="14" t="s">
        <v>83</v>
      </c>
      <c r="BM134" s="219" t="s">
        <v>841</v>
      </c>
    </row>
    <row r="135" s="2" customFormat="1" ht="90" customHeight="1">
      <c r="A135" s="35"/>
      <c r="B135" s="36"/>
      <c r="C135" s="221" t="s">
        <v>175</v>
      </c>
      <c r="D135" s="221" t="s">
        <v>267</v>
      </c>
      <c r="E135" s="222" t="s">
        <v>842</v>
      </c>
      <c r="F135" s="223" t="s">
        <v>843</v>
      </c>
      <c r="G135" s="224" t="s">
        <v>130</v>
      </c>
      <c r="H135" s="225">
        <v>2</v>
      </c>
      <c r="I135" s="226"/>
      <c r="J135" s="227">
        <f>ROUND(I135*H135,2)</f>
        <v>0</v>
      </c>
      <c r="K135" s="223" t="s">
        <v>131</v>
      </c>
      <c r="L135" s="41"/>
      <c r="M135" s="228" t="s">
        <v>1</v>
      </c>
      <c r="N135" s="229" t="s">
        <v>40</v>
      </c>
      <c r="O135" s="88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9" t="s">
        <v>83</v>
      </c>
      <c r="AT135" s="219" t="s">
        <v>267</v>
      </c>
      <c r="AU135" s="219" t="s">
        <v>83</v>
      </c>
      <c r="AY135" s="14" t="s">
        <v>126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4" t="s">
        <v>83</v>
      </c>
      <c r="BK135" s="220">
        <f>ROUND(I135*H135,2)</f>
        <v>0</v>
      </c>
      <c r="BL135" s="14" t="s">
        <v>83</v>
      </c>
      <c r="BM135" s="219" t="s">
        <v>844</v>
      </c>
    </row>
    <row r="136" s="2" customFormat="1" ht="37.8" customHeight="1">
      <c r="A136" s="35"/>
      <c r="B136" s="36"/>
      <c r="C136" s="221" t="s">
        <v>179</v>
      </c>
      <c r="D136" s="221" t="s">
        <v>267</v>
      </c>
      <c r="E136" s="222" t="s">
        <v>845</v>
      </c>
      <c r="F136" s="223" t="s">
        <v>846</v>
      </c>
      <c r="G136" s="224" t="s">
        <v>130</v>
      </c>
      <c r="H136" s="225">
        <v>2</v>
      </c>
      <c r="I136" s="226"/>
      <c r="J136" s="227">
        <f>ROUND(I136*H136,2)</f>
        <v>0</v>
      </c>
      <c r="K136" s="223" t="s">
        <v>131</v>
      </c>
      <c r="L136" s="41"/>
      <c r="M136" s="228" t="s">
        <v>1</v>
      </c>
      <c r="N136" s="229" t="s">
        <v>40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9" t="s">
        <v>83</v>
      </c>
      <c r="AT136" s="219" t="s">
        <v>267</v>
      </c>
      <c r="AU136" s="219" t="s">
        <v>83</v>
      </c>
      <c r="AY136" s="14" t="s">
        <v>126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" t="s">
        <v>83</v>
      </c>
      <c r="BK136" s="220">
        <f>ROUND(I136*H136,2)</f>
        <v>0</v>
      </c>
      <c r="BL136" s="14" t="s">
        <v>83</v>
      </c>
      <c r="BM136" s="219" t="s">
        <v>847</v>
      </c>
    </row>
    <row r="137" s="2" customFormat="1" ht="37.8" customHeight="1">
      <c r="A137" s="35"/>
      <c r="B137" s="36"/>
      <c r="C137" s="221" t="s">
        <v>183</v>
      </c>
      <c r="D137" s="221" t="s">
        <v>267</v>
      </c>
      <c r="E137" s="222" t="s">
        <v>848</v>
      </c>
      <c r="F137" s="223" t="s">
        <v>849</v>
      </c>
      <c r="G137" s="224" t="s">
        <v>130</v>
      </c>
      <c r="H137" s="225">
        <v>1</v>
      </c>
      <c r="I137" s="226"/>
      <c r="J137" s="227">
        <f>ROUND(I137*H137,2)</f>
        <v>0</v>
      </c>
      <c r="K137" s="223" t="s">
        <v>131</v>
      </c>
      <c r="L137" s="41"/>
      <c r="M137" s="228" t="s">
        <v>1</v>
      </c>
      <c r="N137" s="229" t="s">
        <v>40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9" t="s">
        <v>83</v>
      </c>
      <c r="AT137" s="219" t="s">
        <v>267</v>
      </c>
      <c r="AU137" s="219" t="s">
        <v>83</v>
      </c>
      <c r="AY137" s="14" t="s">
        <v>126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4" t="s">
        <v>83</v>
      </c>
      <c r="BK137" s="220">
        <f>ROUND(I137*H137,2)</f>
        <v>0</v>
      </c>
      <c r="BL137" s="14" t="s">
        <v>83</v>
      </c>
      <c r="BM137" s="219" t="s">
        <v>850</v>
      </c>
    </row>
    <row r="138" s="2" customFormat="1" ht="37.8" customHeight="1">
      <c r="A138" s="35"/>
      <c r="B138" s="36"/>
      <c r="C138" s="221" t="s">
        <v>187</v>
      </c>
      <c r="D138" s="221" t="s">
        <v>267</v>
      </c>
      <c r="E138" s="222" t="s">
        <v>851</v>
      </c>
      <c r="F138" s="223" t="s">
        <v>852</v>
      </c>
      <c r="G138" s="224" t="s">
        <v>130</v>
      </c>
      <c r="H138" s="225">
        <v>3</v>
      </c>
      <c r="I138" s="226"/>
      <c r="J138" s="227">
        <f>ROUND(I138*H138,2)</f>
        <v>0</v>
      </c>
      <c r="K138" s="223" t="s">
        <v>131</v>
      </c>
      <c r="L138" s="41"/>
      <c r="M138" s="228" t="s">
        <v>1</v>
      </c>
      <c r="N138" s="229" t="s">
        <v>40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9" t="s">
        <v>83</v>
      </c>
      <c r="AT138" s="219" t="s">
        <v>267</v>
      </c>
      <c r="AU138" s="219" t="s">
        <v>83</v>
      </c>
      <c r="AY138" s="14" t="s">
        <v>126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" t="s">
        <v>83</v>
      </c>
      <c r="BK138" s="220">
        <f>ROUND(I138*H138,2)</f>
        <v>0</v>
      </c>
      <c r="BL138" s="14" t="s">
        <v>83</v>
      </c>
      <c r="BM138" s="219" t="s">
        <v>853</v>
      </c>
    </row>
    <row r="139" s="2" customFormat="1" ht="37.8" customHeight="1">
      <c r="A139" s="35"/>
      <c r="B139" s="36"/>
      <c r="C139" s="221" t="s">
        <v>191</v>
      </c>
      <c r="D139" s="221" t="s">
        <v>267</v>
      </c>
      <c r="E139" s="222" t="s">
        <v>854</v>
      </c>
      <c r="F139" s="223" t="s">
        <v>855</v>
      </c>
      <c r="G139" s="224" t="s">
        <v>130</v>
      </c>
      <c r="H139" s="225">
        <v>2</v>
      </c>
      <c r="I139" s="226"/>
      <c r="J139" s="227">
        <f>ROUND(I139*H139,2)</f>
        <v>0</v>
      </c>
      <c r="K139" s="223" t="s">
        <v>131</v>
      </c>
      <c r="L139" s="41"/>
      <c r="M139" s="228" t="s">
        <v>1</v>
      </c>
      <c r="N139" s="229" t="s">
        <v>40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9" t="s">
        <v>83</v>
      </c>
      <c r="AT139" s="219" t="s">
        <v>267</v>
      </c>
      <c r="AU139" s="219" t="s">
        <v>83</v>
      </c>
      <c r="AY139" s="14" t="s">
        <v>126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4" t="s">
        <v>83</v>
      </c>
      <c r="BK139" s="220">
        <f>ROUND(I139*H139,2)</f>
        <v>0</v>
      </c>
      <c r="BL139" s="14" t="s">
        <v>83</v>
      </c>
      <c r="BM139" s="219" t="s">
        <v>856</v>
      </c>
    </row>
    <row r="140" s="2" customFormat="1" ht="24.15" customHeight="1">
      <c r="A140" s="35"/>
      <c r="B140" s="36"/>
      <c r="C140" s="221" t="s">
        <v>195</v>
      </c>
      <c r="D140" s="221" t="s">
        <v>267</v>
      </c>
      <c r="E140" s="222" t="s">
        <v>857</v>
      </c>
      <c r="F140" s="223" t="s">
        <v>858</v>
      </c>
      <c r="G140" s="224" t="s">
        <v>130</v>
      </c>
      <c r="H140" s="225">
        <v>18</v>
      </c>
      <c r="I140" s="226"/>
      <c r="J140" s="227">
        <f>ROUND(I140*H140,2)</f>
        <v>0</v>
      </c>
      <c r="K140" s="223" t="s">
        <v>131</v>
      </c>
      <c r="L140" s="41"/>
      <c r="M140" s="228" t="s">
        <v>1</v>
      </c>
      <c r="N140" s="229" t="s">
        <v>40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9" t="s">
        <v>83</v>
      </c>
      <c r="AT140" s="219" t="s">
        <v>267</v>
      </c>
      <c r="AU140" s="219" t="s">
        <v>83</v>
      </c>
      <c r="AY140" s="14" t="s">
        <v>126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" t="s">
        <v>83</v>
      </c>
      <c r="BK140" s="220">
        <f>ROUND(I140*H140,2)</f>
        <v>0</v>
      </c>
      <c r="BL140" s="14" t="s">
        <v>83</v>
      </c>
      <c r="BM140" s="219" t="s">
        <v>859</v>
      </c>
    </row>
    <row r="141" s="2" customFormat="1" ht="24.15" customHeight="1">
      <c r="A141" s="35"/>
      <c r="B141" s="36"/>
      <c r="C141" s="221" t="s">
        <v>199</v>
      </c>
      <c r="D141" s="221" t="s">
        <v>267</v>
      </c>
      <c r="E141" s="222" t="s">
        <v>860</v>
      </c>
      <c r="F141" s="223" t="s">
        <v>861</v>
      </c>
      <c r="G141" s="224" t="s">
        <v>130</v>
      </c>
      <c r="H141" s="225">
        <v>61</v>
      </c>
      <c r="I141" s="226"/>
      <c r="J141" s="227">
        <f>ROUND(I141*H141,2)</f>
        <v>0</v>
      </c>
      <c r="K141" s="223" t="s">
        <v>131</v>
      </c>
      <c r="L141" s="41"/>
      <c r="M141" s="228" t="s">
        <v>1</v>
      </c>
      <c r="N141" s="229" t="s">
        <v>40</v>
      </c>
      <c r="O141" s="88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9" t="s">
        <v>83</v>
      </c>
      <c r="AT141" s="219" t="s">
        <v>267</v>
      </c>
      <c r="AU141" s="219" t="s">
        <v>83</v>
      </c>
      <c r="AY141" s="14" t="s">
        <v>126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" t="s">
        <v>83</v>
      </c>
      <c r="BK141" s="220">
        <f>ROUND(I141*H141,2)</f>
        <v>0</v>
      </c>
      <c r="BL141" s="14" t="s">
        <v>83</v>
      </c>
      <c r="BM141" s="219" t="s">
        <v>862</v>
      </c>
    </row>
    <row r="142" s="2" customFormat="1" ht="24.15" customHeight="1">
      <c r="A142" s="35"/>
      <c r="B142" s="36"/>
      <c r="C142" s="221" t="s">
        <v>203</v>
      </c>
      <c r="D142" s="221" t="s">
        <v>267</v>
      </c>
      <c r="E142" s="222" t="s">
        <v>863</v>
      </c>
      <c r="F142" s="223" t="s">
        <v>864</v>
      </c>
      <c r="G142" s="224" t="s">
        <v>130</v>
      </c>
      <c r="H142" s="225">
        <v>18</v>
      </c>
      <c r="I142" s="226"/>
      <c r="J142" s="227">
        <f>ROUND(I142*H142,2)</f>
        <v>0</v>
      </c>
      <c r="K142" s="223" t="s">
        <v>131</v>
      </c>
      <c r="L142" s="41"/>
      <c r="M142" s="228" t="s">
        <v>1</v>
      </c>
      <c r="N142" s="229" t="s">
        <v>40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9" t="s">
        <v>83</v>
      </c>
      <c r="AT142" s="219" t="s">
        <v>267</v>
      </c>
      <c r="AU142" s="219" t="s">
        <v>83</v>
      </c>
      <c r="AY142" s="14" t="s">
        <v>126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4" t="s">
        <v>83</v>
      </c>
      <c r="BK142" s="220">
        <f>ROUND(I142*H142,2)</f>
        <v>0</v>
      </c>
      <c r="BL142" s="14" t="s">
        <v>83</v>
      </c>
      <c r="BM142" s="219" t="s">
        <v>865</v>
      </c>
    </row>
    <row r="143" s="2" customFormat="1" ht="24.15" customHeight="1">
      <c r="A143" s="35"/>
      <c r="B143" s="36"/>
      <c r="C143" s="221" t="s">
        <v>7</v>
      </c>
      <c r="D143" s="221" t="s">
        <v>267</v>
      </c>
      <c r="E143" s="222" t="s">
        <v>866</v>
      </c>
      <c r="F143" s="223" t="s">
        <v>867</v>
      </c>
      <c r="G143" s="224" t="s">
        <v>130</v>
      </c>
      <c r="H143" s="225">
        <v>61</v>
      </c>
      <c r="I143" s="226"/>
      <c r="J143" s="227">
        <f>ROUND(I143*H143,2)</f>
        <v>0</v>
      </c>
      <c r="K143" s="223" t="s">
        <v>131</v>
      </c>
      <c r="L143" s="41"/>
      <c r="M143" s="228" t="s">
        <v>1</v>
      </c>
      <c r="N143" s="229" t="s">
        <v>40</v>
      </c>
      <c r="O143" s="88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9" t="s">
        <v>83</v>
      </c>
      <c r="AT143" s="219" t="s">
        <v>267</v>
      </c>
      <c r="AU143" s="219" t="s">
        <v>83</v>
      </c>
      <c r="AY143" s="14" t="s">
        <v>126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" t="s">
        <v>83</v>
      </c>
      <c r="BK143" s="220">
        <f>ROUND(I143*H143,2)</f>
        <v>0</v>
      </c>
      <c r="BL143" s="14" t="s">
        <v>83</v>
      </c>
      <c r="BM143" s="219" t="s">
        <v>868</v>
      </c>
    </row>
    <row r="144" s="2" customFormat="1" ht="37.8" customHeight="1">
      <c r="A144" s="35"/>
      <c r="B144" s="36"/>
      <c r="C144" s="221" t="s">
        <v>210</v>
      </c>
      <c r="D144" s="221" t="s">
        <v>267</v>
      </c>
      <c r="E144" s="222" t="s">
        <v>869</v>
      </c>
      <c r="F144" s="223" t="s">
        <v>870</v>
      </c>
      <c r="G144" s="224" t="s">
        <v>130</v>
      </c>
      <c r="H144" s="225">
        <v>16</v>
      </c>
      <c r="I144" s="226"/>
      <c r="J144" s="227">
        <f>ROUND(I144*H144,2)</f>
        <v>0</v>
      </c>
      <c r="K144" s="223" t="s">
        <v>131</v>
      </c>
      <c r="L144" s="41"/>
      <c r="M144" s="228" t="s">
        <v>1</v>
      </c>
      <c r="N144" s="229" t="s">
        <v>40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9" t="s">
        <v>83</v>
      </c>
      <c r="AT144" s="219" t="s">
        <v>267</v>
      </c>
      <c r="AU144" s="219" t="s">
        <v>83</v>
      </c>
      <c r="AY144" s="14" t="s">
        <v>126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4" t="s">
        <v>83</v>
      </c>
      <c r="BK144" s="220">
        <f>ROUND(I144*H144,2)</f>
        <v>0</v>
      </c>
      <c r="BL144" s="14" t="s">
        <v>83</v>
      </c>
      <c r="BM144" s="219" t="s">
        <v>871</v>
      </c>
    </row>
    <row r="145" s="2" customFormat="1" ht="76.35" customHeight="1">
      <c r="A145" s="35"/>
      <c r="B145" s="36"/>
      <c r="C145" s="221" t="s">
        <v>214</v>
      </c>
      <c r="D145" s="221" t="s">
        <v>267</v>
      </c>
      <c r="E145" s="222" t="s">
        <v>872</v>
      </c>
      <c r="F145" s="223" t="s">
        <v>873</v>
      </c>
      <c r="G145" s="224" t="s">
        <v>130</v>
      </c>
      <c r="H145" s="225">
        <v>2</v>
      </c>
      <c r="I145" s="226"/>
      <c r="J145" s="227">
        <f>ROUND(I145*H145,2)</f>
        <v>0</v>
      </c>
      <c r="K145" s="223" t="s">
        <v>131</v>
      </c>
      <c r="L145" s="41"/>
      <c r="M145" s="228" t="s">
        <v>1</v>
      </c>
      <c r="N145" s="229" t="s">
        <v>40</v>
      </c>
      <c r="O145" s="8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9" t="s">
        <v>83</v>
      </c>
      <c r="AT145" s="219" t="s">
        <v>267</v>
      </c>
      <c r="AU145" s="219" t="s">
        <v>83</v>
      </c>
      <c r="AY145" s="14" t="s">
        <v>126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" t="s">
        <v>83</v>
      </c>
      <c r="BK145" s="220">
        <f>ROUND(I145*H145,2)</f>
        <v>0</v>
      </c>
      <c r="BL145" s="14" t="s">
        <v>83</v>
      </c>
      <c r="BM145" s="219" t="s">
        <v>874</v>
      </c>
    </row>
    <row r="146" s="2" customFormat="1" ht="76.35" customHeight="1">
      <c r="A146" s="35"/>
      <c r="B146" s="36"/>
      <c r="C146" s="221" t="s">
        <v>218</v>
      </c>
      <c r="D146" s="221" t="s">
        <v>267</v>
      </c>
      <c r="E146" s="222" t="s">
        <v>875</v>
      </c>
      <c r="F146" s="223" t="s">
        <v>876</v>
      </c>
      <c r="G146" s="224" t="s">
        <v>130</v>
      </c>
      <c r="H146" s="225">
        <v>6</v>
      </c>
      <c r="I146" s="226"/>
      <c r="J146" s="227">
        <f>ROUND(I146*H146,2)</f>
        <v>0</v>
      </c>
      <c r="K146" s="223" t="s">
        <v>131</v>
      </c>
      <c r="L146" s="41"/>
      <c r="M146" s="228" t="s">
        <v>1</v>
      </c>
      <c r="N146" s="229" t="s">
        <v>40</v>
      </c>
      <c r="O146" s="88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9" t="s">
        <v>83</v>
      </c>
      <c r="AT146" s="219" t="s">
        <v>267</v>
      </c>
      <c r="AU146" s="219" t="s">
        <v>83</v>
      </c>
      <c r="AY146" s="14" t="s">
        <v>126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4" t="s">
        <v>83</v>
      </c>
      <c r="BK146" s="220">
        <f>ROUND(I146*H146,2)</f>
        <v>0</v>
      </c>
      <c r="BL146" s="14" t="s">
        <v>83</v>
      </c>
      <c r="BM146" s="219" t="s">
        <v>877</v>
      </c>
    </row>
    <row r="147" s="2" customFormat="1" ht="78" customHeight="1">
      <c r="A147" s="35"/>
      <c r="B147" s="36"/>
      <c r="C147" s="221" t="s">
        <v>222</v>
      </c>
      <c r="D147" s="221" t="s">
        <v>267</v>
      </c>
      <c r="E147" s="222" t="s">
        <v>878</v>
      </c>
      <c r="F147" s="223" t="s">
        <v>879</v>
      </c>
      <c r="G147" s="224" t="s">
        <v>130</v>
      </c>
      <c r="H147" s="225">
        <v>6</v>
      </c>
      <c r="I147" s="226"/>
      <c r="J147" s="227">
        <f>ROUND(I147*H147,2)</f>
        <v>0</v>
      </c>
      <c r="K147" s="223" t="s">
        <v>131</v>
      </c>
      <c r="L147" s="41"/>
      <c r="M147" s="228" t="s">
        <v>1</v>
      </c>
      <c r="N147" s="229" t="s">
        <v>40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9" t="s">
        <v>83</v>
      </c>
      <c r="AT147" s="219" t="s">
        <v>267</v>
      </c>
      <c r="AU147" s="219" t="s">
        <v>83</v>
      </c>
      <c r="AY147" s="14" t="s">
        <v>126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" t="s">
        <v>83</v>
      </c>
      <c r="BK147" s="220">
        <f>ROUND(I147*H147,2)</f>
        <v>0</v>
      </c>
      <c r="BL147" s="14" t="s">
        <v>83</v>
      </c>
      <c r="BM147" s="219" t="s">
        <v>880</v>
      </c>
    </row>
    <row r="148" s="2" customFormat="1" ht="66.75" customHeight="1">
      <c r="A148" s="35"/>
      <c r="B148" s="36"/>
      <c r="C148" s="221" t="s">
        <v>226</v>
      </c>
      <c r="D148" s="221" t="s">
        <v>267</v>
      </c>
      <c r="E148" s="222" t="s">
        <v>881</v>
      </c>
      <c r="F148" s="223" t="s">
        <v>882</v>
      </c>
      <c r="G148" s="224" t="s">
        <v>130</v>
      </c>
      <c r="H148" s="225">
        <v>5</v>
      </c>
      <c r="I148" s="226"/>
      <c r="J148" s="227">
        <f>ROUND(I148*H148,2)</f>
        <v>0</v>
      </c>
      <c r="K148" s="223" t="s">
        <v>131</v>
      </c>
      <c r="L148" s="41"/>
      <c r="M148" s="228" t="s">
        <v>1</v>
      </c>
      <c r="N148" s="229" t="s">
        <v>40</v>
      </c>
      <c r="O148" s="8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9" t="s">
        <v>83</v>
      </c>
      <c r="AT148" s="219" t="s">
        <v>267</v>
      </c>
      <c r="AU148" s="219" t="s">
        <v>83</v>
      </c>
      <c r="AY148" s="14" t="s">
        <v>126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4" t="s">
        <v>83</v>
      </c>
      <c r="BK148" s="220">
        <f>ROUND(I148*H148,2)</f>
        <v>0</v>
      </c>
      <c r="BL148" s="14" t="s">
        <v>83</v>
      </c>
      <c r="BM148" s="219" t="s">
        <v>883</v>
      </c>
    </row>
    <row r="149" s="2" customFormat="1" ht="62.7" customHeight="1">
      <c r="A149" s="35"/>
      <c r="B149" s="36"/>
      <c r="C149" s="221" t="s">
        <v>230</v>
      </c>
      <c r="D149" s="221" t="s">
        <v>267</v>
      </c>
      <c r="E149" s="222" t="s">
        <v>884</v>
      </c>
      <c r="F149" s="223" t="s">
        <v>885</v>
      </c>
      <c r="G149" s="224" t="s">
        <v>130</v>
      </c>
      <c r="H149" s="225">
        <v>4</v>
      </c>
      <c r="I149" s="226"/>
      <c r="J149" s="227">
        <f>ROUND(I149*H149,2)</f>
        <v>0</v>
      </c>
      <c r="K149" s="223" t="s">
        <v>131</v>
      </c>
      <c r="L149" s="41"/>
      <c r="M149" s="228" t="s">
        <v>1</v>
      </c>
      <c r="N149" s="229" t="s">
        <v>40</v>
      </c>
      <c r="O149" s="88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9" t="s">
        <v>83</v>
      </c>
      <c r="AT149" s="219" t="s">
        <v>267</v>
      </c>
      <c r="AU149" s="219" t="s">
        <v>83</v>
      </c>
      <c r="AY149" s="14" t="s">
        <v>126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" t="s">
        <v>83</v>
      </c>
      <c r="BK149" s="220">
        <f>ROUND(I149*H149,2)</f>
        <v>0</v>
      </c>
      <c r="BL149" s="14" t="s">
        <v>83</v>
      </c>
      <c r="BM149" s="219" t="s">
        <v>886</v>
      </c>
    </row>
    <row r="150" s="2" customFormat="1" ht="44.25" customHeight="1">
      <c r="A150" s="35"/>
      <c r="B150" s="36"/>
      <c r="C150" s="221" t="s">
        <v>234</v>
      </c>
      <c r="D150" s="221" t="s">
        <v>267</v>
      </c>
      <c r="E150" s="222" t="s">
        <v>887</v>
      </c>
      <c r="F150" s="223" t="s">
        <v>888</v>
      </c>
      <c r="G150" s="224" t="s">
        <v>130</v>
      </c>
      <c r="H150" s="225">
        <v>16</v>
      </c>
      <c r="I150" s="226"/>
      <c r="J150" s="227">
        <f>ROUND(I150*H150,2)</f>
        <v>0</v>
      </c>
      <c r="K150" s="223" t="s">
        <v>131</v>
      </c>
      <c r="L150" s="41"/>
      <c r="M150" s="228" t="s">
        <v>1</v>
      </c>
      <c r="N150" s="229" t="s">
        <v>40</v>
      </c>
      <c r="O150" s="88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9" t="s">
        <v>83</v>
      </c>
      <c r="AT150" s="219" t="s">
        <v>267</v>
      </c>
      <c r="AU150" s="219" t="s">
        <v>83</v>
      </c>
      <c r="AY150" s="14" t="s">
        <v>126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4" t="s">
        <v>83</v>
      </c>
      <c r="BK150" s="220">
        <f>ROUND(I150*H150,2)</f>
        <v>0</v>
      </c>
      <c r="BL150" s="14" t="s">
        <v>83</v>
      </c>
      <c r="BM150" s="219" t="s">
        <v>889</v>
      </c>
    </row>
    <row r="151" s="2" customFormat="1" ht="24.15" customHeight="1">
      <c r="A151" s="35"/>
      <c r="B151" s="36"/>
      <c r="C151" s="221" t="s">
        <v>238</v>
      </c>
      <c r="D151" s="221" t="s">
        <v>267</v>
      </c>
      <c r="E151" s="222" t="s">
        <v>890</v>
      </c>
      <c r="F151" s="223" t="s">
        <v>891</v>
      </c>
      <c r="G151" s="224" t="s">
        <v>130</v>
      </c>
      <c r="H151" s="225">
        <v>23</v>
      </c>
      <c r="I151" s="226"/>
      <c r="J151" s="227">
        <f>ROUND(I151*H151,2)</f>
        <v>0</v>
      </c>
      <c r="K151" s="223" t="s">
        <v>131</v>
      </c>
      <c r="L151" s="41"/>
      <c r="M151" s="228" t="s">
        <v>1</v>
      </c>
      <c r="N151" s="229" t="s">
        <v>40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9" t="s">
        <v>83</v>
      </c>
      <c r="AT151" s="219" t="s">
        <v>267</v>
      </c>
      <c r="AU151" s="219" t="s">
        <v>83</v>
      </c>
      <c r="AY151" s="14" t="s">
        <v>126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4" t="s">
        <v>83</v>
      </c>
      <c r="BK151" s="220">
        <f>ROUND(I151*H151,2)</f>
        <v>0</v>
      </c>
      <c r="BL151" s="14" t="s">
        <v>83</v>
      </c>
      <c r="BM151" s="219" t="s">
        <v>892</v>
      </c>
    </row>
    <row r="152" s="2" customFormat="1" ht="16.5" customHeight="1">
      <c r="A152" s="35"/>
      <c r="B152" s="36"/>
      <c r="C152" s="221" t="s">
        <v>242</v>
      </c>
      <c r="D152" s="221" t="s">
        <v>267</v>
      </c>
      <c r="E152" s="222" t="s">
        <v>893</v>
      </c>
      <c r="F152" s="223" t="s">
        <v>894</v>
      </c>
      <c r="G152" s="224" t="s">
        <v>130</v>
      </c>
      <c r="H152" s="225">
        <v>23</v>
      </c>
      <c r="I152" s="226"/>
      <c r="J152" s="227">
        <f>ROUND(I152*H152,2)</f>
        <v>0</v>
      </c>
      <c r="K152" s="223" t="s">
        <v>131</v>
      </c>
      <c r="L152" s="41"/>
      <c r="M152" s="228" t="s">
        <v>1</v>
      </c>
      <c r="N152" s="229" t="s">
        <v>40</v>
      </c>
      <c r="O152" s="88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9" t="s">
        <v>83</v>
      </c>
      <c r="AT152" s="219" t="s">
        <v>267</v>
      </c>
      <c r="AU152" s="219" t="s">
        <v>83</v>
      </c>
      <c r="AY152" s="14" t="s">
        <v>126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" t="s">
        <v>83</v>
      </c>
      <c r="BK152" s="220">
        <f>ROUND(I152*H152,2)</f>
        <v>0</v>
      </c>
      <c r="BL152" s="14" t="s">
        <v>83</v>
      </c>
      <c r="BM152" s="219" t="s">
        <v>895</v>
      </c>
    </row>
    <row r="153" s="2" customFormat="1" ht="16.5" customHeight="1">
      <c r="A153" s="35"/>
      <c r="B153" s="36"/>
      <c r="C153" s="221" t="s">
        <v>246</v>
      </c>
      <c r="D153" s="221" t="s">
        <v>267</v>
      </c>
      <c r="E153" s="222" t="s">
        <v>896</v>
      </c>
      <c r="F153" s="223" t="s">
        <v>897</v>
      </c>
      <c r="G153" s="224" t="s">
        <v>130</v>
      </c>
      <c r="H153" s="225">
        <v>23</v>
      </c>
      <c r="I153" s="226"/>
      <c r="J153" s="227">
        <f>ROUND(I153*H153,2)</f>
        <v>0</v>
      </c>
      <c r="K153" s="223" t="s">
        <v>131</v>
      </c>
      <c r="L153" s="41"/>
      <c r="M153" s="228" t="s">
        <v>1</v>
      </c>
      <c r="N153" s="229" t="s">
        <v>40</v>
      </c>
      <c r="O153" s="8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9" t="s">
        <v>83</v>
      </c>
      <c r="AT153" s="219" t="s">
        <v>267</v>
      </c>
      <c r="AU153" s="219" t="s">
        <v>83</v>
      </c>
      <c r="AY153" s="14" t="s">
        <v>126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4" t="s">
        <v>83</v>
      </c>
      <c r="BK153" s="220">
        <f>ROUND(I153*H153,2)</f>
        <v>0</v>
      </c>
      <c r="BL153" s="14" t="s">
        <v>83</v>
      </c>
      <c r="BM153" s="219" t="s">
        <v>898</v>
      </c>
    </row>
    <row r="154" s="2" customFormat="1" ht="16.5" customHeight="1">
      <c r="A154" s="35"/>
      <c r="B154" s="36"/>
      <c r="C154" s="221" t="s">
        <v>250</v>
      </c>
      <c r="D154" s="221" t="s">
        <v>267</v>
      </c>
      <c r="E154" s="222" t="s">
        <v>899</v>
      </c>
      <c r="F154" s="223" t="s">
        <v>900</v>
      </c>
      <c r="G154" s="224" t="s">
        <v>130</v>
      </c>
      <c r="H154" s="225">
        <v>23</v>
      </c>
      <c r="I154" s="226"/>
      <c r="J154" s="227">
        <f>ROUND(I154*H154,2)</f>
        <v>0</v>
      </c>
      <c r="K154" s="223" t="s">
        <v>131</v>
      </c>
      <c r="L154" s="41"/>
      <c r="M154" s="228" t="s">
        <v>1</v>
      </c>
      <c r="N154" s="229" t="s">
        <v>40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9" t="s">
        <v>83</v>
      </c>
      <c r="AT154" s="219" t="s">
        <v>267</v>
      </c>
      <c r="AU154" s="219" t="s">
        <v>83</v>
      </c>
      <c r="AY154" s="14" t="s">
        <v>126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4" t="s">
        <v>83</v>
      </c>
      <c r="BK154" s="220">
        <f>ROUND(I154*H154,2)</f>
        <v>0</v>
      </c>
      <c r="BL154" s="14" t="s">
        <v>83</v>
      </c>
      <c r="BM154" s="219" t="s">
        <v>901</v>
      </c>
    </row>
    <row r="155" s="2" customFormat="1" ht="16.5" customHeight="1">
      <c r="A155" s="35"/>
      <c r="B155" s="36"/>
      <c r="C155" s="221" t="s">
        <v>254</v>
      </c>
      <c r="D155" s="221" t="s">
        <v>267</v>
      </c>
      <c r="E155" s="222" t="s">
        <v>902</v>
      </c>
      <c r="F155" s="223" t="s">
        <v>903</v>
      </c>
      <c r="G155" s="224" t="s">
        <v>130</v>
      </c>
      <c r="H155" s="225">
        <v>23</v>
      </c>
      <c r="I155" s="226"/>
      <c r="J155" s="227">
        <f>ROUND(I155*H155,2)</f>
        <v>0</v>
      </c>
      <c r="K155" s="223" t="s">
        <v>131</v>
      </c>
      <c r="L155" s="41"/>
      <c r="M155" s="228" t="s">
        <v>1</v>
      </c>
      <c r="N155" s="229" t="s">
        <v>40</v>
      </c>
      <c r="O155" s="88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9" t="s">
        <v>83</v>
      </c>
      <c r="AT155" s="219" t="s">
        <v>267</v>
      </c>
      <c r="AU155" s="219" t="s">
        <v>83</v>
      </c>
      <c r="AY155" s="14" t="s">
        <v>126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" t="s">
        <v>83</v>
      </c>
      <c r="BK155" s="220">
        <f>ROUND(I155*H155,2)</f>
        <v>0</v>
      </c>
      <c r="BL155" s="14" t="s">
        <v>83</v>
      </c>
      <c r="BM155" s="219" t="s">
        <v>904</v>
      </c>
    </row>
    <row r="156" s="2" customFormat="1" ht="21.75" customHeight="1">
      <c r="A156" s="35"/>
      <c r="B156" s="36"/>
      <c r="C156" s="221" t="s">
        <v>258</v>
      </c>
      <c r="D156" s="221" t="s">
        <v>267</v>
      </c>
      <c r="E156" s="222" t="s">
        <v>905</v>
      </c>
      <c r="F156" s="223" t="s">
        <v>906</v>
      </c>
      <c r="G156" s="224" t="s">
        <v>130</v>
      </c>
      <c r="H156" s="225">
        <v>2</v>
      </c>
      <c r="I156" s="226"/>
      <c r="J156" s="227">
        <f>ROUND(I156*H156,2)</f>
        <v>0</v>
      </c>
      <c r="K156" s="223" t="s">
        <v>131</v>
      </c>
      <c r="L156" s="41"/>
      <c r="M156" s="228" t="s">
        <v>1</v>
      </c>
      <c r="N156" s="229" t="s">
        <v>40</v>
      </c>
      <c r="O156" s="88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9" t="s">
        <v>83</v>
      </c>
      <c r="AT156" s="219" t="s">
        <v>267</v>
      </c>
      <c r="AU156" s="219" t="s">
        <v>83</v>
      </c>
      <c r="AY156" s="14" t="s">
        <v>126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4" t="s">
        <v>83</v>
      </c>
      <c r="BK156" s="220">
        <f>ROUND(I156*H156,2)</f>
        <v>0</v>
      </c>
      <c r="BL156" s="14" t="s">
        <v>83</v>
      </c>
      <c r="BM156" s="219" t="s">
        <v>907</v>
      </c>
    </row>
    <row r="157" s="2" customFormat="1" ht="21.75" customHeight="1">
      <c r="A157" s="35"/>
      <c r="B157" s="36"/>
      <c r="C157" s="221" t="s">
        <v>262</v>
      </c>
      <c r="D157" s="221" t="s">
        <v>267</v>
      </c>
      <c r="E157" s="222" t="s">
        <v>908</v>
      </c>
      <c r="F157" s="223" t="s">
        <v>909</v>
      </c>
      <c r="G157" s="224" t="s">
        <v>130</v>
      </c>
      <c r="H157" s="225">
        <v>6</v>
      </c>
      <c r="I157" s="226"/>
      <c r="J157" s="227">
        <f>ROUND(I157*H157,2)</f>
        <v>0</v>
      </c>
      <c r="K157" s="223" t="s">
        <v>131</v>
      </c>
      <c r="L157" s="41"/>
      <c r="M157" s="228" t="s">
        <v>1</v>
      </c>
      <c r="N157" s="229" t="s">
        <v>40</v>
      </c>
      <c r="O157" s="88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9" t="s">
        <v>83</v>
      </c>
      <c r="AT157" s="219" t="s">
        <v>267</v>
      </c>
      <c r="AU157" s="219" t="s">
        <v>83</v>
      </c>
      <c r="AY157" s="14" t="s">
        <v>126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" t="s">
        <v>83</v>
      </c>
      <c r="BK157" s="220">
        <f>ROUND(I157*H157,2)</f>
        <v>0</v>
      </c>
      <c r="BL157" s="14" t="s">
        <v>83</v>
      </c>
      <c r="BM157" s="219" t="s">
        <v>910</v>
      </c>
    </row>
    <row r="158" s="2" customFormat="1" ht="24.15" customHeight="1">
      <c r="A158" s="35"/>
      <c r="B158" s="36"/>
      <c r="C158" s="221" t="s">
        <v>266</v>
      </c>
      <c r="D158" s="221" t="s">
        <v>267</v>
      </c>
      <c r="E158" s="222" t="s">
        <v>911</v>
      </c>
      <c r="F158" s="223" t="s">
        <v>912</v>
      </c>
      <c r="G158" s="224" t="s">
        <v>130</v>
      </c>
      <c r="H158" s="225">
        <v>6</v>
      </c>
      <c r="I158" s="226"/>
      <c r="J158" s="227">
        <f>ROUND(I158*H158,2)</f>
        <v>0</v>
      </c>
      <c r="K158" s="223" t="s">
        <v>131</v>
      </c>
      <c r="L158" s="41"/>
      <c r="M158" s="228" t="s">
        <v>1</v>
      </c>
      <c r="N158" s="229" t="s">
        <v>40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9" t="s">
        <v>83</v>
      </c>
      <c r="AT158" s="219" t="s">
        <v>267</v>
      </c>
      <c r="AU158" s="219" t="s">
        <v>83</v>
      </c>
      <c r="AY158" s="14" t="s">
        <v>126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4" t="s">
        <v>83</v>
      </c>
      <c r="BK158" s="220">
        <f>ROUND(I158*H158,2)</f>
        <v>0</v>
      </c>
      <c r="BL158" s="14" t="s">
        <v>83</v>
      </c>
      <c r="BM158" s="219" t="s">
        <v>913</v>
      </c>
    </row>
    <row r="159" s="2" customFormat="1" ht="21.75" customHeight="1">
      <c r="A159" s="35"/>
      <c r="B159" s="36"/>
      <c r="C159" s="221" t="s">
        <v>271</v>
      </c>
      <c r="D159" s="221" t="s">
        <v>267</v>
      </c>
      <c r="E159" s="222" t="s">
        <v>914</v>
      </c>
      <c r="F159" s="223" t="s">
        <v>915</v>
      </c>
      <c r="G159" s="224" t="s">
        <v>130</v>
      </c>
      <c r="H159" s="225">
        <v>2</v>
      </c>
      <c r="I159" s="226"/>
      <c r="J159" s="227">
        <f>ROUND(I159*H159,2)</f>
        <v>0</v>
      </c>
      <c r="K159" s="223" t="s">
        <v>131</v>
      </c>
      <c r="L159" s="41"/>
      <c r="M159" s="228" t="s">
        <v>1</v>
      </c>
      <c r="N159" s="229" t="s">
        <v>40</v>
      </c>
      <c r="O159" s="88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9" t="s">
        <v>83</v>
      </c>
      <c r="AT159" s="219" t="s">
        <v>267</v>
      </c>
      <c r="AU159" s="219" t="s">
        <v>83</v>
      </c>
      <c r="AY159" s="14" t="s">
        <v>126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4" t="s">
        <v>83</v>
      </c>
      <c r="BK159" s="220">
        <f>ROUND(I159*H159,2)</f>
        <v>0</v>
      </c>
      <c r="BL159" s="14" t="s">
        <v>83</v>
      </c>
      <c r="BM159" s="219" t="s">
        <v>916</v>
      </c>
    </row>
    <row r="160" s="2" customFormat="1" ht="21.75" customHeight="1">
      <c r="A160" s="35"/>
      <c r="B160" s="36"/>
      <c r="C160" s="221" t="s">
        <v>275</v>
      </c>
      <c r="D160" s="221" t="s">
        <v>267</v>
      </c>
      <c r="E160" s="222" t="s">
        <v>917</v>
      </c>
      <c r="F160" s="223" t="s">
        <v>918</v>
      </c>
      <c r="G160" s="224" t="s">
        <v>130</v>
      </c>
      <c r="H160" s="225">
        <v>6</v>
      </c>
      <c r="I160" s="226"/>
      <c r="J160" s="227">
        <f>ROUND(I160*H160,2)</f>
        <v>0</v>
      </c>
      <c r="K160" s="223" t="s">
        <v>131</v>
      </c>
      <c r="L160" s="41"/>
      <c r="M160" s="228" t="s">
        <v>1</v>
      </c>
      <c r="N160" s="229" t="s">
        <v>40</v>
      </c>
      <c r="O160" s="88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9" t="s">
        <v>83</v>
      </c>
      <c r="AT160" s="219" t="s">
        <v>267</v>
      </c>
      <c r="AU160" s="219" t="s">
        <v>83</v>
      </c>
      <c r="AY160" s="14" t="s">
        <v>126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" t="s">
        <v>83</v>
      </c>
      <c r="BK160" s="220">
        <f>ROUND(I160*H160,2)</f>
        <v>0</v>
      </c>
      <c r="BL160" s="14" t="s">
        <v>83</v>
      </c>
      <c r="BM160" s="219" t="s">
        <v>919</v>
      </c>
    </row>
    <row r="161" s="2" customFormat="1" ht="24.15" customHeight="1">
      <c r="A161" s="35"/>
      <c r="B161" s="36"/>
      <c r="C161" s="221" t="s">
        <v>279</v>
      </c>
      <c r="D161" s="221" t="s">
        <v>267</v>
      </c>
      <c r="E161" s="222" t="s">
        <v>920</v>
      </c>
      <c r="F161" s="223" t="s">
        <v>921</v>
      </c>
      <c r="G161" s="224" t="s">
        <v>130</v>
      </c>
      <c r="H161" s="225">
        <v>6</v>
      </c>
      <c r="I161" s="226"/>
      <c r="J161" s="227">
        <f>ROUND(I161*H161,2)</f>
        <v>0</v>
      </c>
      <c r="K161" s="223" t="s">
        <v>131</v>
      </c>
      <c r="L161" s="41"/>
      <c r="M161" s="228" t="s">
        <v>1</v>
      </c>
      <c r="N161" s="229" t="s">
        <v>40</v>
      </c>
      <c r="O161" s="88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9" t="s">
        <v>83</v>
      </c>
      <c r="AT161" s="219" t="s">
        <v>267</v>
      </c>
      <c r="AU161" s="219" t="s">
        <v>83</v>
      </c>
      <c r="AY161" s="14" t="s">
        <v>126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4" t="s">
        <v>83</v>
      </c>
      <c r="BK161" s="220">
        <f>ROUND(I161*H161,2)</f>
        <v>0</v>
      </c>
      <c r="BL161" s="14" t="s">
        <v>83</v>
      </c>
      <c r="BM161" s="219" t="s">
        <v>922</v>
      </c>
    </row>
    <row r="162" s="2" customFormat="1" ht="24.15" customHeight="1">
      <c r="A162" s="35"/>
      <c r="B162" s="36"/>
      <c r="C162" s="221" t="s">
        <v>283</v>
      </c>
      <c r="D162" s="221" t="s">
        <v>267</v>
      </c>
      <c r="E162" s="222" t="s">
        <v>923</v>
      </c>
      <c r="F162" s="223" t="s">
        <v>924</v>
      </c>
      <c r="G162" s="224" t="s">
        <v>130</v>
      </c>
      <c r="H162" s="225">
        <v>11</v>
      </c>
      <c r="I162" s="226"/>
      <c r="J162" s="227">
        <f>ROUND(I162*H162,2)</f>
        <v>0</v>
      </c>
      <c r="K162" s="223" t="s">
        <v>131</v>
      </c>
      <c r="L162" s="41"/>
      <c r="M162" s="228" t="s">
        <v>1</v>
      </c>
      <c r="N162" s="229" t="s">
        <v>40</v>
      </c>
      <c r="O162" s="88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9" t="s">
        <v>83</v>
      </c>
      <c r="AT162" s="219" t="s">
        <v>267</v>
      </c>
      <c r="AU162" s="219" t="s">
        <v>83</v>
      </c>
      <c r="AY162" s="14" t="s">
        <v>126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4" t="s">
        <v>83</v>
      </c>
      <c r="BK162" s="220">
        <f>ROUND(I162*H162,2)</f>
        <v>0</v>
      </c>
      <c r="BL162" s="14" t="s">
        <v>83</v>
      </c>
      <c r="BM162" s="219" t="s">
        <v>925</v>
      </c>
    </row>
    <row r="163" s="2" customFormat="1" ht="24.15" customHeight="1">
      <c r="A163" s="35"/>
      <c r="B163" s="36"/>
      <c r="C163" s="207" t="s">
        <v>287</v>
      </c>
      <c r="D163" s="207" t="s">
        <v>127</v>
      </c>
      <c r="E163" s="208" t="s">
        <v>926</v>
      </c>
      <c r="F163" s="209" t="s">
        <v>927</v>
      </c>
      <c r="G163" s="210" t="s">
        <v>130</v>
      </c>
      <c r="H163" s="211">
        <v>23</v>
      </c>
      <c r="I163" s="212"/>
      <c r="J163" s="213">
        <f>ROUND(I163*H163,2)</f>
        <v>0</v>
      </c>
      <c r="K163" s="209" t="s">
        <v>131</v>
      </c>
      <c r="L163" s="214"/>
      <c r="M163" s="215" t="s">
        <v>1</v>
      </c>
      <c r="N163" s="216" t="s">
        <v>40</v>
      </c>
      <c r="O163" s="88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9" t="s">
        <v>85</v>
      </c>
      <c r="AT163" s="219" t="s">
        <v>127</v>
      </c>
      <c r="AU163" s="219" t="s">
        <v>83</v>
      </c>
      <c r="AY163" s="14" t="s">
        <v>126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4" t="s">
        <v>83</v>
      </c>
      <c r="BK163" s="220">
        <f>ROUND(I163*H163,2)</f>
        <v>0</v>
      </c>
      <c r="BL163" s="14" t="s">
        <v>83</v>
      </c>
      <c r="BM163" s="219" t="s">
        <v>928</v>
      </c>
    </row>
    <row r="164" s="2" customFormat="1" ht="24.15" customHeight="1">
      <c r="A164" s="35"/>
      <c r="B164" s="36"/>
      <c r="C164" s="207" t="s">
        <v>291</v>
      </c>
      <c r="D164" s="207" t="s">
        <v>127</v>
      </c>
      <c r="E164" s="208" t="s">
        <v>929</v>
      </c>
      <c r="F164" s="209" t="s">
        <v>930</v>
      </c>
      <c r="G164" s="210" t="s">
        <v>130</v>
      </c>
      <c r="H164" s="211">
        <v>12</v>
      </c>
      <c r="I164" s="212"/>
      <c r="J164" s="213">
        <f>ROUND(I164*H164,2)</f>
        <v>0</v>
      </c>
      <c r="K164" s="209" t="s">
        <v>131</v>
      </c>
      <c r="L164" s="214"/>
      <c r="M164" s="215" t="s">
        <v>1</v>
      </c>
      <c r="N164" s="216" t="s">
        <v>40</v>
      </c>
      <c r="O164" s="88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9" t="s">
        <v>85</v>
      </c>
      <c r="AT164" s="219" t="s">
        <v>127</v>
      </c>
      <c r="AU164" s="219" t="s">
        <v>83</v>
      </c>
      <c r="AY164" s="14" t="s">
        <v>126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" t="s">
        <v>83</v>
      </c>
      <c r="BK164" s="220">
        <f>ROUND(I164*H164,2)</f>
        <v>0</v>
      </c>
      <c r="BL164" s="14" t="s">
        <v>83</v>
      </c>
      <c r="BM164" s="219" t="s">
        <v>931</v>
      </c>
    </row>
    <row r="165" s="2" customFormat="1" ht="24.15" customHeight="1">
      <c r="A165" s="35"/>
      <c r="B165" s="36"/>
      <c r="C165" s="207" t="s">
        <v>295</v>
      </c>
      <c r="D165" s="207" t="s">
        <v>127</v>
      </c>
      <c r="E165" s="208" t="s">
        <v>932</v>
      </c>
      <c r="F165" s="209" t="s">
        <v>933</v>
      </c>
      <c r="G165" s="210" t="s">
        <v>130</v>
      </c>
      <c r="H165" s="211">
        <v>12</v>
      </c>
      <c r="I165" s="212"/>
      <c r="J165" s="213">
        <f>ROUND(I165*H165,2)</f>
        <v>0</v>
      </c>
      <c r="K165" s="209" t="s">
        <v>131</v>
      </c>
      <c r="L165" s="214"/>
      <c r="M165" s="215" t="s">
        <v>1</v>
      </c>
      <c r="N165" s="216" t="s">
        <v>40</v>
      </c>
      <c r="O165" s="88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9" t="s">
        <v>85</v>
      </c>
      <c r="AT165" s="219" t="s">
        <v>127</v>
      </c>
      <c r="AU165" s="219" t="s">
        <v>83</v>
      </c>
      <c r="AY165" s="14" t="s">
        <v>126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4" t="s">
        <v>83</v>
      </c>
      <c r="BK165" s="220">
        <f>ROUND(I165*H165,2)</f>
        <v>0</v>
      </c>
      <c r="BL165" s="14" t="s">
        <v>83</v>
      </c>
      <c r="BM165" s="219" t="s">
        <v>934</v>
      </c>
    </row>
    <row r="166" s="2" customFormat="1" ht="24.15" customHeight="1">
      <c r="A166" s="35"/>
      <c r="B166" s="36"/>
      <c r="C166" s="207" t="s">
        <v>299</v>
      </c>
      <c r="D166" s="207" t="s">
        <v>127</v>
      </c>
      <c r="E166" s="208" t="s">
        <v>935</v>
      </c>
      <c r="F166" s="209" t="s">
        <v>936</v>
      </c>
      <c r="G166" s="210" t="s">
        <v>130</v>
      </c>
      <c r="H166" s="211">
        <v>38</v>
      </c>
      <c r="I166" s="212"/>
      <c r="J166" s="213">
        <f>ROUND(I166*H166,2)</f>
        <v>0</v>
      </c>
      <c r="K166" s="209" t="s">
        <v>131</v>
      </c>
      <c r="L166" s="214"/>
      <c r="M166" s="215" t="s">
        <v>1</v>
      </c>
      <c r="N166" s="216" t="s">
        <v>40</v>
      </c>
      <c r="O166" s="88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9" t="s">
        <v>85</v>
      </c>
      <c r="AT166" s="219" t="s">
        <v>127</v>
      </c>
      <c r="AU166" s="219" t="s">
        <v>83</v>
      </c>
      <c r="AY166" s="14" t="s">
        <v>126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4" t="s">
        <v>83</v>
      </c>
      <c r="BK166" s="220">
        <f>ROUND(I166*H166,2)</f>
        <v>0</v>
      </c>
      <c r="BL166" s="14" t="s">
        <v>83</v>
      </c>
      <c r="BM166" s="219" t="s">
        <v>937</v>
      </c>
    </row>
    <row r="167" s="2" customFormat="1" ht="21.75" customHeight="1">
      <c r="A167" s="35"/>
      <c r="B167" s="36"/>
      <c r="C167" s="207" t="s">
        <v>303</v>
      </c>
      <c r="D167" s="207" t="s">
        <v>127</v>
      </c>
      <c r="E167" s="208" t="s">
        <v>938</v>
      </c>
      <c r="F167" s="209" t="s">
        <v>939</v>
      </c>
      <c r="G167" s="210" t="s">
        <v>130</v>
      </c>
      <c r="H167" s="211">
        <v>5</v>
      </c>
      <c r="I167" s="212"/>
      <c r="J167" s="213">
        <f>ROUND(I167*H167,2)</f>
        <v>0</v>
      </c>
      <c r="K167" s="209" t="s">
        <v>131</v>
      </c>
      <c r="L167" s="214"/>
      <c r="M167" s="215" t="s">
        <v>1</v>
      </c>
      <c r="N167" s="216" t="s">
        <v>40</v>
      </c>
      <c r="O167" s="88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9" t="s">
        <v>85</v>
      </c>
      <c r="AT167" s="219" t="s">
        <v>127</v>
      </c>
      <c r="AU167" s="219" t="s">
        <v>83</v>
      </c>
      <c r="AY167" s="14" t="s">
        <v>126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" t="s">
        <v>83</v>
      </c>
      <c r="BK167" s="220">
        <f>ROUND(I167*H167,2)</f>
        <v>0</v>
      </c>
      <c r="BL167" s="14" t="s">
        <v>83</v>
      </c>
      <c r="BM167" s="219" t="s">
        <v>940</v>
      </c>
    </row>
    <row r="168" s="2" customFormat="1" ht="21.75" customHeight="1">
      <c r="A168" s="35"/>
      <c r="B168" s="36"/>
      <c r="C168" s="207" t="s">
        <v>307</v>
      </c>
      <c r="D168" s="207" t="s">
        <v>127</v>
      </c>
      <c r="E168" s="208" t="s">
        <v>941</v>
      </c>
      <c r="F168" s="209" t="s">
        <v>942</v>
      </c>
      <c r="G168" s="210" t="s">
        <v>130</v>
      </c>
      <c r="H168" s="211">
        <v>5</v>
      </c>
      <c r="I168" s="212"/>
      <c r="J168" s="213">
        <f>ROUND(I168*H168,2)</f>
        <v>0</v>
      </c>
      <c r="K168" s="209" t="s">
        <v>131</v>
      </c>
      <c r="L168" s="214"/>
      <c r="M168" s="215" t="s">
        <v>1</v>
      </c>
      <c r="N168" s="216" t="s">
        <v>40</v>
      </c>
      <c r="O168" s="88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9" t="s">
        <v>85</v>
      </c>
      <c r="AT168" s="219" t="s">
        <v>127</v>
      </c>
      <c r="AU168" s="219" t="s">
        <v>83</v>
      </c>
      <c r="AY168" s="14" t="s">
        <v>126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4" t="s">
        <v>83</v>
      </c>
      <c r="BK168" s="220">
        <f>ROUND(I168*H168,2)</f>
        <v>0</v>
      </c>
      <c r="BL168" s="14" t="s">
        <v>83</v>
      </c>
      <c r="BM168" s="219" t="s">
        <v>943</v>
      </c>
    </row>
    <row r="169" s="2" customFormat="1" ht="16.5" customHeight="1">
      <c r="A169" s="35"/>
      <c r="B169" s="36"/>
      <c r="C169" s="221" t="s">
        <v>311</v>
      </c>
      <c r="D169" s="221" t="s">
        <v>267</v>
      </c>
      <c r="E169" s="222" t="s">
        <v>944</v>
      </c>
      <c r="F169" s="223" t="s">
        <v>945</v>
      </c>
      <c r="G169" s="224" t="s">
        <v>130</v>
      </c>
      <c r="H169" s="225">
        <v>12</v>
      </c>
      <c r="I169" s="226"/>
      <c r="J169" s="227">
        <f>ROUND(I169*H169,2)</f>
        <v>0</v>
      </c>
      <c r="K169" s="223" t="s">
        <v>131</v>
      </c>
      <c r="L169" s="41"/>
      <c r="M169" s="228" t="s">
        <v>1</v>
      </c>
      <c r="N169" s="229" t="s">
        <v>40</v>
      </c>
      <c r="O169" s="88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9" t="s">
        <v>83</v>
      </c>
      <c r="AT169" s="219" t="s">
        <v>267</v>
      </c>
      <c r="AU169" s="219" t="s">
        <v>83</v>
      </c>
      <c r="AY169" s="14" t="s">
        <v>126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4" t="s">
        <v>83</v>
      </c>
      <c r="BK169" s="220">
        <f>ROUND(I169*H169,2)</f>
        <v>0</v>
      </c>
      <c r="BL169" s="14" t="s">
        <v>83</v>
      </c>
      <c r="BM169" s="219" t="s">
        <v>946</v>
      </c>
    </row>
    <row r="170" s="2" customFormat="1" ht="16.5" customHeight="1">
      <c r="A170" s="35"/>
      <c r="B170" s="36"/>
      <c r="C170" s="221" t="s">
        <v>315</v>
      </c>
      <c r="D170" s="221" t="s">
        <v>267</v>
      </c>
      <c r="E170" s="222" t="s">
        <v>947</v>
      </c>
      <c r="F170" s="223" t="s">
        <v>948</v>
      </c>
      <c r="G170" s="224" t="s">
        <v>130</v>
      </c>
      <c r="H170" s="225">
        <v>64</v>
      </c>
      <c r="I170" s="226"/>
      <c r="J170" s="227">
        <f>ROUND(I170*H170,2)</f>
        <v>0</v>
      </c>
      <c r="K170" s="223" t="s">
        <v>131</v>
      </c>
      <c r="L170" s="41"/>
      <c r="M170" s="228" t="s">
        <v>1</v>
      </c>
      <c r="N170" s="229" t="s">
        <v>40</v>
      </c>
      <c r="O170" s="88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9" t="s">
        <v>83</v>
      </c>
      <c r="AT170" s="219" t="s">
        <v>267</v>
      </c>
      <c r="AU170" s="219" t="s">
        <v>83</v>
      </c>
      <c r="AY170" s="14" t="s">
        <v>126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4" t="s">
        <v>83</v>
      </c>
      <c r="BK170" s="220">
        <f>ROUND(I170*H170,2)</f>
        <v>0</v>
      </c>
      <c r="BL170" s="14" t="s">
        <v>83</v>
      </c>
      <c r="BM170" s="219" t="s">
        <v>949</v>
      </c>
    </row>
    <row r="171" s="2" customFormat="1" ht="16.5" customHeight="1">
      <c r="A171" s="35"/>
      <c r="B171" s="36"/>
      <c r="C171" s="221" t="s">
        <v>319</v>
      </c>
      <c r="D171" s="221" t="s">
        <v>267</v>
      </c>
      <c r="E171" s="222" t="s">
        <v>950</v>
      </c>
      <c r="F171" s="223" t="s">
        <v>951</v>
      </c>
      <c r="G171" s="224" t="s">
        <v>130</v>
      </c>
      <c r="H171" s="225">
        <v>12</v>
      </c>
      <c r="I171" s="226"/>
      <c r="J171" s="227">
        <f>ROUND(I171*H171,2)</f>
        <v>0</v>
      </c>
      <c r="K171" s="223" t="s">
        <v>131</v>
      </c>
      <c r="L171" s="41"/>
      <c r="M171" s="228" t="s">
        <v>1</v>
      </c>
      <c r="N171" s="229" t="s">
        <v>40</v>
      </c>
      <c r="O171" s="88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9" t="s">
        <v>83</v>
      </c>
      <c r="AT171" s="219" t="s">
        <v>267</v>
      </c>
      <c r="AU171" s="219" t="s">
        <v>83</v>
      </c>
      <c r="AY171" s="14" t="s">
        <v>126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4" t="s">
        <v>83</v>
      </c>
      <c r="BK171" s="220">
        <f>ROUND(I171*H171,2)</f>
        <v>0</v>
      </c>
      <c r="BL171" s="14" t="s">
        <v>83</v>
      </c>
      <c r="BM171" s="219" t="s">
        <v>952</v>
      </c>
    </row>
    <row r="172" s="2" customFormat="1" ht="16.5" customHeight="1">
      <c r="A172" s="35"/>
      <c r="B172" s="36"/>
      <c r="C172" s="221" t="s">
        <v>323</v>
      </c>
      <c r="D172" s="221" t="s">
        <v>267</v>
      </c>
      <c r="E172" s="222" t="s">
        <v>953</v>
      </c>
      <c r="F172" s="223" t="s">
        <v>954</v>
      </c>
      <c r="G172" s="224" t="s">
        <v>130</v>
      </c>
      <c r="H172" s="225">
        <v>64</v>
      </c>
      <c r="I172" s="226"/>
      <c r="J172" s="227">
        <f>ROUND(I172*H172,2)</f>
        <v>0</v>
      </c>
      <c r="K172" s="223" t="s">
        <v>131</v>
      </c>
      <c r="L172" s="41"/>
      <c r="M172" s="228" t="s">
        <v>1</v>
      </c>
      <c r="N172" s="229" t="s">
        <v>40</v>
      </c>
      <c r="O172" s="88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9" t="s">
        <v>83</v>
      </c>
      <c r="AT172" s="219" t="s">
        <v>267</v>
      </c>
      <c r="AU172" s="219" t="s">
        <v>83</v>
      </c>
      <c r="AY172" s="14" t="s">
        <v>126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" t="s">
        <v>83</v>
      </c>
      <c r="BK172" s="220">
        <f>ROUND(I172*H172,2)</f>
        <v>0</v>
      </c>
      <c r="BL172" s="14" t="s">
        <v>83</v>
      </c>
      <c r="BM172" s="219" t="s">
        <v>955</v>
      </c>
    </row>
    <row r="173" s="2" customFormat="1" ht="37.8" customHeight="1">
      <c r="A173" s="35"/>
      <c r="B173" s="36"/>
      <c r="C173" s="207" t="s">
        <v>327</v>
      </c>
      <c r="D173" s="207" t="s">
        <v>127</v>
      </c>
      <c r="E173" s="208" t="s">
        <v>956</v>
      </c>
      <c r="F173" s="209" t="s">
        <v>957</v>
      </c>
      <c r="G173" s="210" t="s">
        <v>130</v>
      </c>
      <c r="H173" s="211">
        <v>4</v>
      </c>
      <c r="I173" s="212"/>
      <c r="J173" s="213">
        <f>ROUND(I173*H173,2)</f>
        <v>0</v>
      </c>
      <c r="K173" s="209" t="s">
        <v>131</v>
      </c>
      <c r="L173" s="214"/>
      <c r="M173" s="215" t="s">
        <v>1</v>
      </c>
      <c r="N173" s="216" t="s">
        <v>40</v>
      </c>
      <c r="O173" s="88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9" t="s">
        <v>85</v>
      </c>
      <c r="AT173" s="219" t="s">
        <v>127</v>
      </c>
      <c r="AU173" s="219" t="s">
        <v>83</v>
      </c>
      <c r="AY173" s="14" t="s">
        <v>126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4" t="s">
        <v>83</v>
      </c>
      <c r="BK173" s="220">
        <f>ROUND(I173*H173,2)</f>
        <v>0</v>
      </c>
      <c r="BL173" s="14" t="s">
        <v>83</v>
      </c>
      <c r="BM173" s="219" t="s">
        <v>958</v>
      </c>
    </row>
    <row r="174" s="2" customFormat="1" ht="37.8" customHeight="1">
      <c r="A174" s="35"/>
      <c r="B174" s="36"/>
      <c r="C174" s="207" t="s">
        <v>331</v>
      </c>
      <c r="D174" s="207" t="s">
        <v>127</v>
      </c>
      <c r="E174" s="208" t="s">
        <v>959</v>
      </c>
      <c r="F174" s="209" t="s">
        <v>960</v>
      </c>
      <c r="G174" s="210" t="s">
        <v>130</v>
      </c>
      <c r="H174" s="211">
        <v>4</v>
      </c>
      <c r="I174" s="212"/>
      <c r="J174" s="213">
        <f>ROUND(I174*H174,2)</f>
        <v>0</v>
      </c>
      <c r="K174" s="209" t="s">
        <v>131</v>
      </c>
      <c r="L174" s="214"/>
      <c r="M174" s="215" t="s">
        <v>1</v>
      </c>
      <c r="N174" s="216" t="s">
        <v>40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9" t="s">
        <v>85</v>
      </c>
      <c r="AT174" s="219" t="s">
        <v>127</v>
      </c>
      <c r="AU174" s="219" t="s">
        <v>83</v>
      </c>
      <c r="AY174" s="14" t="s">
        <v>126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" t="s">
        <v>83</v>
      </c>
      <c r="BK174" s="220">
        <f>ROUND(I174*H174,2)</f>
        <v>0</v>
      </c>
      <c r="BL174" s="14" t="s">
        <v>83</v>
      </c>
      <c r="BM174" s="219" t="s">
        <v>961</v>
      </c>
    </row>
    <row r="175" s="2" customFormat="1" ht="37.8" customHeight="1">
      <c r="A175" s="35"/>
      <c r="B175" s="36"/>
      <c r="C175" s="207" t="s">
        <v>335</v>
      </c>
      <c r="D175" s="207" t="s">
        <v>127</v>
      </c>
      <c r="E175" s="208" t="s">
        <v>962</v>
      </c>
      <c r="F175" s="209" t="s">
        <v>963</v>
      </c>
      <c r="G175" s="210" t="s">
        <v>130</v>
      </c>
      <c r="H175" s="211">
        <v>4</v>
      </c>
      <c r="I175" s="212"/>
      <c r="J175" s="213">
        <f>ROUND(I175*H175,2)</f>
        <v>0</v>
      </c>
      <c r="K175" s="209" t="s">
        <v>131</v>
      </c>
      <c r="L175" s="214"/>
      <c r="M175" s="215" t="s">
        <v>1</v>
      </c>
      <c r="N175" s="216" t="s">
        <v>40</v>
      </c>
      <c r="O175" s="88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9" t="s">
        <v>85</v>
      </c>
      <c r="AT175" s="219" t="s">
        <v>127</v>
      </c>
      <c r="AU175" s="219" t="s">
        <v>83</v>
      </c>
      <c r="AY175" s="14" t="s">
        <v>126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" t="s">
        <v>83</v>
      </c>
      <c r="BK175" s="220">
        <f>ROUND(I175*H175,2)</f>
        <v>0</v>
      </c>
      <c r="BL175" s="14" t="s">
        <v>83</v>
      </c>
      <c r="BM175" s="219" t="s">
        <v>964</v>
      </c>
    </row>
    <row r="176" s="2" customFormat="1" ht="37.8" customHeight="1">
      <c r="A176" s="35"/>
      <c r="B176" s="36"/>
      <c r="C176" s="207" t="s">
        <v>339</v>
      </c>
      <c r="D176" s="207" t="s">
        <v>127</v>
      </c>
      <c r="E176" s="208" t="s">
        <v>965</v>
      </c>
      <c r="F176" s="209" t="s">
        <v>966</v>
      </c>
      <c r="G176" s="210" t="s">
        <v>130</v>
      </c>
      <c r="H176" s="211">
        <v>4</v>
      </c>
      <c r="I176" s="212"/>
      <c r="J176" s="213">
        <f>ROUND(I176*H176,2)</f>
        <v>0</v>
      </c>
      <c r="K176" s="209" t="s">
        <v>131</v>
      </c>
      <c r="L176" s="214"/>
      <c r="M176" s="215" t="s">
        <v>1</v>
      </c>
      <c r="N176" s="216" t="s">
        <v>40</v>
      </c>
      <c r="O176" s="88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9" t="s">
        <v>85</v>
      </c>
      <c r="AT176" s="219" t="s">
        <v>127</v>
      </c>
      <c r="AU176" s="219" t="s">
        <v>83</v>
      </c>
      <c r="AY176" s="14" t="s">
        <v>126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4" t="s">
        <v>83</v>
      </c>
      <c r="BK176" s="220">
        <f>ROUND(I176*H176,2)</f>
        <v>0</v>
      </c>
      <c r="BL176" s="14" t="s">
        <v>83</v>
      </c>
      <c r="BM176" s="219" t="s">
        <v>967</v>
      </c>
    </row>
    <row r="177" s="2" customFormat="1" ht="33" customHeight="1">
      <c r="A177" s="35"/>
      <c r="B177" s="36"/>
      <c r="C177" s="207" t="s">
        <v>343</v>
      </c>
      <c r="D177" s="207" t="s">
        <v>127</v>
      </c>
      <c r="E177" s="208" t="s">
        <v>968</v>
      </c>
      <c r="F177" s="209" t="s">
        <v>969</v>
      </c>
      <c r="G177" s="210" t="s">
        <v>130</v>
      </c>
      <c r="H177" s="211">
        <v>16</v>
      </c>
      <c r="I177" s="212"/>
      <c r="J177" s="213">
        <f>ROUND(I177*H177,2)</f>
        <v>0</v>
      </c>
      <c r="K177" s="209" t="s">
        <v>131</v>
      </c>
      <c r="L177" s="214"/>
      <c r="M177" s="215" t="s">
        <v>1</v>
      </c>
      <c r="N177" s="216" t="s">
        <v>40</v>
      </c>
      <c r="O177" s="88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9" t="s">
        <v>85</v>
      </c>
      <c r="AT177" s="219" t="s">
        <v>127</v>
      </c>
      <c r="AU177" s="219" t="s">
        <v>83</v>
      </c>
      <c r="AY177" s="14" t="s">
        <v>126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" t="s">
        <v>83</v>
      </c>
      <c r="BK177" s="220">
        <f>ROUND(I177*H177,2)</f>
        <v>0</v>
      </c>
      <c r="BL177" s="14" t="s">
        <v>83</v>
      </c>
      <c r="BM177" s="219" t="s">
        <v>970</v>
      </c>
    </row>
    <row r="178" s="2" customFormat="1" ht="24.15" customHeight="1">
      <c r="A178" s="35"/>
      <c r="B178" s="36"/>
      <c r="C178" s="207" t="s">
        <v>347</v>
      </c>
      <c r="D178" s="207" t="s">
        <v>127</v>
      </c>
      <c r="E178" s="208" t="s">
        <v>971</v>
      </c>
      <c r="F178" s="209" t="s">
        <v>972</v>
      </c>
      <c r="G178" s="210" t="s">
        <v>130</v>
      </c>
      <c r="H178" s="211">
        <v>20</v>
      </c>
      <c r="I178" s="212"/>
      <c r="J178" s="213">
        <f>ROUND(I178*H178,2)</f>
        <v>0</v>
      </c>
      <c r="K178" s="209" t="s">
        <v>131</v>
      </c>
      <c r="L178" s="214"/>
      <c r="M178" s="215" t="s">
        <v>1</v>
      </c>
      <c r="N178" s="216" t="s">
        <v>40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9" t="s">
        <v>85</v>
      </c>
      <c r="AT178" s="219" t="s">
        <v>127</v>
      </c>
      <c r="AU178" s="219" t="s">
        <v>83</v>
      </c>
      <c r="AY178" s="14" t="s">
        <v>126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4" t="s">
        <v>83</v>
      </c>
      <c r="BK178" s="220">
        <f>ROUND(I178*H178,2)</f>
        <v>0</v>
      </c>
      <c r="BL178" s="14" t="s">
        <v>83</v>
      </c>
      <c r="BM178" s="219" t="s">
        <v>973</v>
      </c>
    </row>
    <row r="179" s="2" customFormat="1" ht="16.5" customHeight="1">
      <c r="A179" s="35"/>
      <c r="B179" s="36"/>
      <c r="C179" s="207" t="s">
        <v>351</v>
      </c>
      <c r="D179" s="207" t="s">
        <v>127</v>
      </c>
      <c r="E179" s="208" t="s">
        <v>974</v>
      </c>
      <c r="F179" s="209" t="s">
        <v>975</v>
      </c>
      <c r="G179" s="210" t="s">
        <v>130</v>
      </c>
      <c r="H179" s="211">
        <v>5</v>
      </c>
      <c r="I179" s="212"/>
      <c r="J179" s="213">
        <f>ROUND(I179*H179,2)</f>
        <v>0</v>
      </c>
      <c r="K179" s="209" t="s">
        <v>131</v>
      </c>
      <c r="L179" s="214"/>
      <c r="M179" s="215" t="s">
        <v>1</v>
      </c>
      <c r="N179" s="216" t="s">
        <v>40</v>
      </c>
      <c r="O179" s="88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9" t="s">
        <v>85</v>
      </c>
      <c r="AT179" s="219" t="s">
        <v>127</v>
      </c>
      <c r="AU179" s="219" t="s">
        <v>83</v>
      </c>
      <c r="AY179" s="14" t="s">
        <v>126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4" t="s">
        <v>83</v>
      </c>
      <c r="BK179" s="220">
        <f>ROUND(I179*H179,2)</f>
        <v>0</v>
      </c>
      <c r="BL179" s="14" t="s">
        <v>83</v>
      </c>
      <c r="BM179" s="219" t="s">
        <v>976</v>
      </c>
    </row>
    <row r="180" s="2" customFormat="1" ht="16.5" customHeight="1">
      <c r="A180" s="35"/>
      <c r="B180" s="36"/>
      <c r="C180" s="207" t="s">
        <v>355</v>
      </c>
      <c r="D180" s="207" t="s">
        <v>127</v>
      </c>
      <c r="E180" s="208" t="s">
        <v>977</v>
      </c>
      <c r="F180" s="209" t="s">
        <v>978</v>
      </c>
      <c r="G180" s="210" t="s">
        <v>130</v>
      </c>
      <c r="H180" s="211">
        <v>41</v>
      </c>
      <c r="I180" s="212"/>
      <c r="J180" s="213">
        <f>ROUND(I180*H180,2)</f>
        <v>0</v>
      </c>
      <c r="K180" s="209" t="s">
        <v>131</v>
      </c>
      <c r="L180" s="214"/>
      <c r="M180" s="215" t="s">
        <v>1</v>
      </c>
      <c r="N180" s="216" t="s">
        <v>40</v>
      </c>
      <c r="O180" s="88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9" t="s">
        <v>85</v>
      </c>
      <c r="AT180" s="219" t="s">
        <v>127</v>
      </c>
      <c r="AU180" s="219" t="s">
        <v>83</v>
      </c>
      <c r="AY180" s="14" t="s">
        <v>126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4" t="s">
        <v>83</v>
      </c>
      <c r="BK180" s="220">
        <f>ROUND(I180*H180,2)</f>
        <v>0</v>
      </c>
      <c r="BL180" s="14" t="s">
        <v>83</v>
      </c>
      <c r="BM180" s="219" t="s">
        <v>979</v>
      </c>
    </row>
    <row r="181" s="2" customFormat="1" ht="21.75" customHeight="1">
      <c r="A181" s="35"/>
      <c r="B181" s="36"/>
      <c r="C181" s="207" t="s">
        <v>359</v>
      </c>
      <c r="D181" s="207" t="s">
        <v>127</v>
      </c>
      <c r="E181" s="208" t="s">
        <v>980</v>
      </c>
      <c r="F181" s="209" t="s">
        <v>981</v>
      </c>
      <c r="G181" s="210" t="s">
        <v>130</v>
      </c>
      <c r="H181" s="211">
        <v>15</v>
      </c>
      <c r="I181" s="212"/>
      <c r="J181" s="213">
        <f>ROUND(I181*H181,2)</f>
        <v>0</v>
      </c>
      <c r="K181" s="209" t="s">
        <v>131</v>
      </c>
      <c r="L181" s="214"/>
      <c r="M181" s="215" t="s">
        <v>1</v>
      </c>
      <c r="N181" s="216" t="s">
        <v>40</v>
      </c>
      <c r="O181" s="88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9" t="s">
        <v>85</v>
      </c>
      <c r="AT181" s="219" t="s">
        <v>127</v>
      </c>
      <c r="AU181" s="219" t="s">
        <v>83</v>
      </c>
      <c r="AY181" s="14" t="s">
        <v>126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" t="s">
        <v>83</v>
      </c>
      <c r="BK181" s="220">
        <f>ROUND(I181*H181,2)</f>
        <v>0</v>
      </c>
      <c r="BL181" s="14" t="s">
        <v>83</v>
      </c>
      <c r="BM181" s="219" t="s">
        <v>982</v>
      </c>
    </row>
    <row r="182" s="2" customFormat="1" ht="24.15" customHeight="1">
      <c r="A182" s="35"/>
      <c r="B182" s="36"/>
      <c r="C182" s="207" t="s">
        <v>363</v>
      </c>
      <c r="D182" s="207" t="s">
        <v>127</v>
      </c>
      <c r="E182" s="208" t="s">
        <v>983</v>
      </c>
      <c r="F182" s="209" t="s">
        <v>984</v>
      </c>
      <c r="G182" s="210" t="s">
        <v>130</v>
      </c>
      <c r="H182" s="211">
        <v>15</v>
      </c>
      <c r="I182" s="212"/>
      <c r="J182" s="213">
        <f>ROUND(I182*H182,2)</f>
        <v>0</v>
      </c>
      <c r="K182" s="209" t="s">
        <v>131</v>
      </c>
      <c r="L182" s="214"/>
      <c r="M182" s="215" t="s">
        <v>1</v>
      </c>
      <c r="N182" s="216" t="s">
        <v>40</v>
      </c>
      <c r="O182" s="88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9" t="s">
        <v>85</v>
      </c>
      <c r="AT182" s="219" t="s">
        <v>127</v>
      </c>
      <c r="AU182" s="219" t="s">
        <v>83</v>
      </c>
      <c r="AY182" s="14" t="s">
        <v>126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4" t="s">
        <v>83</v>
      </c>
      <c r="BK182" s="220">
        <f>ROUND(I182*H182,2)</f>
        <v>0</v>
      </c>
      <c r="BL182" s="14" t="s">
        <v>83</v>
      </c>
      <c r="BM182" s="219" t="s">
        <v>985</v>
      </c>
    </row>
    <row r="183" s="2" customFormat="1" ht="49.05" customHeight="1">
      <c r="A183" s="35"/>
      <c r="B183" s="36"/>
      <c r="C183" s="221" t="s">
        <v>367</v>
      </c>
      <c r="D183" s="221" t="s">
        <v>267</v>
      </c>
      <c r="E183" s="222" t="s">
        <v>986</v>
      </c>
      <c r="F183" s="223" t="s">
        <v>987</v>
      </c>
      <c r="G183" s="224" t="s">
        <v>130</v>
      </c>
      <c r="H183" s="225">
        <v>89</v>
      </c>
      <c r="I183" s="226"/>
      <c r="J183" s="227">
        <f>ROUND(I183*H183,2)</f>
        <v>0</v>
      </c>
      <c r="K183" s="223" t="s">
        <v>131</v>
      </c>
      <c r="L183" s="41"/>
      <c r="M183" s="228" t="s">
        <v>1</v>
      </c>
      <c r="N183" s="229" t="s">
        <v>40</v>
      </c>
      <c r="O183" s="88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9" t="s">
        <v>83</v>
      </c>
      <c r="AT183" s="219" t="s">
        <v>267</v>
      </c>
      <c r="AU183" s="219" t="s">
        <v>83</v>
      </c>
      <c r="AY183" s="14" t="s">
        <v>126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4" t="s">
        <v>83</v>
      </c>
      <c r="BK183" s="220">
        <f>ROUND(I183*H183,2)</f>
        <v>0</v>
      </c>
      <c r="BL183" s="14" t="s">
        <v>83</v>
      </c>
      <c r="BM183" s="219" t="s">
        <v>988</v>
      </c>
    </row>
    <row r="184" s="2" customFormat="1" ht="37.8" customHeight="1">
      <c r="A184" s="35"/>
      <c r="B184" s="36"/>
      <c r="C184" s="221" t="s">
        <v>371</v>
      </c>
      <c r="D184" s="221" t="s">
        <v>267</v>
      </c>
      <c r="E184" s="222" t="s">
        <v>989</v>
      </c>
      <c r="F184" s="223" t="s">
        <v>990</v>
      </c>
      <c r="G184" s="224" t="s">
        <v>130</v>
      </c>
      <c r="H184" s="225">
        <v>35</v>
      </c>
      <c r="I184" s="226"/>
      <c r="J184" s="227">
        <f>ROUND(I184*H184,2)</f>
        <v>0</v>
      </c>
      <c r="K184" s="223" t="s">
        <v>131</v>
      </c>
      <c r="L184" s="41"/>
      <c r="M184" s="228" t="s">
        <v>1</v>
      </c>
      <c r="N184" s="229" t="s">
        <v>40</v>
      </c>
      <c r="O184" s="88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9" t="s">
        <v>83</v>
      </c>
      <c r="AT184" s="219" t="s">
        <v>267</v>
      </c>
      <c r="AU184" s="219" t="s">
        <v>83</v>
      </c>
      <c r="AY184" s="14" t="s">
        <v>126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" t="s">
        <v>83</v>
      </c>
      <c r="BK184" s="220">
        <f>ROUND(I184*H184,2)</f>
        <v>0</v>
      </c>
      <c r="BL184" s="14" t="s">
        <v>83</v>
      </c>
      <c r="BM184" s="219" t="s">
        <v>991</v>
      </c>
    </row>
    <row r="185" s="2" customFormat="1" ht="78" customHeight="1">
      <c r="A185" s="35"/>
      <c r="B185" s="36"/>
      <c r="C185" s="221" t="s">
        <v>375</v>
      </c>
      <c r="D185" s="221" t="s">
        <v>267</v>
      </c>
      <c r="E185" s="222" t="s">
        <v>992</v>
      </c>
      <c r="F185" s="223" t="s">
        <v>993</v>
      </c>
      <c r="G185" s="224" t="s">
        <v>130</v>
      </c>
      <c r="H185" s="225">
        <v>20</v>
      </c>
      <c r="I185" s="226"/>
      <c r="J185" s="227">
        <f>ROUND(I185*H185,2)</f>
        <v>0</v>
      </c>
      <c r="K185" s="223" t="s">
        <v>131</v>
      </c>
      <c r="L185" s="41"/>
      <c r="M185" s="228" t="s">
        <v>1</v>
      </c>
      <c r="N185" s="229" t="s">
        <v>40</v>
      </c>
      <c r="O185" s="88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9" t="s">
        <v>83</v>
      </c>
      <c r="AT185" s="219" t="s">
        <v>267</v>
      </c>
      <c r="AU185" s="219" t="s">
        <v>83</v>
      </c>
      <c r="AY185" s="14" t="s">
        <v>126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4" t="s">
        <v>83</v>
      </c>
      <c r="BK185" s="220">
        <f>ROUND(I185*H185,2)</f>
        <v>0</v>
      </c>
      <c r="BL185" s="14" t="s">
        <v>83</v>
      </c>
      <c r="BM185" s="219" t="s">
        <v>994</v>
      </c>
    </row>
    <row r="186" s="2" customFormat="1" ht="24.15" customHeight="1">
      <c r="A186" s="35"/>
      <c r="B186" s="36"/>
      <c r="C186" s="221" t="s">
        <v>379</v>
      </c>
      <c r="D186" s="221" t="s">
        <v>267</v>
      </c>
      <c r="E186" s="222" t="s">
        <v>995</v>
      </c>
      <c r="F186" s="223" t="s">
        <v>996</v>
      </c>
      <c r="G186" s="224" t="s">
        <v>130</v>
      </c>
      <c r="H186" s="225">
        <v>29</v>
      </c>
      <c r="I186" s="226"/>
      <c r="J186" s="227">
        <f>ROUND(I186*H186,2)</f>
        <v>0</v>
      </c>
      <c r="K186" s="223" t="s">
        <v>131</v>
      </c>
      <c r="L186" s="41"/>
      <c r="M186" s="228" t="s">
        <v>1</v>
      </c>
      <c r="N186" s="229" t="s">
        <v>40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9" t="s">
        <v>83</v>
      </c>
      <c r="AT186" s="219" t="s">
        <v>267</v>
      </c>
      <c r="AU186" s="219" t="s">
        <v>83</v>
      </c>
      <c r="AY186" s="14" t="s">
        <v>126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4" t="s">
        <v>83</v>
      </c>
      <c r="BK186" s="220">
        <f>ROUND(I186*H186,2)</f>
        <v>0</v>
      </c>
      <c r="BL186" s="14" t="s">
        <v>83</v>
      </c>
      <c r="BM186" s="219" t="s">
        <v>997</v>
      </c>
    </row>
    <row r="187" s="2" customFormat="1" ht="128.55" customHeight="1">
      <c r="A187" s="35"/>
      <c r="B187" s="36"/>
      <c r="C187" s="221" t="s">
        <v>383</v>
      </c>
      <c r="D187" s="221" t="s">
        <v>267</v>
      </c>
      <c r="E187" s="222" t="s">
        <v>998</v>
      </c>
      <c r="F187" s="223" t="s">
        <v>999</v>
      </c>
      <c r="G187" s="224" t="s">
        <v>130</v>
      </c>
      <c r="H187" s="225">
        <v>7</v>
      </c>
      <c r="I187" s="226"/>
      <c r="J187" s="227">
        <f>ROUND(I187*H187,2)</f>
        <v>0</v>
      </c>
      <c r="K187" s="223" t="s">
        <v>131</v>
      </c>
      <c r="L187" s="41"/>
      <c r="M187" s="228" t="s">
        <v>1</v>
      </c>
      <c r="N187" s="229" t="s">
        <v>40</v>
      </c>
      <c r="O187" s="88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9" t="s">
        <v>83</v>
      </c>
      <c r="AT187" s="219" t="s">
        <v>267</v>
      </c>
      <c r="AU187" s="219" t="s">
        <v>83</v>
      </c>
      <c r="AY187" s="14" t="s">
        <v>126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4" t="s">
        <v>83</v>
      </c>
      <c r="BK187" s="220">
        <f>ROUND(I187*H187,2)</f>
        <v>0</v>
      </c>
      <c r="BL187" s="14" t="s">
        <v>83</v>
      </c>
      <c r="BM187" s="219" t="s">
        <v>1000</v>
      </c>
    </row>
    <row r="188" s="2" customFormat="1" ht="128.55" customHeight="1">
      <c r="A188" s="35"/>
      <c r="B188" s="36"/>
      <c r="C188" s="221" t="s">
        <v>387</v>
      </c>
      <c r="D188" s="221" t="s">
        <v>267</v>
      </c>
      <c r="E188" s="222" t="s">
        <v>1001</v>
      </c>
      <c r="F188" s="223" t="s">
        <v>1002</v>
      </c>
      <c r="G188" s="224" t="s">
        <v>130</v>
      </c>
      <c r="H188" s="225">
        <v>14</v>
      </c>
      <c r="I188" s="226"/>
      <c r="J188" s="227">
        <f>ROUND(I188*H188,2)</f>
        <v>0</v>
      </c>
      <c r="K188" s="223" t="s">
        <v>131</v>
      </c>
      <c r="L188" s="41"/>
      <c r="M188" s="228" t="s">
        <v>1</v>
      </c>
      <c r="N188" s="229" t="s">
        <v>40</v>
      </c>
      <c r="O188" s="88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9" t="s">
        <v>83</v>
      </c>
      <c r="AT188" s="219" t="s">
        <v>267</v>
      </c>
      <c r="AU188" s="219" t="s">
        <v>83</v>
      </c>
      <c r="AY188" s="14" t="s">
        <v>126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4" t="s">
        <v>83</v>
      </c>
      <c r="BK188" s="220">
        <f>ROUND(I188*H188,2)</f>
        <v>0</v>
      </c>
      <c r="BL188" s="14" t="s">
        <v>83</v>
      </c>
      <c r="BM188" s="219" t="s">
        <v>1003</v>
      </c>
    </row>
    <row r="189" s="2" customFormat="1" ht="16.5" customHeight="1">
      <c r="A189" s="35"/>
      <c r="B189" s="36"/>
      <c r="C189" s="221" t="s">
        <v>391</v>
      </c>
      <c r="D189" s="221" t="s">
        <v>267</v>
      </c>
      <c r="E189" s="222" t="s">
        <v>1004</v>
      </c>
      <c r="F189" s="223" t="s">
        <v>1005</v>
      </c>
      <c r="G189" s="224" t="s">
        <v>130</v>
      </c>
      <c r="H189" s="225">
        <v>2</v>
      </c>
      <c r="I189" s="226"/>
      <c r="J189" s="227">
        <f>ROUND(I189*H189,2)</f>
        <v>0</v>
      </c>
      <c r="K189" s="223" t="s">
        <v>131</v>
      </c>
      <c r="L189" s="41"/>
      <c r="M189" s="228" t="s">
        <v>1</v>
      </c>
      <c r="N189" s="229" t="s">
        <v>40</v>
      </c>
      <c r="O189" s="88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9" t="s">
        <v>83</v>
      </c>
      <c r="AT189" s="219" t="s">
        <v>267</v>
      </c>
      <c r="AU189" s="219" t="s">
        <v>83</v>
      </c>
      <c r="AY189" s="14" t="s">
        <v>126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4" t="s">
        <v>83</v>
      </c>
      <c r="BK189" s="220">
        <f>ROUND(I189*H189,2)</f>
        <v>0</v>
      </c>
      <c r="BL189" s="14" t="s">
        <v>83</v>
      </c>
      <c r="BM189" s="219" t="s">
        <v>1006</v>
      </c>
    </row>
    <row r="190" s="2" customFormat="1" ht="16.5" customHeight="1">
      <c r="A190" s="35"/>
      <c r="B190" s="36"/>
      <c r="C190" s="221" t="s">
        <v>395</v>
      </c>
      <c r="D190" s="221" t="s">
        <v>267</v>
      </c>
      <c r="E190" s="222" t="s">
        <v>1007</v>
      </c>
      <c r="F190" s="223" t="s">
        <v>1008</v>
      </c>
      <c r="G190" s="224" t="s">
        <v>130</v>
      </c>
      <c r="H190" s="225">
        <v>7</v>
      </c>
      <c r="I190" s="226"/>
      <c r="J190" s="227">
        <f>ROUND(I190*H190,2)</f>
        <v>0</v>
      </c>
      <c r="K190" s="223" t="s">
        <v>131</v>
      </c>
      <c r="L190" s="41"/>
      <c r="M190" s="228" t="s">
        <v>1</v>
      </c>
      <c r="N190" s="229" t="s">
        <v>40</v>
      </c>
      <c r="O190" s="88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9" t="s">
        <v>83</v>
      </c>
      <c r="AT190" s="219" t="s">
        <v>267</v>
      </c>
      <c r="AU190" s="219" t="s">
        <v>83</v>
      </c>
      <c r="AY190" s="14" t="s">
        <v>126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4" t="s">
        <v>83</v>
      </c>
      <c r="BK190" s="220">
        <f>ROUND(I190*H190,2)</f>
        <v>0</v>
      </c>
      <c r="BL190" s="14" t="s">
        <v>83</v>
      </c>
      <c r="BM190" s="219" t="s">
        <v>1009</v>
      </c>
    </row>
    <row r="191" s="2" customFormat="1" ht="16.5" customHeight="1">
      <c r="A191" s="35"/>
      <c r="B191" s="36"/>
      <c r="C191" s="221" t="s">
        <v>399</v>
      </c>
      <c r="D191" s="221" t="s">
        <v>267</v>
      </c>
      <c r="E191" s="222" t="s">
        <v>1010</v>
      </c>
      <c r="F191" s="223" t="s">
        <v>1011</v>
      </c>
      <c r="G191" s="224" t="s">
        <v>130</v>
      </c>
      <c r="H191" s="225">
        <v>14</v>
      </c>
      <c r="I191" s="226"/>
      <c r="J191" s="227">
        <f>ROUND(I191*H191,2)</f>
        <v>0</v>
      </c>
      <c r="K191" s="223" t="s">
        <v>131</v>
      </c>
      <c r="L191" s="41"/>
      <c r="M191" s="228" t="s">
        <v>1</v>
      </c>
      <c r="N191" s="229" t="s">
        <v>40</v>
      </c>
      <c r="O191" s="88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9" t="s">
        <v>83</v>
      </c>
      <c r="AT191" s="219" t="s">
        <v>267</v>
      </c>
      <c r="AU191" s="219" t="s">
        <v>83</v>
      </c>
      <c r="AY191" s="14" t="s">
        <v>126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4" t="s">
        <v>83</v>
      </c>
      <c r="BK191" s="220">
        <f>ROUND(I191*H191,2)</f>
        <v>0</v>
      </c>
      <c r="BL191" s="14" t="s">
        <v>83</v>
      </c>
      <c r="BM191" s="219" t="s">
        <v>1012</v>
      </c>
    </row>
    <row r="192" s="2" customFormat="1" ht="37.8" customHeight="1">
      <c r="A192" s="35"/>
      <c r="B192" s="36"/>
      <c r="C192" s="207" t="s">
        <v>403</v>
      </c>
      <c r="D192" s="207" t="s">
        <v>127</v>
      </c>
      <c r="E192" s="208" t="s">
        <v>1013</v>
      </c>
      <c r="F192" s="209" t="s">
        <v>1014</v>
      </c>
      <c r="G192" s="210" t="s">
        <v>130</v>
      </c>
      <c r="H192" s="211">
        <v>2</v>
      </c>
      <c r="I192" s="212"/>
      <c r="J192" s="213">
        <f>ROUND(I192*H192,2)</f>
        <v>0</v>
      </c>
      <c r="K192" s="209" t="s">
        <v>131</v>
      </c>
      <c r="L192" s="214"/>
      <c r="M192" s="215" t="s">
        <v>1</v>
      </c>
      <c r="N192" s="216" t="s">
        <v>40</v>
      </c>
      <c r="O192" s="88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9" t="s">
        <v>85</v>
      </c>
      <c r="AT192" s="219" t="s">
        <v>127</v>
      </c>
      <c r="AU192" s="219" t="s">
        <v>83</v>
      </c>
      <c r="AY192" s="14" t="s">
        <v>126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4" t="s">
        <v>83</v>
      </c>
      <c r="BK192" s="220">
        <f>ROUND(I192*H192,2)</f>
        <v>0</v>
      </c>
      <c r="BL192" s="14" t="s">
        <v>83</v>
      </c>
      <c r="BM192" s="219" t="s">
        <v>1015</v>
      </c>
    </row>
    <row r="193" s="2" customFormat="1" ht="37.8" customHeight="1">
      <c r="A193" s="35"/>
      <c r="B193" s="36"/>
      <c r="C193" s="207" t="s">
        <v>407</v>
      </c>
      <c r="D193" s="207" t="s">
        <v>127</v>
      </c>
      <c r="E193" s="208" t="s">
        <v>1016</v>
      </c>
      <c r="F193" s="209" t="s">
        <v>1017</v>
      </c>
      <c r="G193" s="210" t="s">
        <v>130</v>
      </c>
      <c r="H193" s="211">
        <v>2</v>
      </c>
      <c r="I193" s="212"/>
      <c r="J193" s="213">
        <f>ROUND(I193*H193,2)</f>
        <v>0</v>
      </c>
      <c r="K193" s="209" t="s">
        <v>131</v>
      </c>
      <c r="L193" s="214"/>
      <c r="M193" s="215" t="s">
        <v>1</v>
      </c>
      <c r="N193" s="216" t="s">
        <v>40</v>
      </c>
      <c r="O193" s="88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9" t="s">
        <v>85</v>
      </c>
      <c r="AT193" s="219" t="s">
        <v>127</v>
      </c>
      <c r="AU193" s="219" t="s">
        <v>83</v>
      </c>
      <c r="AY193" s="14" t="s">
        <v>126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4" t="s">
        <v>83</v>
      </c>
      <c r="BK193" s="220">
        <f>ROUND(I193*H193,2)</f>
        <v>0</v>
      </c>
      <c r="BL193" s="14" t="s">
        <v>83</v>
      </c>
      <c r="BM193" s="219" t="s">
        <v>1018</v>
      </c>
    </row>
    <row r="194" s="2" customFormat="1" ht="37.8" customHeight="1">
      <c r="A194" s="35"/>
      <c r="B194" s="36"/>
      <c r="C194" s="207" t="s">
        <v>754</v>
      </c>
      <c r="D194" s="207" t="s">
        <v>127</v>
      </c>
      <c r="E194" s="208" t="s">
        <v>1019</v>
      </c>
      <c r="F194" s="209" t="s">
        <v>1020</v>
      </c>
      <c r="G194" s="210" t="s">
        <v>130</v>
      </c>
      <c r="H194" s="211">
        <v>2</v>
      </c>
      <c r="I194" s="212"/>
      <c r="J194" s="213">
        <f>ROUND(I194*H194,2)</f>
        <v>0</v>
      </c>
      <c r="K194" s="209" t="s">
        <v>131</v>
      </c>
      <c r="L194" s="214"/>
      <c r="M194" s="215" t="s">
        <v>1</v>
      </c>
      <c r="N194" s="216" t="s">
        <v>40</v>
      </c>
      <c r="O194" s="88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9" t="s">
        <v>85</v>
      </c>
      <c r="AT194" s="219" t="s">
        <v>127</v>
      </c>
      <c r="AU194" s="219" t="s">
        <v>83</v>
      </c>
      <c r="AY194" s="14" t="s">
        <v>126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4" t="s">
        <v>83</v>
      </c>
      <c r="BK194" s="220">
        <f>ROUND(I194*H194,2)</f>
        <v>0</v>
      </c>
      <c r="BL194" s="14" t="s">
        <v>83</v>
      </c>
      <c r="BM194" s="219" t="s">
        <v>1021</v>
      </c>
    </row>
    <row r="195" s="2" customFormat="1" ht="37.8" customHeight="1">
      <c r="A195" s="35"/>
      <c r="B195" s="36"/>
      <c r="C195" s="207" t="s">
        <v>758</v>
      </c>
      <c r="D195" s="207" t="s">
        <v>127</v>
      </c>
      <c r="E195" s="208" t="s">
        <v>1022</v>
      </c>
      <c r="F195" s="209" t="s">
        <v>1023</v>
      </c>
      <c r="G195" s="210" t="s">
        <v>130</v>
      </c>
      <c r="H195" s="211">
        <v>2</v>
      </c>
      <c r="I195" s="212"/>
      <c r="J195" s="213">
        <f>ROUND(I195*H195,2)</f>
        <v>0</v>
      </c>
      <c r="K195" s="209" t="s">
        <v>131</v>
      </c>
      <c r="L195" s="214"/>
      <c r="M195" s="215" t="s">
        <v>1</v>
      </c>
      <c r="N195" s="216" t="s">
        <v>40</v>
      </c>
      <c r="O195" s="88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9" t="s">
        <v>85</v>
      </c>
      <c r="AT195" s="219" t="s">
        <v>127</v>
      </c>
      <c r="AU195" s="219" t="s">
        <v>83</v>
      </c>
      <c r="AY195" s="14" t="s">
        <v>126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4" t="s">
        <v>83</v>
      </c>
      <c r="BK195" s="220">
        <f>ROUND(I195*H195,2)</f>
        <v>0</v>
      </c>
      <c r="BL195" s="14" t="s">
        <v>83</v>
      </c>
      <c r="BM195" s="219" t="s">
        <v>1024</v>
      </c>
    </row>
    <row r="196" s="2" customFormat="1" ht="37.8" customHeight="1">
      <c r="A196" s="35"/>
      <c r="B196" s="36"/>
      <c r="C196" s="207" t="s">
        <v>762</v>
      </c>
      <c r="D196" s="207" t="s">
        <v>127</v>
      </c>
      <c r="E196" s="208" t="s">
        <v>1025</v>
      </c>
      <c r="F196" s="209" t="s">
        <v>1026</v>
      </c>
      <c r="G196" s="210" t="s">
        <v>130</v>
      </c>
      <c r="H196" s="211">
        <v>2</v>
      </c>
      <c r="I196" s="212"/>
      <c r="J196" s="213">
        <f>ROUND(I196*H196,2)</f>
        <v>0</v>
      </c>
      <c r="K196" s="209" t="s">
        <v>131</v>
      </c>
      <c r="L196" s="214"/>
      <c r="M196" s="215" t="s">
        <v>1</v>
      </c>
      <c r="N196" s="216" t="s">
        <v>40</v>
      </c>
      <c r="O196" s="88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9" t="s">
        <v>85</v>
      </c>
      <c r="AT196" s="219" t="s">
        <v>127</v>
      </c>
      <c r="AU196" s="219" t="s">
        <v>83</v>
      </c>
      <c r="AY196" s="14" t="s">
        <v>126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4" t="s">
        <v>83</v>
      </c>
      <c r="BK196" s="220">
        <f>ROUND(I196*H196,2)</f>
        <v>0</v>
      </c>
      <c r="BL196" s="14" t="s">
        <v>83</v>
      </c>
      <c r="BM196" s="219" t="s">
        <v>1027</v>
      </c>
    </row>
    <row r="197" s="2" customFormat="1" ht="37.8" customHeight="1">
      <c r="A197" s="35"/>
      <c r="B197" s="36"/>
      <c r="C197" s="207" t="s">
        <v>766</v>
      </c>
      <c r="D197" s="207" t="s">
        <v>127</v>
      </c>
      <c r="E197" s="208" t="s">
        <v>1028</v>
      </c>
      <c r="F197" s="209" t="s">
        <v>1029</v>
      </c>
      <c r="G197" s="210" t="s">
        <v>130</v>
      </c>
      <c r="H197" s="211">
        <v>1</v>
      </c>
      <c r="I197" s="212"/>
      <c r="J197" s="213">
        <f>ROUND(I197*H197,2)</f>
        <v>0</v>
      </c>
      <c r="K197" s="209" t="s">
        <v>131</v>
      </c>
      <c r="L197" s="214"/>
      <c r="M197" s="215" t="s">
        <v>1</v>
      </c>
      <c r="N197" s="216" t="s">
        <v>40</v>
      </c>
      <c r="O197" s="88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9" t="s">
        <v>85</v>
      </c>
      <c r="AT197" s="219" t="s">
        <v>127</v>
      </c>
      <c r="AU197" s="219" t="s">
        <v>83</v>
      </c>
      <c r="AY197" s="14" t="s">
        <v>126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4" t="s">
        <v>83</v>
      </c>
      <c r="BK197" s="220">
        <f>ROUND(I197*H197,2)</f>
        <v>0</v>
      </c>
      <c r="BL197" s="14" t="s">
        <v>83</v>
      </c>
      <c r="BM197" s="219" t="s">
        <v>1030</v>
      </c>
    </row>
    <row r="198" s="2" customFormat="1" ht="44.25" customHeight="1">
      <c r="A198" s="35"/>
      <c r="B198" s="36"/>
      <c r="C198" s="207" t="s">
        <v>770</v>
      </c>
      <c r="D198" s="207" t="s">
        <v>127</v>
      </c>
      <c r="E198" s="208" t="s">
        <v>1031</v>
      </c>
      <c r="F198" s="209" t="s">
        <v>1032</v>
      </c>
      <c r="G198" s="210" t="s">
        <v>130</v>
      </c>
      <c r="H198" s="211">
        <v>1</v>
      </c>
      <c r="I198" s="212"/>
      <c r="J198" s="213">
        <f>ROUND(I198*H198,2)</f>
        <v>0</v>
      </c>
      <c r="K198" s="209" t="s">
        <v>131</v>
      </c>
      <c r="L198" s="214"/>
      <c r="M198" s="215" t="s">
        <v>1</v>
      </c>
      <c r="N198" s="216" t="s">
        <v>40</v>
      </c>
      <c r="O198" s="88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9" t="s">
        <v>85</v>
      </c>
      <c r="AT198" s="219" t="s">
        <v>127</v>
      </c>
      <c r="AU198" s="219" t="s">
        <v>83</v>
      </c>
      <c r="AY198" s="14" t="s">
        <v>126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4" t="s">
        <v>83</v>
      </c>
      <c r="BK198" s="220">
        <f>ROUND(I198*H198,2)</f>
        <v>0</v>
      </c>
      <c r="BL198" s="14" t="s">
        <v>83</v>
      </c>
      <c r="BM198" s="219" t="s">
        <v>1033</v>
      </c>
    </row>
    <row r="199" s="2" customFormat="1" ht="37.8" customHeight="1">
      <c r="A199" s="35"/>
      <c r="B199" s="36"/>
      <c r="C199" s="207" t="s">
        <v>774</v>
      </c>
      <c r="D199" s="207" t="s">
        <v>127</v>
      </c>
      <c r="E199" s="208" t="s">
        <v>1034</v>
      </c>
      <c r="F199" s="209" t="s">
        <v>1035</v>
      </c>
      <c r="G199" s="210" t="s">
        <v>130</v>
      </c>
      <c r="H199" s="211">
        <v>9</v>
      </c>
      <c r="I199" s="212"/>
      <c r="J199" s="213">
        <f>ROUND(I199*H199,2)</f>
        <v>0</v>
      </c>
      <c r="K199" s="209" t="s">
        <v>131</v>
      </c>
      <c r="L199" s="214"/>
      <c r="M199" s="215" t="s">
        <v>1</v>
      </c>
      <c r="N199" s="216" t="s">
        <v>40</v>
      </c>
      <c r="O199" s="88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9" t="s">
        <v>85</v>
      </c>
      <c r="AT199" s="219" t="s">
        <v>127</v>
      </c>
      <c r="AU199" s="219" t="s">
        <v>83</v>
      </c>
      <c r="AY199" s="14" t="s">
        <v>126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4" t="s">
        <v>83</v>
      </c>
      <c r="BK199" s="220">
        <f>ROUND(I199*H199,2)</f>
        <v>0</v>
      </c>
      <c r="BL199" s="14" t="s">
        <v>83</v>
      </c>
      <c r="BM199" s="219" t="s">
        <v>1036</v>
      </c>
    </row>
    <row r="200" s="2" customFormat="1" ht="33" customHeight="1">
      <c r="A200" s="35"/>
      <c r="B200" s="36"/>
      <c r="C200" s="207" t="s">
        <v>778</v>
      </c>
      <c r="D200" s="207" t="s">
        <v>127</v>
      </c>
      <c r="E200" s="208" t="s">
        <v>1037</v>
      </c>
      <c r="F200" s="209" t="s">
        <v>1038</v>
      </c>
      <c r="G200" s="210" t="s">
        <v>130</v>
      </c>
      <c r="H200" s="211">
        <v>9</v>
      </c>
      <c r="I200" s="212"/>
      <c r="J200" s="213">
        <f>ROUND(I200*H200,2)</f>
        <v>0</v>
      </c>
      <c r="K200" s="209" t="s">
        <v>131</v>
      </c>
      <c r="L200" s="214"/>
      <c r="M200" s="215" t="s">
        <v>1</v>
      </c>
      <c r="N200" s="216" t="s">
        <v>40</v>
      </c>
      <c r="O200" s="88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9" t="s">
        <v>85</v>
      </c>
      <c r="AT200" s="219" t="s">
        <v>127</v>
      </c>
      <c r="AU200" s="219" t="s">
        <v>83</v>
      </c>
      <c r="AY200" s="14" t="s">
        <v>126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4" t="s">
        <v>83</v>
      </c>
      <c r="BK200" s="220">
        <f>ROUND(I200*H200,2)</f>
        <v>0</v>
      </c>
      <c r="BL200" s="14" t="s">
        <v>83</v>
      </c>
      <c r="BM200" s="219" t="s">
        <v>1039</v>
      </c>
    </row>
    <row r="201" s="2" customFormat="1" ht="37.8" customHeight="1">
      <c r="A201" s="35"/>
      <c r="B201" s="36"/>
      <c r="C201" s="207" t="s">
        <v>782</v>
      </c>
      <c r="D201" s="207" t="s">
        <v>127</v>
      </c>
      <c r="E201" s="208" t="s">
        <v>1040</v>
      </c>
      <c r="F201" s="209" t="s">
        <v>1041</v>
      </c>
      <c r="G201" s="210" t="s">
        <v>130</v>
      </c>
      <c r="H201" s="211">
        <v>9</v>
      </c>
      <c r="I201" s="212"/>
      <c r="J201" s="213">
        <f>ROUND(I201*H201,2)</f>
        <v>0</v>
      </c>
      <c r="K201" s="209" t="s">
        <v>131</v>
      </c>
      <c r="L201" s="214"/>
      <c r="M201" s="215" t="s">
        <v>1</v>
      </c>
      <c r="N201" s="216" t="s">
        <v>40</v>
      </c>
      <c r="O201" s="88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9" t="s">
        <v>85</v>
      </c>
      <c r="AT201" s="219" t="s">
        <v>127</v>
      </c>
      <c r="AU201" s="219" t="s">
        <v>83</v>
      </c>
      <c r="AY201" s="14" t="s">
        <v>126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4" t="s">
        <v>83</v>
      </c>
      <c r="BK201" s="220">
        <f>ROUND(I201*H201,2)</f>
        <v>0</v>
      </c>
      <c r="BL201" s="14" t="s">
        <v>83</v>
      </c>
      <c r="BM201" s="219" t="s">
        <v>1042</v>
      </c>
    </row>
    <row r="202" s="2" customFormat="1" ht="37.8" customHeight="1">
      <c r="A202" s="35"/>
      <c r="B202" s="36"/>
      <c r="C202" s="207" t="s">
        <v>786</v>
      </c>
      <c r="D202" s="207" t="s">
        <v>127</v>
      </c>
      <c r="E202" s="208" t="s">
        <v>1043</v>
      </c>
      <c r="F202" s="209" t="s">
        <v>1044</v>
      </c>
      <c r="G202" s="210" t="s">
        <v>130</v>
      </c>
      <c r="H202" s="211">
        <v>9</v>
      </c>
      <c r="I202" s="212"/>
      <c r="J202" s="213">
        <f>ROUND(I202*H202,2)</f>
        <v>0</v>
      </c>
      <c r="K202" s="209" t="s">
        <v>131</v>
      </c>
      <c r="L202" s="214"/>
      <c r="M202" s="215" t="s">
        <v>1</v>
      </c>
      <c r="N202" s="216" t="s">
        <v>40</v>
      </c>
      <c r="O202" s="88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9" t="s">
        <v>85</v>
      </c>
      <c r="AT202" s="219" t="s">
        <v>127</v>
      </c>
      <c r="AU202" s="219" t="s">
        <v>83</v>
      </c>
      <c r="AY202" s="14" t="s">
        <v>126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4" t="s">
        <v>83</v>
      </c>
      <c r="BK202" s="220">
        <f>ROUND(I202*H202,2)</f>
        <v>0</v>
      </c>
      <c r="BL202" s="14" t="s">
        <v>83</v>
      </c>
      <c r="BM202" s="219" t="s">
        <v>1045</v>
      </c>
    </row>
    <row r="203" s="2" customFormat="1" ht="33" customHeight="1">
      <c r="A203" s="35"/>
      <c r="B203" s="36"/>
      <c r="C203" s="207" t="s">
        <v>790</v>
      </c>
      <c r="D203" s="207" t="s">
        <v>127</v>
      </c>
      <c r="E203" s="208" t="s">
        <v>1046</v>
      </c>
      <c r="F203" s="209" t="s">
        <v>1047</v>
      </c>
      <c r="G203" s="210" t="s">
        <v>130</v>
      </c>
      <c r="H203" s="211">
        <v>9</v>
      </c>
      <c r="I203" s="212"/>
      <c r="J203" s="213">
        <f>ROUND(I203*H203,2)</f>
        <v>0</v>
      </c>
      <c r="K203" s="209" t="s">
        <v>131</v>
      </c>
      <c r="L203" s="214"/>
      <c r="M203" s="215" t="s">
        <v>1</v>
      </c>
      <c r="N203" s="216" t="s">
        <v>40</v>
      </c>
      <c r="O203" s="88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9" t="s">
        <v>85</v>
      </c>
      <c r="AT203" s="219" t="s">
        <v>127</v>
      </c>
      <c r="AU203" s="219" t="s">
        <v>83</v>
      </c>
      <c r="AY203" s="14" t="s">
        <v>126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4" t="s">
        <v>83</v>
      </c>
      <c r="BK203" s="220">
        <f>ROUND(I203*H203,2)</f>
        <v>0</v>
      </c>
      <c r="BL203" s="14" t="s">
        <v>83</v>
      </c>
      <c r="BM203" s="219" t="s">
        <v>1048</v>
      </c>
    </row>
    <row r="204" s="2" customFormat="1" ht="37.8" customHeight="1">
      <c r="A204" s="35"/>
      <c r="B204" s="36"/>
      <c r="C204" s="207" t="s">
        <v>794</v>
      </c>
      <c r="D204" s="207" t="s">
        <v>127</v>
      </c>
      <c r="E204" s="208" t="s">
        <v>1049</v>
      </c>
      <c r="F204" s="209" t="s">
        <v>1050</v>
      </c>
      <c r="G204" s="210" t="s">
        <v>130</v>
      </c>
      <c r="H204" s="211">
        <v>4</v>
      </c>
      <c r="I204" s="212"/>
      <c r="J204" s="213">
        <f>ROUND(I204*H204,2)</f>
        <v>0</v>
      </c>
      <c r="K204" s="209" t="s">
        <v>131</v>
      </c>
      <c r="L204" s="214"/>
      <c r="M204" s="215" t="s">
        <v>1</v>
      </c>
      <c r="N204" s="216" t="s">
        <v>40</v>
      </c>
      <c r="O204" s="88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9" t="s">
        <v>85</v>
      </c>
      <c r="AT204" s="219" t="s">
        <v>127</v>
      </c>
      <c r="AU204" s="219" t="s">
        <v>83</v>
      </c>
      <c r="AY204" s="14" t="s">
        <v>126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4" t="s">
        <v>83</v>
      </c>
      <c r="BK204" s="220">
        <f>ROUND(I204*H204,2)</f>
        <v>0</v>
      </c>
      <c r="BL204" s="14" t="s">
        <v>83</v>
      </c>
      <c r="BM204" s="219" t="s">
        <v>1051</v>
      </c>
    </row>
    <row r="205" s="2" customFormat="1" ht="37.8" customHeight="1">
      <c r="A205" s="35"/>
      <c r="B205" s="36"/>
      <c r="C205" s="207" t="s">
        <v>1052</v>
      </c>
      <c r="D205" s="207" t="s">
        <v>127</v>
      </c>
      <c r="E205" s="208" t="s">
        <v>1053</v>
      </c>
      <c r="F205" s="209" t="s">
        <v>1054</v>
      </c>
      <c r="G205" s="210" t="s">
        <v>130</v>
      </c>
      <c r="H205" s="211">
        <v>4</v>
      </c>
      <c r="I205" s="212"/>
      <c r="J205" s="213">
        <f>ROUND(I205*H205,2)</f>
        <v>0</v>
      </c>
      <c r="K205" s="209" t="s">
        <v>131</v>
      </c>
      <c r="L205" s="214"/>
      <c r="M205" s="215" t="s">
        <v>1</v>
      </c>
      <c r="N205" s="216" t="s">
        <v>40</v>
      </c>
      <c r="O205" s="88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9" t="s">
        <v>85</v>
      </c>
      <c r="AT205" s="219" t="s">
        <v>127</v>
      </c>
      <c r="AU205" s="219" t="s">
        <v>83</v>
      </c>
      <c r="AY205" s="14" t="s">
        <v>126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4" t="s">
        <v>83</v>
      </c>
      <c r="BK205" s="220">
        <f>ROUND(I205*H205,2)</f>
        <v>0</v>
      </c>
      <c r="BL205" s="14" t="s">
        <v>83</v>
      </c>
      <c r="BM205" s="219" t="s">
        <v>1055</v>
      </c>
    </row>
    <row r="206" s="2" customFormat="1" ht="33" customHeight="1">
      <c r="A206" s="35"/>
      <c r="B206" s="36"/>
      <c r="C206" s="207" t="s">
        <v>1056</v>
      </c>
      <c r="D206" s="207" t="s">
        <v>127</v>
      </c>
      <c r="E206" s="208" t="s">
        <v>1057</v>
      </c>
      <c r="F206" s="209" t="s">
        <v>1058</v>
      </c>
      <c r="G206" s="210" t="s">
        <v>130</v>
      </c>
      <c r="H206" s="211">
        <v>14</v>
      </c>
      <c r="I206" s="212"/>
      <c r="J206" s="213">
        <f>ROUND(I206*H206,2)</f>
        <v>0</v>
      </c>
      <c r="K206" s="209" t="s">
        <v>131</v>
      </c>
      <c r="L206" s="214"/>
      <c r="M206" s="215" t="s">
        <v>1</v>
      </c>
      <c r="N206" s="216" t="s">
        <v>40</v>
      </c>
      <c r="O206" s="88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9" t="s">
        <v>85</v>
      </c>
      <c r="AT206" s="219" t="s">
        <v>127</v>
      </c>
      <c r="AU206" s="219" t="s">
        <v>83</v>
      </c>
      <c r="AY206" s="14" t="s">
        <v>126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4" t="s">
        <v>83</v>
      </c>
      <c r="BK206" s="220">
        <f>ROUND(I206*H206,2)</f>
        <v>0</v>
      </c>
      <c r="BL206" s="14" t="s">
        <v>83</v>
      </c>
      <c r="BM206" s="219" t="s">
        <v>1059</v>
      </c>
    </row>
    <row r="207" s="2" customFormat="1" ht="33" customHeight="1">
      <c r="A207" s="35"/>
      <c r="B207" s="36"/>
      <c r="C207" s="207" t="s">
        <v>1060</v>
      </c>
      <c r="D207" s="207" t="s">
        <v>127</v>
      </c>
      <c r="E207" s="208" t="s">
        <v>1061</v>
      </c>
      <c r="F207" s="209" t="s">
        <v>1062</v>
      </c>
      <c r="G207" s="210" t="s">
        <v>130</v>
      </c>
      <c r="H207" s="211">
        <v>2</v>
      </c>
      <c r="I207" s="212"/>
      <c r="J207" s="213">
        <f>ROUND(I207*H207,2)</f>
        <v>0</v>
      </c>
      <c r="K207" s="209" t="s">
        <v>131</v>
      </c>
      <c r="L207" s="214"/>
      <c r="M207" s="215" t="s">
        <v>1</v>
      </c>
      <c r="N207" s="216" t="s">
        <v>40</v>
      </c>
      <c r="O207" s="88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9" t="s">
        <v>85</v>
      </c>
      <c r="AT207" s="219" t="s">
        <v>127</v>
      </c>
      <c r="AU207" s="219" t="s">
        <v>83</v>
      </c>
      <c r="AY207" s="14" t="s">
        <v>126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4" t="s">
        <v>83</v>
      </c>
      <c r="BK207" s="220">
        <f>ROUND(I207*H207,2)</f>
        <v>0</v>
      </c>
      <c r="BL207" s="14" t="s">
        <v>83</v>
      </c>
      <c r="BM207" s="219" t="s">
        <v>1063</v>
      </c>
    </row>
    <row r="208" s="2" customFormat="1" ht="37.8" customHeight="1">
      <c r="A208" s="35"/>
      <c r="B208" s="36"/>
      <c r="C208" s="207" t="s">
        <v>1064</v>
      </c>
      <c r="D208" s="207" t="s">
        <v>127</v>
      </c>
      <c r="E208" s="208" t="s">
        <v>1065</v>
      </c>
      <c r="F208" s="209" t="s">
        <v>1066</v>
      </c>
      <c r="G208" s="210" t="s">
        <v>130</v>
      </c>
      <c r="H208" s="211">
        <v>23</v>
      </c>
      <c r="I208" s="212"/>
      <c r="J208" s="213">
        <f>ROUND(I208*H208,2)</f>
        <v>0</v>
      </c>
      <c r="K208" s="209" t="s">
        <v>131</v>
      </c>
      <c r="L208" s="214"/>
      <c r="M208" s="215" t="s">
        <v>1</v>
      </c>
      <c r="N208" s="216" t="s">
        <v>40</v>
      </c>
      <c r="O208" s="88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9" t="s">
        <v>85</v>
      </c>
      <c r="AT208" s="219" t="s">
        <v>127</v>
      </c>
      <c r="AU208" s="219" t="s">
        <v>83</v>
      </c>
      <c r="AY208" s="14" t="s">
        <v>126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4" t="s">
        <v>83</v>
      </c>
      <c r="BK208" s="220">
        <f>ROUND(I208*H208,2)</f>
        <v>0</v>
      </c>
      <c r="BL208" s="14" t="s">
        <v>83</v>
      </c>
      <c r="BM208" s="219" t="s">
        <v>1067</v>
      </c>
    </row>
    <row r="209" s="2" customFormat="1" ht="33" customHeight="1">
      <c r="A209" s="35"/>
      <c r="B209" s="36"/>
      <c r="C209" s="207" t="s">
        <v>1068</v>
      </c>
      <c r="D209" s="207" t="s">
        <v>127</v>
      </c>
      <c r="E209" s="208" t="s">
        <v>1069</v>
      </c>
      <c r="F209" s="209" t="s">
        <v>1070</v>
      </c>
      <c r="G209" s="210" t="s">
        <v>130</v>
      </c>
      <c r="H209" s="211">
        <v>1</v>
      </c>
      <c r="I209" s="212"/>
      <c r="J209" s="213">
        <f>ROUND(I209*H209,2)</f>
        <v>0</v>
      </c>
      <c r="K209" s="209" t="s">
        <v>131</v>
      </c>
      <c r="L209" s="214"/>
      <c r="M209" s="215" t="s">
        <v>1</v>
      </c>
      <c r="N209" s="216" t="s">
        <v>40</v>
      </c>
      <c r="O209" s="88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9" t="s">
        <v>85</v>
      </c>
      <c r="AT209" s="219" t="s">
        <v>127</v>
      </c>
      <c r="AU209" s="219" t="s">
        <v>83</v>
      </c>
      <c r="AY209" s="14" t="s">
        <v>126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4" t="s">
        <v>83</v>
      </c>
      <c r="BK209" s="220">
        <f>ROUND(I209*H209,2)</f>
        <v>0</v>
      </c>
      <c r="BL209" s="14" t="s">
        <v>83</v>
      </c>
      <c r="BM209" s="219" t="s">
        <v>1071</v>
      </c>
    </row>
    <row r="210" s="2" customFormat="1" ht="24.15" customHeight="1">
      <c r="A210" s="35"/>
      <c r="B210" s="36"/>
      <c r="C210" s="207" t="s">
        <v>1072</v>
      </c>
      <c r="D210" s="207" t="s">
        <v>127</v>
      </c>
      <c r="E210" s="208" t="s">
        <v>1073</v>
      </c>
      <c r="F210" s="209" t="s">
        <v>1074</v>
      </c>
      <c r="G210" s="210" t="s">
        <v>130</v>
      </c>
      <c r="H210" s="211">
        <v>1</v>
      </c>
      <c r="I210" s="212"/>
      <c r="J210" s="213">
        <f>ROUND(I210*H210,2)</f>
        <v>0</v>
      </c>
      <c r="K210" s="209" t="s">
        <v>131</v>
      </c>
      <c r="L210" s="214"/>
      <c r="M210" s="215" t="s">
        <v>1</v>
      </c>
      <c r="N210" s="216" t="s">
        <v>40</v>
      </c>
      <c r="O210" s="88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9" t="s">
        <v>85</v>
      </c>
      <c r="AT210" s="219" t="s">
        <v>127</v>
      </c>
      <c r="AU210" s="219" t="s">
        <v>83</v>
      </c>
      <c r="AY210" s="14" t="s">
        <v>126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4" t="s">
        <v>83</v>
      </c>
      <c r="BK210" s="220">
        <f>ROUND(I210*H210,2)</f>
        <v>0</v>
      </c>
      <c r="BL210" s="14" t="s">
        <v>83</v>
      </c>
      <c r="BM210" s="219" t="s">
        <v>1075</v>
      </c>
    </row>
    <row r="211" s="2" customFormat="1" ht="24.15" customHeight="1">
      <c r="A211" s="35"/>
      <c r="B211" s="36"/>
      <c r="C211" s="207" t="s">
        <v>1076</v>
      </c>
      <c r="D211" s="207" t="s">
        <v>127</v>
      </c>
      <c r="E211" s="208" t="s">
        <v>1077</v>
      </c>
      <c r="F211" s="209" t="s">
        <v>1078</v>
      </c>
      <c r="G211" s="210" t="s">
        <v>130</v>
      </c>
      <c r="H211" s="211">
        <v>13</v>
      </c>
      <c r="I211" s="212"/>
      <c r="J211" s="213">
        <f>ROUND(I211*H211,2)</f>
        <v>0</v>
      </c>
      <c r="K211" s="209" t="s">
        <v>131</v>
      </c>
      <c r="L211" s="214"/>
      <c r="M211" s="215" t="s">
        <v>1</v>
      </c>
      <c r="N211" s="216" t="s">
        <v>40</v>
      </c>
      <c r="O211" s="88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9" t="s">
        <v>85</v>
      </c>
      <c r="AT211" s="219" t="s">
        <v>127</v>
      </c>
      <c r="AU211" s="219" t="s">
        <v>83</v>
      </c>
      <c r="AY211" s="14" t="s">
        <v>126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4" t="s">
        <v>83</v>
      </c>
      <c r="BK211" s="220">
        <f>ROUND(I211*H211,2)</f>
        <v>0</v>
      </c>
      <c r="BL211" s="14" t="s">
        <v>83</v>
      </c>
      <c r="BM211" s="219" t="s">
        <v>1079</v>
      </c>
    </row>
    <row r="212" s="2" customFormat="1" ht="62.7" customHeight="1">
      <c r="A212" s="35"/>
      <c r="B212" s="36"/>
      <c r="C212" s="221" t="s">
        <v>1080</v>
      </c>
      <c r="D212" s="221" t="s">
        <v>267</v>
      </c>
      <c r="E212" s="222" t="s">
        <v>1081</v>
      </c>
      <c r="F212" s="223" t="s">
        <v>1082</v>
      </c>
      <c r="G212" s="224" t="s">
        <v>130</v>
      </c>
      <c r="H212" s="225">
        <v>12</v>
      </c>
      <c r="I212" s="226"/>
      <c r="J212" s="227">
        <f>ROUND(I212*H212,2)</f>
        <v>0</v>
      </c>
      <c r="K212" s="223" t="s">
        <v>131</v>
      </c>
      <c r="L212" s="41"/>
      <c r="M212" s="228" t="s">
        <v>1</v>
      </c>
      <c r="N212" s="229" t="s">
        <v>40</v>
      </c>
      <c r="O212" s="88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9" t="s">
        <v>83</v>
      </c>
      <c r="AT212" s="219" t="s">
        <v>267</v>
      </c>
      <c r="AU212" s="219" t="s">
        <v>83</v>
      </c>
      <c r="AY212" s="14" t="s">
        <v>126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4" t="s">
        <v>83</v>
      </c>
      <c r="BK212" s="220">
        <f>ROUND(I212*H212,2)</f>
        <v>0</v>
      </c>
      <c r="BL212" s="14" t="s">
        <v>83</v>
      </c>
      <c r="BM212" s="219" t="s">
        <v>1083</v>
      </c>
    </row>
    <row r="213" s="2" customFormat="1" ht="66.75" customHeight="1">
      <c r="A213" s="35"/>
      <c r="B213" s="36"/>
      <c r="C213" s="221" t="s">
        <v>1084</v>
      </c>
      <c r="D213" s="221" t="s">
        <v>267</v>
      </c>
      <c r="E213" s="222" t="s">
        <v>1085</v>
      </c>
      <c r="F213" s="223" t="s">
        <v>1086</v>
      </c>
      <c r="G213" s="224" t="s">
        <v>130</v>
      </c>
      <c r="H213" s="225">
        <v>1</v>
      </c>
      <c r="I213" s="226"/>
      <c r="J213" s="227">
        <f>ROUND(I213*H213,2)</f>
        <v>0</v>
      </c>
      <c r="K213" s="223" t="s">
        <v>131</v>
      </c>
      <c r="L213" s="41"/>
      <c r="M213" s="228" t="s">
        <v>1</v>
      </c>
      <c r="N213" s="229" t="s">
        <v>40</v>
      </c>
      <c r="O213" s="88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9" t="s">
        <v>83</v>
      </c>
      <c r="AT213" s="219" t="s">
        <v>267</v>
      </c>
      <c r="AU213" s="219" t="s">
        <v>83</v>
      </c>
      <c r="AY213" s="14" t="s">
        <v>126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4" t="s">
        <v>83</v>
      </c>
      <c r="BK213" s="220">
        <f>ROUND(I213*H213,2)</f>
        <v>0</v>
      </c>
      <c r="BL213" s="14" t="s">
        <v>83</v>
      </c>
      <c r="BM213" s="219" t="s">
        <v>1087</v>
      </c>
    </row>
    <row r="214" s="2" customFormat="1" ht="16.5" customHeight="1">
      <c r="A214" s="35"/>
      <c r="B214" s="36"/>
      <c r="C214" s="221" t="s">
        <v>1088</v>
      </c>
      <c r="D214" s="221" t="s">
        <v>267</v>
      </c>
      <c r="E214" s="222" t="s">
        <v>1089</v>
      </c>
      <c r="F214" s="223" t="s">
        <v>1090</v>
      </c>
      <c r="G214" s="224" t="s">
        <v>130</v>
      </c>
      <c r="H214" s="225">
        <v>13</v>
      </c>
      <c r="I214" s="226"/>
      <c r="J214" s="227">
        <f>ROUND(I214*H214,2)</f>
        <v>0</v>
      </c>
      <c r="K214" s="223" t="s">
        <v>131</v>
      </c>
      <c r="L214" s="41"/>
      <c r="M214" s="228" t="s">
        <v>1</v>
      </c>
      <c r="N214" s="229" t="s">
        <v>40</v>
      </c>
      <c r="O214" s="88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9" t="s">
        <v>83</v>
      </c>
      <c r="AT214" s="219" t="s">
        <v>267</v>
      </c>
      <c r="AU214" s="219" t="s">
        <v>83</v>
      </c>
      <c r="AY214" s="14" t="s">
        <v>126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4" t="s">
        <v>83</v>
      </c>
      <c r="BK214" s="220">
        <f>ROUND(I214*H214,2)</f>
        <v>0</v>
      </c>
      <c r="BL214" s="14" t="s">
        <v>83</v>
      </c>
      <c r="BM214" s="219" t="s">
        <v>1091</v>
      </c>
    </row>
    <row r="215" s="2" customFormat="1" ht="90" customHeight="1">
      <c r="A215" s="35"/>
      <c r="B215" s="36"/>
      <c r="C215" s="221" t="s">
        <v>1092</v>
      </c>
      <c r="D215" s="221" t="s">
        <v>267</v>
      </c>
      <c r="E215" s="222" t="s">
        <v>1093</v>
      </c>
      <c r="F215" s="223" t="s">
        <v>1094</v>
      </c>
      <c r="G215" s="224" t="s">
        <v>130</v>
      </c>
      <c r="H215" s="225">
        <v>52</v>
      </c>
      <c r="I215" s="226"/>
      <c r="J215" s="227">
        <f>ROUND(I215*H215,2)</f>
        <v>0</v>
      </c>
      <c r="K215" s="223" t="s">
        <v>131</v>
      </c>
      <c r="L215" s="41"/>
      <c r="M215" s="228" t="s">
        <v>1</v>
      </c>
      <c r="N215" s="229" t="s">
        <v>40</v>
      </c>
      <c r="O215" s="88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9" t="s">
        <v>83</v>
      </c>
      <c r="AT215" s="219" t="s">
        <v>267</v>
      </c>
      <c r="AU215" s="219" t="s">
        <v>83</v>
      </c>
      <c r="AY215" s="14" t="s">
        <v>126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4" t="s">
        <v>83</v>
      </c>
      <c r="BK215" s="220">
        <f>ROUND(I215*H215,2)</f>
        <v>0</v>
      </c>
      <c r="BL215" s="14" t="s">
        <v>83</v>
      </c>
      <c r="BM215" s="219" t="s">
        <v>1095</v>
      </c>
    </row>
    <row r="216" s="2" customFormat="1" ht="66.75" customHeight="1">
      <c r="A216" s="35"/>
      <c r="B216" s="36"/>
      <c r="C216" s="221" t="s">
        <v>1096</v>
      </c>
      <c r="D216" s="221" t="s">
        <v>267</v>
      </c>
      <c r="E216" s="222" t="s">
        <v>1097</v>
      </c>
      <c r="F216" s="223" t="s">
        <v>1098</v>
      </c>
      <c r="G216" s="224" t="s">
        <v>130</v>
      </c>
      <c r="H216" s="225">
        <v>39</v>
      </c>
      <c r="I216" s="226"/>
      <c r="J216" s="227">
        <f>ROUND(I216*H216,2)</f>
        <v>0</v>
      </c>
      <c r="K216" s="223" t="s">
        <v>131</v>
      </c>
      <c r="L216" s="41"/>
      <c r="M216" s="228" t="s">
        <v>1</v>
      </c>
      <c r="N216" s="229" t="s">
        <v>40</v>
      </c>
      <c r="O216" s="88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9" t="s">
        <v>83</v>
      </c>
      <c r="AT216" s="219" t="s">
        <v>267</v>
      </c>
      <c r="AU216" s="219" t="s">
        <v>83</v>
      </c>
      <c r="AY216" s="14" t="s">
        <v>126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4" t="s">
        <v>83</v>
      </c>
      <c r="BK216" s="220">
        <f>ROUND(I216*H216,2)</f>
        <v>0</v>
      </c>
      <c r="BL216" s="14" t="s">
        <v>83</v>
      </c>
      <c r="BM216" s="219" t="s">
        <v>1099</v>
      </c>
    </row>
    <row r="217" s="2" customFormat="1" ht="62.7" customHeight="1">
      <c r="A217" s="35"/>
      <c r="B217" s="36"/>
      <c r="C217" s="221" t="s">
        <v>1100</v>
      </c>
      <c r="D217" s="221" t="s">
        <v>267</v>
      </c>
      <c r="E217" s="222" t="s">
        <v>1101</v>
      </c>
      <c r="F217" s="223" t="s">
        <v>1102</v>
      </c>
      <c r="G217" s="224" t="s">
        <v>130</v>
      </c>
      <c r="H217" s="225">
        <v>68</v>
      </c>
      <c r="I217" s="226"/>
      <c r="J217" s="227">
        <f>ROUND(I217*H217,2)</f>
        <v>0</v>
      </c>
      <c r="K217" s="223" t="s">
        <v>131</v>
      </c>
      <c r="L217" s="41"/>
      <c r="M217" s="230" t="s">
        <v>1</v>
      </c>
      <c r="N217" s="231" t="s">
        <v>40</v>
      </c>
      <c r="O217" s="232"/>
      <c r="P217" s="233">
        <f>O217*H217</f>
        <v>0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9" t="s">
        <v>83</v>
      </c>
      <c r="AT217" s="219" t="s">
        <v>267</v>
      </c>
      <c r="AU217" s="219" t="s">
        <v>83</v>
      </c>
      <c r="AY217" s="14" t="s">
        <v>126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4" t="s">
        <v>83</v>
      </c>
      <c r="BK217" s="220">
        <f>ROUND(I217*H217,2)</f>
        <v>0</v>
      </c>
      <c r="BL217" s="14" t="s">
        <v>83</v>
      </c>
      <c r="BM217" s="219" t="s">
        <v>1103</v>
      </c>
    </row>
    <row r="218" s="2" customFormat="1" ht="6.96" customHeight="1">
      <c r="A218" s="35"/>
      <c r="B218" s="63"/>
      <c r="C218" s="64"/>
      <c r="D218" s="64"/>
      <c r="E218" s="64"/>
      <c r="F218" s="64"/>
      <c r="G218" s="64"/>
      <c r="H218" s="64"/>
      <c r="I218" s="64"/>
      <c r="J218" s="64"/>
      <c r="K218" s="64"/>
      <c r="L218" s="41"/>
      <c r="M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</row>
  </sheetData>
  <sheetProtection sheet="1" autoFilter="0" formatColumns="0" formatRows="0" objects="1" scenarios="1" spinCount="100000" saltValue="OUZvHyWifrAoElH+PaCRIMZxEHTIkVSzxG+umdDRExyXXpSbs9ALZ4bnXNL0gzCpRjfnrRS2QB17UEbsZ+aFOQ==" hashValue="E5/bCGJIGbI4uO4AwawMcgMB7izd1S7dtlOVJJKoFZjNVHaWKwRthmG5vpdVpBv6Hvp/aEV8Y9zGv5moIrSMGA==" algorithmName="SHA-512" password="CC35"/>
  <autoFilter ref="C118:K21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101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OŘ OVA 2024 - Oprava venkovních prvků - SSZT OLC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1104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19. 4. 2024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ROUND((SUM(BE119:BE129)),  2)</f>
        <v>0</v>
      </c>
      <c r="G33" s="35"/>
      <c r="H33" s="35"/>
      <c r="I33" s="152">
        <v>0.20999999999999999</v>
      </c>
      <c r="J33" s="151">
        <f>ROUND(((SUM(BE119:BE129))*I33),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ROUND((SUM(BF119:BF129)),  2)</f>
        <v>0</v>
      </c>
      <c r="G34" s="35"/>
      <c r="H34" s="35"/>
      <c r="I34" s="152">
        <v>0.12</v>
      </c>
      <c r="J34" s="151">
        <f>ROUND(((SUM(BF119:BF129))*I34),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ROUND((SUM(BG119:BG129)),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ROUND((SUM(BH119:BH129)),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ROUND((SUM(BI119:BI129)),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OŘ OVA 2024 - Oprava venkovních prvků - SSZT OLC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Položky dle URS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OŘ Ostrava</v>
      </c>
      <c r="G89" s="37"/>
      <c r="H89" s="37"/>
      <c r="I89" s="29" t="s">
        <v>22</v>
      </c>
      <c r="J89" s="76" t="str">
        <f>IF(J12="","",J12)</f>
        <v>19. 4. 2024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107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76"/>
      <c r="C97" s="177"/>
      <c r="D97" s="178" t="s">
        <v>1105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5"/>
      <c r="C98" s="236"/>
      <c r="D98" s="237" t="s">
        <v>1106</v>
      </c>
      <c r="E98" s="238"/>
      <c r="F98" s="238"/>
      <c r="G98" s="238"/>
      <c r="H98" s="238"/>
      <c r="I98" s="238"/>
      <c r="J98" s="239">
        <f>J121</f>
        <v>0</v>
      </c>
      <c r="K98" s="236"/>
      <c r="L98" s="240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76"/>
      <c r="C99" s="177"/>
      <c r="D99" s="178" t="s">
        <v>1107</v>
      </c>
      <c r="E99" s="179"/>
      <c r="F99" s="179"/>
      <c r="G99" s="179"/>
      <c r="H99" s="179"/>
      <c r="I99" s="179"/>
      <c r="J99" s="180">
        <f>J126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110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71" t="str">
        <f>E7</f>
        <v>Údržba, opravy a odstraňování závad u SSZT OŘ OVA 2024 - Oprava venkovních prvků - SSZT OLC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102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SO 01 - Položky dle URS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OŘ Ostrava</v>
      </c>
      <c r="G113" s="37"/>
      <c r="H113" s="37"/>
      <c r="I113" s="29" t="s">
        <v>22</v>
      </c>
      <c r="J113" s="76" t="str">
        <f>IF(J12="","",J12)</f>
        <v>19. 4. 2024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</v>
      </c>
      <c r="G115" s="37"/>
      <c r="H115" s="37"/>
      <c r="I115" s="29" t="s">
        <v>30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33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0" customFormat="1" ht="29.28" customHeight="1">
      <c r="A118" s="182"/>
      <c r="B118" s="183"/>
      <c r="C118" s="184" t="s">
        <v>111</v>
      </c>
      <c r="D118" s="185" t="s">
        <v>60</v>
      </c>
      <c r="E118" s="185" t="s">
        <v>56</v>
      </c>
      <c r="F118" s="185" t="s">
        <v>57</v>
      </c>
      <c r="G118" s="185" t="s">
        <v>112</v>
      </c>
      <c r="H118" s="185" t="s">
        <v>113</v>
      </c>
      <c r="I118" s="185" t="s">
        <v>114</v>
      </c>
      <c r="J118" s="185" t="s">
        <v>106</v>
      </c>
      <c r="K118" s="186" t="s">
        <v>115</v>
      </c>
      <c r="L118" s="187"/>
      <c r="M118" s="97" t="s">
        <v>1</v>
      </c>
      <c r="N118" s="98" t="s">
        <v>39</v>
      </c>
      <c r="O118" s="98" t="s">
        <v>116</v>
      </c>
      <c r="P118" s="98" t="s">
        <v>117</v>
      </c>
      <c r="Q118" s="98" t="s">
        <v>118</v>
      </c>
      <c r="R118" s="98" t="s">
        <v>119</v>
      </c>
      <c r="S118" s="98" t="s">
        <v>120</v>
      </c>
      <c r="T118" s="99" t="s">
        <v>121</v>
      </c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</row>
    <row r="119" s="2" customFormat="1" ht="22.8" customHeight="1">
      <c r="A119" s="35"/>
      <c r="B119" s="36"/>
      <c r="C119" s="104" t="s">
        <v>122</v>
      </c>
      <c r="D119" s="37"/>
      <c r="E119" s="37"/>
      <c r="F119" s="37"/>
      <c r="G119" s="37"/>
      <c r="H119" s="37"/>
      <c r="I119" s="37"/>
      <c r="J119" s="188">
        <f>BK119</f>
        <v>0</v>
      </c>
      <c r="K119" s="37"/>
      <c r="L119" s="41"/>
      <c r="M119" s="100"/>
      <c r="N119" s="189"/>
      <c r="O119" s="101"/>
      <c r="P119" s="190">
        <f>P120+P126</f>
        <v>0</v>
      </c>
      <c r="Q119" s="101"/>
      <c r="R119" s="190">
        <f>R120+R126</f>
        <v>0.00040000000000000002</v>
      </c>
      <c r="S119" s="101"/>
      <c r="T119" s="191">
        <f>T120+T126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74</v>
      </c>
      <c r="AU119" s="14" t="s">
        <v>108</v>
      </c>
      <c r="BK119" s="192">
        <f>BK120+BK126</f>
        <v>0</v>
      </c>
    </row>
    <row r="120" s="11" customFormat="1" ht="25.92" customHeight="1">
      <c r="A120" s="11"/>
      <c r="B120" s="193"/>
      <c r="C120" s="194"/>
      <c r="D120" s="195" t="s">
        <v>74</v>
      </c>
      <c r="E120" s="196" t="s">
        <v>127</v>
      </c>
      <c r="F120" s="196" t="s">
        <v>1108</v>
      </c>
      <c r="G120" s="194"/>
      <c r="H120" s="194"/>
      <c r="I120" s="197"/>
      <c r="J120" s="198">
        <f>BK120</f>
        <v>0</v>
      </c>
      <c r="K120" s="194"/>
      <c r="L120" s="199"/>
      <c r="M120" s="200"/>
      <c r="N120" s="201"/>
      <c r="O120" s="201"/>
      <c r="P120" s="202">
        <f>P121</f>
        <v>0</v>
      </c>
      <c r="Q120" s="201"/>
      <c r="R120" s="202">
        <f>R121</f>
        <v>0.00040000000000000002</v>
      </c>
      <c r="S120" s="201"/>
      <c r="T120" s="203">
        <f>T121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4" t="s">
        <v>136</v>
      </c>
      <c r="AT120" s="205" t="s">
        <v>74</v>
      </c>
      <c r="AU120" s="205" t="s">
        <v>75</v>
      </c>
      <c r="AY120" s="204" t="s">
        <v>126</v>
      </c>
      <c r="BK120" s="206">
        <f>BK121</f>
        <v>0</v>
      </c>
    </row>
    <row r="121" s="11" customFormat="1" ht="22.8" customHeight="1">
      <c r="A121" s="11"/>
      <c r="B121" s="193"/>
      <c r="C121" s="194"/>
      <c r="D121" s="195" t="s">
        <v>74</v>
      </c>
      <c r="E121" s="241" t="s">
        <v>1109</v>
      </c>
      <c r="F121" s="241" t="s">
        <v>1110</v>
      </c>
      <c r="G121" s="194"/>
      <c r="H121" s="194"/>
      <c r="I121" s="197"/>
      <c r="J121" s="242">
        <f>BK121</f>
        <v>0</v>
      </c>
      <c r="K121" s="194"/>
      <c r="L121" s="199"/>
      <c r="M121" s="200"/>
      <c r="N121" s="201"/>
      <c r="O121" s="201"/>
      <c r="P121" s="202">
        <f>SUM(P122:P125)</f>
        <v>0</v>
      </c>
      <c r="Q121" s="201"/>
      <c r="R121" s="202">
        <f>SUM(R122:R125)</f>
        <v>0.00040000000000000002</v>
      </c>
      <c r="S121" s="201"/>
      <c r="T121" s="203">
        <f>SUM(T122:T125)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4" t="s">
        <v>136</v>
      </c>
      <c r="AT121" s="205" t="s">
        <v>74</v>
      </c>
      <c r="AU121" s="205" t="s">
        <v>83</v>
      </c>
      <c r="AY121" s="204" t="s">
        <v>126</v>
      </c>
      <c r="BK121" s="206">
        <f>SUM(BK122:BK125)</f>
        <v>0</v>
      </c>
    </row>
    <row r="122" s="2" customFormat="1" ht="55.5" customHeight="1">
      <c r="A122" s="35"/>
      <c r="B122" s="36"/>
      <c r="C122" s="221" t="s">
        <v>83</v>
      </c>
      <c r="D122" s="221" t="s">
        <v>267</v>
      </c>
      <c r="E122" s="222" t="s">
        <v>1111</v>
      </c>
      <c r="F122" s="223" t="s">
        <v>1112</v>
      </c>
      <c r="G122" s="224" t="s">
        <v>806</v>
      </c>
      <c r="H122" s="225">
        <v>20</v>
      </c>
      <c r="I122" s="226"/>
      <c r="J122" s="227">
        <f>ROUND(I122*H122,2)</f>
        <v>0</v>
      </c>
      <c r="K122" s="223" t="s">
        <v>1113</v>
      </c>
      <c r="L122" s="41"/>
      <c r="M122" s="228" t="s">
        <v>1</v>
      </c>
      <c r="N122" s="229" t="s">
        <v>40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9" t="s">
        <v>379</v>
      </c>
      <c r="AT122" s="219" t="s">
        <v>267</v>
      </c>
      <c r="AU122" s="219" t="s">
        <v>85</v>
      </c>
      <c r="AY122" s="14" t="s">
        <v>126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83</v>
      </c>
      <c r="BK122" s="220">
        <f>ROUND(I122*H122,2)</f>
        <v>0</v>
      </c>
      <c r="BL122" s="14" t="s">
        <v>379</v>
      </c>
      <c r="BM122" s="219" t="s">
        <v>1114</v>
      </c>
    </row>
    <row r="123" s="2" customFormat="1" ht="66.75" customHeight="1">
      <c r="A123" s="35"/>
      <c r="B123" s="36"/>
      <c r="C123" s="221" t="s">
        <v>85</v>
      </c>
      <c r="D123" s="221" t="s">
        <v>267</v>
      </c>
      <c r="E123" s="222" t="s">
        <v>1115</v>
      </c>
      <c r="F123" s="223" t="s">
        <v>1116</v>
      </c>
      <c r="G123" s="224" t="s">
        <v>813</v>
      </c>
      <c r="H123" s="225">
        <v>100</v>
      </c>
      <c r="I123" s="226"/>
      <c r="J123" s="227">
        <f>ROUND(I123*H123,2)</f>
        <v>0</v>
      </c>
      <c r="K123" s="223" t="s">
        <v>1113</v>
      </c>
      <c r="L123" s="41"/>
      <c r="M123" s="228" t="s">
        <v>1</v>
      </c>
      <c r="N123" s="229" t="s">
        <v>40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9" t="s">
        <v>379</v>
      </c>
      <c r="AT123" s="219" t="s">
        <v>267</v>
      </c>
      <c r="AU123" s="219" t="s">
        <v>85</v>
      </c>
      <c r="AY123" s="14" t="s">
        <v>126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83</v>
      </c>
      <c r="BK123" s="220">
        <f>ROUND(I123*H123,2)</f>
        <v>0</v>
      </c>
      <c r="BL123" s="14" t="s">
        <v>379</v>
      </c>
      <c r="BM123" s="219" t="s">
        <v>1117</v>
      </c>
    </row>
    <row r="124" s="2" customFormat="1" ht="55.5" customHeight="1">
      <c r="A124" s="35"/>
      <c r="B124" s="36"/>
      <c r="C124" s="221" t="s">
        <v>136</v>
      </c>
      <c r="D124" s="221" t="s">
        <v>267</v>
      </c>
      <c r="E124" s="222" t="s">
        <v>1118</v>
      </c>
      <c r="F124" s="223" t="s">
        <v>1119</v>
      </c>
      <c r="G124" s="224" t="s">
        <v>813</v>
      </c>
      <c r="H124" s="225">
        <v>100</v>
      </c>
      <c r="I124" s="226"/>
      <c r="J124" s="227">
        <f>ROUND(I124*H124,2)</f>
        <v>0</v>
      </c>
      <c r="K124" s="223" t="s">
        <v>1113</v>
      </c>
      <c r="L124" s="41"/>
      <c r="M124" s="228" t="s">
        <v>1</v>
      </c>
      <c r="N124" s="229" t="s">
        <v>40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9" t="s">
        <v>379</v>
      </c>
      <c r="AT124" s="219" t="s">
        <v>267</v>
      </c>
      <c r="AU124" s="219" t="s">
        <v>85</v>
      </c>
      <c r="AY124" s="14" t="s">
        <v>126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83</v>
      </c>
      <c r="BK124" s="220">
        <f>ROUND(I124*H124,2)</f>
        <v>0</v>
      </c>
      <c r="BL124" s="14" t="s">
        <v>379</v>
      </c>
      <c r="BM124" s="219" t="s">
        <v>1120</v>
      </c>
    </row>
    <row r="125" s="2" customFormat="1" ht="44.25" customHeight="1">
      <c r="A125" s="35"/>
      <c r="B125" s="36"/>
      <c r="C125" s="221" t="s">
        <v>125</v>
      </c>
      <c r="D125" s="221" t="s">
        <v>267</v>
      </c>
      <c r="E125" s="222" t="s">
        <v>1121</v>
      </c>
      <c r="F125" s="223" t="s">
        <v>1122</v>
      </c>
      <c r="G125" s="224" t="s">
        <v>1123</v>
      </c>
      <c r="H125" s="225">
        <v>20</v>
      </c>
      <c r="I125" s="226"/>
      <c r="J125" s="227">
        <f>ROUND(I125*H125,2)</f>
        <v>0</v>
      </c>
      <c r="K125" s="223" t="s">
        <v>1113</v>
      </c>
      <c r="L125" s="41"/>
      <c r="M125" s="228" t="s">
        <v>1</v>
      </c>
      <c r="N125" s="229" t="s">
        <v>40</v>
      </c>
      <c r="O125" s="88"/>
      <c r="P125" s="217">
        <f>O125*H125</f>
        <v>0</v>
      </c>
      <c r="Q125" s="217">
        <v>2.0000000000000002E-05</v>
      </c>
      <c r="R125" s="217">
        <f>Q125*H125</f>
        <v>0.00040000000000000002</v>
      </c>
      <c r="S125" s="217">
        <v>0</v>
      </c>
      <c r="T125" s="21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9" t="s">
        <v>379</v>
      </c>
      <c r="AT125" s="219" t="s">
        <v>267</v>
      </c>
      <c r="AU125" s="219" t="s">
        <v>85</v>
      </c>
      <c r="AY125" s="14" t="s">
        <v>126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83</v>
      </c>
      <c r="BK125" s="220">
        <f>ROUND(I125*H125,2)</f>
        <v>0</v>
      </c>
      <c r="BL125" s="14" t="s">
        <v>379</v>
      </c>
      <c r="BM125" s="219" t="s">
        <v>1124</v>
      </c>
    </row>
    <row r="126" s="11" customFormat="1" ht="25.92" customHeight="1">
      <c r="A126" s="11"/>
      <c r="B126" s="193"/>
      <c r="C126" s="194"/>
      <c r="D126" s="195" t="s">
        <v>74</v>
      </c>
      <c r="E126" s="196" t="s">
        <v>1125</v>
      </c>
      <c r="F126" s="196" t="s">
        <v>1126</v>
      </c>
      <c r="G126" s="194"/>
      <c r="H126" s="194"/>
      <c r="I126" s="197"/>
      <c r="J126" s="198">
        <f>BK126</f>
        <v>0</v>
      </c>
      <c r="K126" s="194"/>
      <c r="L126" s="199"/>
      <c r="M126" s="200"/>
      <c r="N126" s="201"/>
      <c r="O126" s="201"/>
      <c r="P126" s="202">
        <f>SUM(P127:P129)</f>
        <v>0</v>
      </c>
      <c r="Q126" s="201"/>
      <c r="R126" s="202">
        <f>SUM(R127:R129)</f>
        <v>0</v>
      </c>
      <c r="S126" s="201"/>
      <c r="T126" s="203">
        <f>SUM(T127:T129)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4" t="s">
        <v>125</v>
      </c>
      <c r="AT126" s="205" t="s">
        <v>74</v>
      </c>
      <c r="AU126" s="205" t="s">
        <v>75</v>
      </c>
      <c r="AY126" s="204" t="s">
        <v>126</v>
      </c>
      <c r="BK126" s="206">
        <f>SUM(BK127:BK129)</f>
        <v>0</v>
      </c>
    </row>
    <row r="127" s="2" customFormat="1" ht="24.15" customHeight="1">
      <c r="A127" s="35"/>
      <c r="B127" s="36"/>
      <c r="C127" s="221" t="s">
        <v>143</v>
      </c>
      <c r="D127" s="221" t="s">
        <v>267</v>
      </c>
      <c r="E127" s="222" t="s">
        <v>1127</v>
      </c>
      <c r="F127" s="223" t="s">
        <v>1128</v>
      </c>
      <c r="G127" s="224" t="s">
        <v>474</v>
      </c>
      <c r="H127" s="225">
        <v>25</v>
      </c>
      <c r="I127" s="226"/>
      <c r="J127" s="227">
        <f>ROUND(I127*H127,2)</f>
        <v>0</v>
      </c>
      <c r="K127" s="223" t="s">
        <v>1113</v>
      </c>
      <c r="L127" s="41"/>
      <c r="M127" s="228" t="s">
        <v>1</v>
      </c>
      <c r="N127" s="229" t="s">
        <v>40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9" t="s">
        <v>1129</v>
      </c>
      <c r="AT127" s="219" t="s">
        <v>267</v>
      </c>
      <c r="AU127" s="219" t="s">
        <v>83</v>
      </c>
      <c r="AY127" s="14" t="s">
        <v>126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83</v>
      </c>
      <c r="BK127" s="220">
        <f>ROUND(I127*H127,2)</f>
        <v>0</v>
      </c>
      <c r="BL127" s="14" t="s">
        <v>1129</v>
      </c>
      <c r="BM127" s="219" t="s">
        <v>1130</v>
      </c>
    </row>
    <row r="128" s="2" customFormat="1" ht="24.15" customHeight="1">
      <c r="A128" s="35"/>
      <c r="B128" s="36"/>
      <c r="C128" s="221" t="s">
        <v>147</v>
      </c>
      <c r="D128" s="221" t="s">
        <v>267</v>
      </c>
      <c r="E128" s="222" t="s">
        <v>1131</v>
      </c>
      <c r="F128" s="223" t="s">
        <v>1132</v>
      </c>
      <c r="G128" s="224" t="s">
        <v>474</v>
      </c>
      <c r="H128" s="225">
        <v>167</v>
      </c>
      <c r="I128" s="226"/>
      <c r="J128" s="227">
        <f>ROUND(I128*H128,2)</f>
        <v>0</v>
      </c>
      <c r="K128" s="223" t="s">
        <v>1113</v>
      </c>
      <c r="L128" s="41"/>
      <c r="M128" s="228" t="s">
        <v>1</v>
      </c>
      <c r="N128" s="229" t="s">
        <v>40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9" t="s">
        <v>1129</v>
      </c>
      <c r="AT128" s="219" t="s">
        <v>267</v>
      </c>
      <c r="AU128" s="219" t="s">
        <v>83</v>
      </c>
      <c r="AY128" s="14" t="s">
        <v>126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83</v>
      </c>
      <c r="BK128" s="220">
        <f>ROUND(I128*H128,2)</f>
        <v>0</v>
      </c>
      <c r="BL128" s="14" t="s">
        <v>1129</v>
      </c>
      <c r="BM128" s="219" t="s">
        <v>1133</v>
      </c>
    </row>
    <row r="129" s="2" customFormat="1" ht="24.15" customHeight="1">
      <c r="A129" s="35"/>
      <c r="B129" s="36"/>
      <c r="C129" s="221" t="s">
        <v>151</v>
      </c>
      <c r="D129" s="221" t="s">
        <v>267</v>
      </c>
      <c r="E129" s="222" t="s">
        <v>1134</v>
      </c>
      <c r="F129" s="223" t="s">
        <v>1135</v>
      </c>
      <c r="G129" s="224" t="s">
        <v>474</v>
      </c>
      <c r="H129" s="225">
        <v>280</v>
      </c>
      <c r="I129" s="226"/>
      <c r="J129" s="227">
        <f>ROUND(I129*H129,2)</f>
        <v>0</v>
      </c>
      <c r="K129" s="223" t="s">
        <v>1113</v>
      </c>
      <c r="L129" s="41"/>
      <c r="M129" s="230" t="s">
        <v>1</v>
      </c>
      <c r="N129" s="231" t="s">
        <v>40</v>
      </c>
      <c r="O129" s="232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9" t="s">
        <v>1129</v>
      </c>
      <c r="AT129" s="219" t="s">
        <v>267</v>
      </c>
      <c r="AU129" s="219" t="s">
        <v>83</v>
      </c>
      <c r="AY129" s="14" t="s">
        <v>126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83</v>
      </c>
      <c r="BK129" s="220">
        <f>ROUND(I129*H129,2)</f>
        <v>0</v>
      </c>
      <c r="BL129" s="14" t="s">
        <v>1129</v>
      </c>
      <c r="BM129" s="219" t="s">
        <v>1136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6vtnpqDtwEIU02oPTy/JyfOxM4kNb7HaQJKpkCcK0pNR3cXzRXpFVNzkR2kbS2J3EqPx/MsfeBJ2siSIgeCYxQ==" hashValue="dvUq/kFY7dmsD6VgNXgKwR5AN3cVm55Nh/NlGErXSHYPGUUdJShp9Re6m7CWgGpnjr4ur2pvNmwuLgttE1kvPQ==" algorithmName="SHA-512" password="CC35"/>
  <autoFilter ref="C118:K12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101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OŘ OVA 2024 - Oprava venkovních prvků - SSZT OLC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1137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19. 4. 2024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35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37</v>
      </c>
      <c r="G32" s="35"/>
      <c r="H32" s="35"/>
      <c r="I32" s="149" t="s">
        <v>36</v>
      </c>
      <c r="J32" s="149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39</v>
      </c>
      <c r="E33" s="137" t="s">
        <v>40</v>
      </c>
      <c r="F33" s="151">
        <f>ROUND((SUM(BE118:BE134)),  2)</f>
        <v>0</v>
      </c>
      <c r="G33" s="35"/>
      <c r="H33" s="35"/>
      <c r="I33" s="152">
        <v>0.20999999999999999</v>
      </c>
      <c r="J33" s="151">
        <f>ROUND(((SUM(BE118:BE134))*I33),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41</v>
      </c>
      <c r="F34" s="151">
        <f>ROUND((SUM(BF118:BF134)),  2)</f>
        <v>0</v>
      </c>
      <c r="G34" s="35"/>
      <c r="H34" s="35"/>
      <c r="I34" s="152">
        <v>0.12</v>
      </c>
      <c r="J34" s="151">
        <f>ROUND(((SUM(BF118:BF134))*I34),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42</v>
      </c>
      <c r="F35" s="151">
        <f>ROUND((SUM(BG118:BG134)),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43</v>
      </c>
      <c r="F36" s="151">
        <f>ROUND((SUM(BH118:BH134)),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44</v>
      </c>
      <c r="F37" s="151">
        <f>ROUND((SUM(BI118:BI134)),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OŘ OVA 2024 - Oprava venkovních prvků - SSZT OLC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VON - Vedlejší a ostatní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OŘ Ostrava</v>
      </c>
      <c r="G89" s="37"/>
      <c r="H89" s="37"/>
      <c r="I89" s="29" t="s">
        <v>22</v>
      </c>
      <c r="J89" s="76" t="str">
        <f>IF(J12="","",J12)</f>
        <v>19. 4. 2024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107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76"/>
      <c r="C97" s="177"/>
      <c r="D97" s="178" t="s">
        <v>109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1138</v>
      </c>
      <c r="E98" s="179"/>
      <c r="F98" s="179"/>
      <c r="G98" s="179"/>
      <c r="H98" s="179"/>
      <c r="I98" s="179"/>
      <c r="J98" s="180">
        <f>J132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1" t="str">
        <f>E7</f>
        <v>Údržba, opravy a odstraňování závad u SSZT OŘ OVA 2024 - Oprava venkovních prvků - SSZT OLC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102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VON - Vedlejší a ostatní náklady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OŘ Ostrava</v>
      </c>
      <c r="G112" s="37"/>
      <c r="H112" s="37"/>
      <c r="I112" s="29" t="s">
        <v>22</v>
      </c>
      <c r="J112" s="76" t="str">
        <f>IF(J12="","",J12)</f>
        <v>19. 4. 2024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>Správa železnic</v>
      </c>
      <c r="G114" s="37"/>
      <c r="H114" s="37"/>
      <c r="I114" s="29" t="s">
        <v>30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33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0" customFormat="1" ht="29.28" customHeight="1">
      <c r="A117" s="182"/>
      <c r="B117" s="183"/>
      <c r="C117" s="184" t="s">
        <v>111</v>
      </c>
      <c r="D117" s="185" t="s">
        <v>60</v>
      </c>
      <c r="E117" s="185" t="s">
        <v>56</v>
      </c>
      <c r="F117" s="185" t="s">
        <v>57</v>
      </c>
      <c r="G117" s="185" t="s">
        <v>112</v>
      </c>
      <c r="H117" s="185" t="s">
        <v>113</v>
      </c>
      <c r="I117" s="185" t="s">
        <v>114</v>
      </c>
      <c r="J117" s="185" t="s">
        <v>106</v>
      </c>
      <c r="K117" s="186" t="s">
        <v>115</v>
      </c>
      <c r="L117" s="187"/>
      <c r="M117" s="97" t="s">
        <v>1</v>
      </c>
      <c r="N117" s="98" t="s">
        <v>39</v>
      </c>
      <c r="O117" s="98" t="s">
        <v>116</v>
      </c>
      <c r="P117" s="98" t="s">
        <v>117</v>
      </c>
      <c r="Q117" s="98" t="s">
        <v>118</v>
      </c>
      <c r="R117" s="98" t="s">
        <v>119</v>
      </c>
      <c r="S117" s="98" t="s">
        <v>120</v>
      </c>
      <c r="T117" s="99" t="s">
        <v>121</v>
      </c>
      <c r="U117" s="182"/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</row>
    <row r="118" s="2" customFormat="1" ht="22.8" customHeight="1">
      <c r="A118" s="35"/>
      <c r="B118" s="36"/>
      <c r="C118" s="104" t="s">
        <v>122</v>
      </c>
      <c r="D118" s="37"/>
      <c r="E118" s="37"/>
      <c r="F118" s="37"/>
      <c r="G118" s="37"/>
      <c r="H118" s="37"/>
      <c r="I118" s="37"/>
      <c r="J118" s="188">
        <f>BK118</f>
        <v>0</v>
      </c>
      <c r="K118" s="37"/>
      <c r="L118" s="41"/>
      <c r="M118" s="100"/>
      <c r="N118" s="189"/>
      <c r="O118" s="101"/>
      <c r="P118" s="190">
        <f>P119+P132</f>
        <v>0</v>
      </c>
      <c r="Q118" s="101"/>
      <c r="R118" s="190">
        <f>R119+R132</f>
        <v>0</v>
      </c>
      <c r="S118" s="101"/>
      <c r="T118" s="191">
        <f>T119+T132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74</v>
      </c>
      <c r="AU118" s="14" t="s">
        <v>108</v>
      </c>
      <c r="BK118" s="192">
        <f>BK119+BK132</f>
        <v>0</v>
      </c>
    </row>
    <row r="119" s="11" customFormat="1" ht="25.92" customHeight="1">
      <c r="A119" s="11"/>
      <c r="B119" s="193"/>
      <c r="C119" s="194"/>
      <c r="D119" s="195" t="s">
        <v>74</v>
      </c>
      <c r="E119" s="196" t="s">
        <v>123</v>
      </c>
      <c r="F119" s="196" t="s">
        <v>124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SUM(P120:P131)</f>
        <v>0</v>
      </c>
      <c r="Q119" s="201"/>
      <c r="R119" s="202">
        <f>SUM(R120:R131)</f>
        <v>0</v>
      </c>
      <c r="S119" s="201"/>
      <c r="T119" s="203">
        <f>SUM(T120:T131)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4" t="s">
        <v>125</v>
      </c>
      <c r="AT119" s="205" t="s">
        <v>74</v>
      </c>
      <c r="AU119" s="205" t="s">
        <v>75</v>
      </c>
      <c r="AY119" s="204" t="s">
        <v>126</v>
      </c>
      <c r="BK119" s="206">
        <f>SUM(BK120:BK131)</f>
        <v>0</v>
      </c>
    </row>
    <row r="120" s="2" customFormat="1" ht="16.5" customHeight="1">
      <c r="A120" s="35"/>
      <c r="B120" s="36"/>
      <c r="C120" s="221" t="s">
        <v>83</v>
      </c>
      <c r="D120" s="221" t="s">
        <v>267</v>
      </c>
      <c r="E120" s="222" t="s">
        <v>1139</v>
      </c>
      <c r="F120" s="223" t="s">
        <v>1140</v>
      </c>
      <c r="G120" s="224" t="s">
        <v>1141</v>
      </c>
      <c r="H120" s="225">
        <v>500</v>
      </c>
      <c r="I120" s="226"/>
      <c r="J120" s="227">
        <f>ROUND(I120*H120,2)</f>
        <v>0</v>
      </c>
      <c r="K120" s="223" t="s">
        <v>1</v>
      </c>
      <c r="L120" s="41"/>
      <c r="M120" s="228" t="s">
        <v>1</v>
      </c>
      <c r="N120" s="229" t="s">
        <v>40</v>
      </c>
      <c r="O120" s="88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9" t="s">
        <v>1129</v>
      </c>
      <c r="AT120" s="219" t="s">
        <v>267</v>
      </c>
      <c r="AU120" s="219" t="s">
        <v>83</v>
      </c>
      <c r="AY120" s="14" t="s">
        <v>126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4" t="s">
        <v>83</v>
      </c>
      <c r="BK120" s="220">
        <f>ROUND(I120*H120,2)</f>
        <v>0</v>
      </c>
      <c r="BL120" s="14" t="s">
        <v>1129</v>
      </c>
      <c r="BM120" s="219" t="s">
        <v>1142</v>
      </c>
    </row>
    <row r="121" s="2" customFormat="1" ht="90" customHeight="1">
      <c r="A121" s="35"/>
      <c r="B121" s="36"/>
      <c r="C121" s="221" t="s">
        <v>85</v>
      </c>
      <c r="D121" s="221" t="s">
        <v>267</v>
      </c>
      <c r="E121" s="222" t="s">
        <v>1143</v>
      </c>
      <c r="F121" s="223" t="s">
        <v>1144</v>
      </c>
      <c r="G121" s="224" t="s">
        <v>130</v>
      </c>
      <c r="H121" s="225">
        <v>1</v>
      </c>
      <c r="I121" s="226"/>
      <c r="J121" s="227">
        <f>ROUND(I121*H121,2)</f>
        <v>0</v>
      </c>
      <c r="K121" s="223" t="s">
        <v>131</v>
      </c>
      <c r="L121" s="41"/>
      <c r="M121" s="228" t="s">
        <v>1</v>
      </c>
      <c r="N121" s="229" t="s">
        <v>40</v>
      </c>
      <c r="O121" s="88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9" t="s">
        <v>83</v>
      </c>
      <c r="AT121" s="219" t="s">
        <v>267</v>
      </c>
      <c r="AU121" s="219" t="s">
        <v>83</v>
      </c>
      <c r="AY121" s="14" t="s">
        <v>126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4" t="s">
        <v>83</v>
      </c>
      <c r="BK121" s="220">
        <f>ROUND(I121*H121,2)</f>
        <v>0</v>
      </c>
      <c r="BL121" s="14" t="s">
        <v>83</v>
      </c>
      <c r="BM121" s="219" t="s">
        <v>1145</v>
      </c>
    </row>
    <row r="122" s="2" customFormat="1" ht="101.25" customHeight="1">
      <c r="A122" s="35"/>
      <c r="B122" s="36"/>
      <c r="C122" s="221" t="s">
        <v>136</v>
      </c>
      <c r="D122" s="221" t="s">
        <v>267</v>
      </c>
      <c r="E122" s="222" t="s">
        <v>1146</v>
      </c>
      <c r="F122" s="223" t="s">
        <v>1147</v>
      </c>
      <c r="G122" s="224" t="s">
        <v>130</v>
      </c>
      <c r="H122" s="225">
        <v>1</v>
      </c>
      <c r="I122" s="226"/>
      <c r="J122" s="227">
        <f>ROUND(I122*H122,2)</f>
        <v>0</v>
      </c>
      <c r="K122" s="223" t="s">
        <v>131</v>
      </c>
      <c r="L122" s="41"/>
      <c r="M122" s="228" t="s">
        <v>1</v>
      </c>
      <c r="N122" s="229" t="s">
        <v>40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9" t="s">
        <v>83</v>
      </c>
      <c r="AT122" s="219" t="s">
        <v>267</v>
      </c>
      <c r="AU122" s="219" t="s">
        <v>83</v>
      </c>
      <c r="AY122" s="14" t="s">
        <v>126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4" t="s">
        <v>83</v>
      </c>
      <c r="BK122" s="220">
        <f>ROUND(I122*H122,2)</f>
        <v>0</v>
      </c>
      <c r="BL122" s="14" t="s">
        <v>83</v>
      </c>
      <c r="BM122" s="219" t="s">
        <v>1148</v>
      </c>
    </row>
    <row r="123" s="2" customFormat="1" ht="101.25" customHeight="1">
      <c r="A123" s="35"/>
      <c r="B123" s="36"/>
      <c r="C123" s="221" t="s">
        <v>125</v>
      </c>
      <c r="D123" s="221" t="s">
        <v>267</v>
      </c>
      <c r="E123" s="222" t="s">
        <v>1149</v>
      </c>
      <c r="F123" s="223" t="s">
        <v>1150</v>
      </c>
      <c r="G123" s="224" t="s">
        <v>1151</v>
      </c>
      <c r="H123" s="225">
        <v>1</v>
      </c>
      <c r="I123" s="226"/>
      <c r="J123" s="227">
        <f>ROUND(I123*H123,2)</f>
        <v>0</v>
      </c>
      <c r="K123" s="223" t="s">
        <v>131</v>
      </c>
      <c r="L123" s="41"/>
      <c r="M123" s="228" t="s">
        <v>1</v>
      </c>
      <c r="N123" s="229" t="s">
        <v>40</v>
      </c>
      <c r="O123" s="88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9" t="s">
        <v>83</v>
      </c>
      <c r="AT123" s="219" t="s">
        <v>267</v>
      </c>
      <c r="AU123" s="219" t="s">
        <v>83</v>
      </c>
      <c r="AY123" s="14" t="s">
        <v>126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4" t="s">
        <v>83</v>
      </c>
      <c r="BK123" s="220">
        <f>ROUND(I123*H123,2)</f>
        <v>0</v>
      </c>
      <c r="BL123" s="14" t="s">
        <v>83</v>
      </c>
      <c r="BM123" s="219" t="s">
        <v>1152</v>
      </c>
    </row>
    <row r="124" s="2" customFormat="1" ht="101.25" customHeight="1">
      <c r="A124" s="35"/>
      <c r="B124" s="36"/>
      <c r="C124" s="221" t="s">
        <v>143</v>
      </c>
      <c r="D124" s="221" t="s">
        <v>267</v>
      </c>
      <c r="E124" s="222" t="s">
        <v>1153</v>
      </c>
      <c r="F124" s="223" t="s">
        <v>1154</v>
      </c>
      <c r="G124" s="224" t="s">
        <v>1151</v>
      </c>
      <c r="H124" s="225">
        <v>1</v>
      </c>
      <c r="I124" s="226"/>
      <c r="J124" s="227">
        <f>ROUND(I124*H124,2)</f>
        <v>0</v>
      </c>
      <c r="K124" s="223" t="s">
        <v>131</v>
      </c>
      <c r="L124" s="41"/>
      <c r="M124" s="228" t="s">
        <v>1</v>
      </c>
      <c r="N124" s="229" t="s">
        <v>40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9" t="s">
        <v>83</v>
      </c>
      <c r="AT124" s="219" t="s">
        <v>267</v>
      </c>
      <c r="AU124" s="219" t="s">
        <v>83</v>
      </c>
      <c r="AY124" s="14" t="s">
        <v>126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" t="s">
        <v>83</v>
      </c>
      <c r="BK124" s="220">
        <f>ROUND(I124*H124,2)</f>
        <v>0</v>
      </c>
      <c r="BL124" s="14" t="s">
        <v>83</v>
      </c>
      <c r="BM124" s="219" t="s">
        <v>1155</v>
      </c>
    </row>
    <row r="125" s="2" customFormat="1" ht="90" customHeight="1">
      <c r="A125" s="35"/>
      <c r="B125" s="36"/>
      <c r="C125" s="221" t="s">
        <v>147</v>
      </c>
      <c r="D125" s="221" t="s">
        <v>267</v>
      </c>
      <c r="E125" s="222" t="s">
        <v>1156</v>
      </c>
      <c r="F125" s="223" t="s">
        <v>1157</v>
      </c>
      <c r="G125" s="224" t="s">
        <v>1151</v>
      </c>
      <c r="H125" s="225">
        <v>48</v>
      </c>
      <c r="I125" s="226"/>
      <c r="J125" s="227">
        <f>ROUND(I125*H125,2)</f>
        <v>0</v>
      </c>
      <c r="K125" s="223" t="s">
        <v>131</v>
      </c>
      <c r="L125" s="41"/>
      <c r="M125" s="228" t="s">
        <v>1</v>
      </c>
      <c r="N125" s="229" t="s">
        <v>40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9" t="s">
        <v>1129</v>
      </c>
      <c r="AT125" s="219" t="s">
        <v>267</v>
      </c>
      <c r="AU125" s="219" t="s">
        <v>83</v>
      </c>
      <c r="AY125" s="14" t="s">
        <v>126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4" t="s">
        <v>83</v>
      </c>
      <c r="BK125" s="220">
        <f>ROUND(I125*H125,2)</f>
        <v>0</v>
      </c>
      <c r="BL125" s="14" t="s">
        <v>1129</v>
      </c>
      <c r="BM125" s="219" t="s">
        <v>1158</v>
      </c>
    </row>
    <row r="126" s="2" customFormat="1" ht="37.8" customHeight="1">
      <c r="A126" s="35"/>
      <c r="B126" s="36"/>
      <c r="C126" s="221" t="s">
        <v>151</v>
      </c>
      <c r="D126" s="221" t="s">
        <v>267</v>
      </c>
      <c r="E126" s="222" t="s">
        <v>1159</v>
      </c>
      <c r="F126" s="223" t="s">
        <v>1160</v>
      </c>
      <c r="G126" s="224" t="s">
        <v>1151</v>
      </c>
      <c r="H126" s="225">
        <v>22</v>
      </c>
      <c r="I126" s="226"/>
      <c r="J126" s="227">
        <f>ROUND(I126*H126,2)</f>
        <v>0</v>
      </c>
      <c r="K126" s="223" t="s">
        <v>131</v>
      </c>
      <c r="L126" s="41"/>
      <c r="M126" s="228" t="s">
        <v>1</v>
      </c>
      <c r="N126" s="229" t="s">
        <v>40</v>
      </c>
      <c r="O126" s="88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9" t="s">
        <v>1129</v>
      </c>
      <c r="AT126" s="219" t="s">
        <v>267</v>
      </c>
      <c r="AU126" s="219" t="s">
        <v>83</v>
      </c>
      <c r="AY126" s="14" t="s">
        <v>126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4" t="s">
        <v>83</v>
      </c>
      <c r="BK126" s="220">
        <f>ROUND(I126*H126,2)</f>
        <v>0</v>
      </c>
      <c r="BL126" s="14" t="s">
        <v>1129</v>
      </c>
      <c r="BM126" s="219" t="s">
        <v>1161</v>
      </c>
    </row>
    <row r="127" s="2" customFormat="1" ht="44.25" customHeight="1">
      <c r="A127" s="35"/>
      <c r="B127" s="36"/>
      <c r="C127" s="221" t="s">
        <v>155</v>
      </c>
      <c r="D127" s="221" t="s">
        <v>267</v>
      </c>
      <c r="E127" s="222" t="s">
        <v>1162</v>
      </c>
      <c r="F127" s="223" t="s">
        <v>1163</v>
      </c>
      <c r="G127" s="224" t="s">
        <v>1151</v>
      </c>
      <c r="H127" s="225">
        <v>48</v>
      </c>
      <c r="I127" s="226"/>
      <c r="J127" s="227">
        <f>ROUND(I127*H127,2)</f>
        <v>0</v>
      </c>
      <c r="K127" s="223" t="s">
        <v>131</v>
      </c>
      <c r="L127" s="41"/>
      <c r="M127" s="228" t="s">
        <v>1</v>
      </c>
      <c r="N127" s="229" t="s">
        <v>40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9" t="s">
        <v>1129</v>
      </c>
      <c r="AT127" s="219" t="s">
        <v>267</v>
      </c>
      <c r="AU127" s="219" t="s">
        <v>83</v>
      </c>
      <c r="AY127" s="14" t="s">
        <v>126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4" t="s">
        <v>83</v>
      </c>
      <c r="BK127" s="220">
        <f>ROUND(I127*H127,2)</f>
        <v>0</v>
      </c>
      <c r="BL127" s="14" t="s">
        <v>1129</v>
      </c>
      <c r="BM127" s="219" t="s">
        <v>1164</v>
      </c>
    </row>
    <row r="128" s="2" customFormat="1" ht="90" customHeight="1">
      <c r="A128" s="35"/>
      <c r="B128" s="36"/>
      <c r="C128" s="221" t="s">
        <v>159</v>
      </c>
      <c r="D128" s="221" t="s">
        <v>267</v>
      </c>
      <c r="E128" s="222" t="s">
        <v>1165</v>
      </c>
      <c r="F128" s="223" t="s">
        <v>1166</v>
      </c>
      <c r="G128" s="224" t="s">
        <v>130</v>
      </c>
      <c r="H128" s="225">
        <v>15</v>
      </c>
      <c r="I128" s="226"/>
      <c r="J128" s="227">
        <f>ROUND(I128*H128,2)</f>
        <v>0</v>
      </c>
      <c r="K128" s="223" t="s">
        <v>131</v>
      </c>
      <c r="L128" s="41"/>
      <c r="M128" s="228" t="s">
        <v>1</v>
      </c>
      <c r="N128" s="229" t="s">
        <v>40</v>
      </c>
      <c r="O128" s="88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9" t="s">
        <v>1129</v>
      </c>
      <c r="AT128" s="219" t="s">
        <v>267</v>
      </c>
      <c r="AU128" s="219" t="s">
        <v>83</v>
      </c>
      <c r="AY128" s="14" t="s">
        <v>126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4" t="s">
        <v>83</v>
      </c>
      <c r="BK128" s="220">
        <f>ROUND(I128*H128,2)</f>
        <v>0</v>
      </c>
      <c r="BL128" s="14" t="s">
        <v>1129</v>
      </c>
      <c r="BM128" s="219" t="s">
        <v>1167</v>
      </c>
    </row>
    <row r="129" s="2" customFormat="1" ht="90" customHeight="1">
      <c r="A129" s="35"/>
      <c r="B129" s="36"/>
      <c r="C129" s="221" t="s">
        <v>164</v>
      </c>
      <c r="D129" s="221" t="s">
        <v>267</v>
      </c>
      <c r="E129" s="222" t="s">
        <v>1168</v>
      </c>
      <c r="F129" s="223" t="s">
        <v>1169</v>
      </c>
      <c r="G129" s="224" t="s">
        <v>130</v>
      </c>
      <c r="H129" s="225">
        <v>3</v>
      </c>
      <c r="I129" s="226"/>
      <c r="J129" s="227">
        <f>ROUND(I129*H129,2)</f>
        <v>0</v>
      </c>
      <c r="K129" s="223" t="s">
        <v>131</v>
      </c>
      <c r="L129" s="41"/>
      <c r="M129" s="228" t="s">
        <v>1</v>
      </c>
      <c r="N129" s="229" t="s">
        <v>40</v>
      </c>
      <c r="O129" s="88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9" t="s">
        <v>1129</v>
      </c>
      <c r="AT129" s="219" t="s">
        <v>267</v>
      </c>
      <c r="AU129" s="219" t="s">
        <v>83</v>
      </c>
      <c r="AY129" s="14" t="s">
        <v>126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4" t="s">
        <v>83</v>
      </c>
      <c r="BK129" s="220">
        <f>ROUND(I129*H129,2)</f>
        <v>0</v>
      </c>
      <c r="BL129" s="14" t="s">
        <v>1129</v>
      </c>
      <c r="BM129" s="219" t="s">
        <v>1170</v>
      </c>
    </row>
    <row r="130" s="2" customFormat="1" ht="101.25" customHeight="1">
      <c r="A130" s="35"/>
      <c r="B130" s="36"/>
      <c r="C130" s="221" t="s">
        <v>168</v>
      </c>
      <c r="D130" s="221" t="s">
        <v>267</v>
      </c>
      <c r="E130" s="222" t="s">
        <v>1171</v>
      </c>
      <c r="F130" s="223" t="s">
        <v>1172</v>
      </c>
      <c r="G130" s="224" t="s">
        <v>1151</v>
      </c>
      <c r="H130" s="225">
        <v>32</v>
      </c>
      <c r="I130" s="226"/>
      <c r="J130" s="227">
        <f>ROUND(I130*H130,2)</f>
        <v>0</v>
      </c>
      <c r="K130" s="223" t="s">
        <v>131</v>
      </c>
      <c r="L130" s="41"/>
      <c r="M130" s="228" t="s">
        <v>1</v>
      </c>
      <c r="N130" s="229" t="s">
        <v>40</v>
      </c>
      <c r="O130" s="88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9" t="s">
        <v>1129</v>
      </c>
      <c r="AT130" s="219" t="s">
        <v>267</v>
      </c>
      <c r="AU130" s="219" t="s">
        <v>83</v>
      </c>
      <c r="AY130" s="14" t="s">
        <v>126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4" t="s">
        <v>83</v>
      </c>
      <c r="BK130" s="220">
        <f>ROUND(I130*H130,2)</f>
        <v>0</v>
      </c>
      <c r="BL130" s="14" t="s">
        <v>1129</v>
      </c>
      <c r="BM130" s="219" t="s">
        <v>1173</v>
      </c>
    </row>
    <row r="131" s="2" customFormat="1" ht="90" customHeight="1">
      <c r="A131" s="35"/>
      <c r="B131" s="36"/>
      <c r="C131" s="221" t="s">
        <v>8</v>
      </c>
      <c r="D131" s="221" t="s">
        <v>267</v>
      </c>
      <c r="E131" s="222" t="s">
        <v>1174</v>
      </c>
      <c r="F131" s="223" t="s">
        <v>1175</v>
      </c>
      <c r="G131" s="224" t="s">
        <v>1151</v>
      </c>
      <c r="H131" s="225">
        <v>29</v>
      </c>
      <c r="I131" s="226"/>
      <c r="J131" s="227">
        <f>ROUND(I131*H131,2)</f>
        <v>0</v>
      </c>
      <c r="K131" s="223" t="s">
        <v>131</v>
      </c>
      <c r="L131" s="41"/>
      <c r="M131" s="228" t="s">
        <v>1</v>
      </c>
      <c r="N131" s="229" t="s">
        <v>40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9" t="s">
        <v>1129</v>
      </c>
      <c r="AT131" s="219" t="s">
        <v>267</v>
      </c>
      <c r="AU131" s="219" t="s">
        <v>83</v>
      </c>
      <c r="AY131" s="14" t="s">
        <v>126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4" t="s">
        <v>83</v>
      </c>
      <c r="BK131" s="220">
        <f>ROUND(I131*H131,2)</f>
        <v>0</v>
      </c>
      <c r="BL131" s="14" t="s">
        <v>1129</v>
      </c>
      <c r="BM131" s="219" t="s">
        <v>1176</v>
      </c>
    </row>
    <row r="132" s="11" customFormat="1" ht="25.92" customHeight="1">
      <c r="A132" s="11"/>
      <c r="B132" s="193"/>
      <c r="C132" s="194"/>
      <c r="D132" s="195" t="s">
        <v>74</v>
      </c>
      <c r="E132" s="196" t="s">
        <v>1177</v>
      </c>
      <c r="F132" s="196" t="s">
        <v>1178</v>
      </c>
      <c r="G132" s="194"/>
      <c r="H132" s="194"/>
      <c r="I132" s="197"/>
      <c r="J132" s="198">
        <f>BK132</f>
        <v>0</v>
      </c>
      <c r="K132" s="194"/>
      <c r="L132" s="199"/>
      <c r="M132" s="200"/>
      <c r="N132" s="201"/>
      <c r="O132" s="201"/>
      <c r="P132" s="202">
        <f>SUM(P133:P134)</f>
        <v>0</v>
      </c>
      <c r="Q132" s="201"/>
      <c r="R132" s="202">
        <f>SUM(R133:R134)</f>
        <v>0</v>
      </c>
      <c r="S132" s="201"/>
      <c r="T132" s="203">
        <f>SUM(T133:T134)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4" t="s">
        <v>143</v>
      </c>
      <c r="AT132" s="205" t="s">
        <v>74</v>
      </c>
      <c r="AU132" s="205" t="s">
        <v>75</v>
      </c>
      <c r="AY132" s="204" t="s">
        <v>126</v>
      </c>
      <c r="BK132" s="206">
        <f>SUM(BK133:BK134)</f>
        <v>0</v>
      </c>
    </row>
    <row r="133" s="2" customFormat="1" ht="78" customHeight="1">
      <c r="A133" s="35"/>
      <c r="B133" s="36"/>
      <c r="C133" s="221" t="s">
        <v>175</v>
      </c>
      <c r="D133" s="221" t="s">
        <v>267</v>
      </c>
      <c r="E133" s="222" t="s">
        <v>1179</v>
      </c>
      <c r="F133" s="223" t="s">
        <v>1180</v>
      </c>
      <c r="G133" s="224" t="s">
        <v>1181</v>
      </c>
      <c r="H133" s="243"/>
      <c r="I133" s="226"/>
      <c r="J133" s="227">
        <f>ROUND(I133*H133,2)</f>
        <v>0</v>
      </c>
      <c r="K133" s="223" t="s">
        <v>131</v>
      </c>
      <c r="L133" s="41"/>
      <c r="M133" s="228" t="s">
        <v>1</v>
      </c>
      <c r="N133" s="229" t="s">
        <v>40</v>
      </c>
      <c r="O133" s="8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9" t="s">
        <v>125</v>
      </c>
      <c r="AT133" s="219" t="s">
        <v>267</v>
      </c>
      <c r="AU133" s="219" t="s">
        <v>83</v>
      </c>
      <c r="AY133" s="14" t="s">
        <v>126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4" t="s">
        <v>83</v>
      </c>
      <c r="BK133" s="220">
        <f>ROUND(I133*H133,2)</f>
        <v>0</v>
      </c>
      <c r="BL133" s="14" t="s">
        <v>125</v>
      </c>
      <c r="BM133" s="219" t="s">
        <v>1182</v>
      </c>
    </row>
    <row r="134" s="2" customFormat="1" ht="90" customHeight="1">
      <c r="A134" s="35"/>
      <c r="B134" s="36"/>
      <c r="C134" s="221" t="s">
        <v>179</v>
      </c>
      <c r="D134" s="221" t="s">
        <v>267</v>
      </c>
      <c r="E134" s="222" t="s">
        <v>1183</v>
      </c>
      <c r="F134" s="223" t="s">
        <v>1184</v>
      </c>
      <c r="G134" s="224" t="s">
        <v>1181</v>
      </c>
      <c r="H134" s="243"/>
      <c r="I134" s="226"/>
      <c r="J134" s="227">
        <f>ROUND(I134*H134,2)</f>
        <v>0</v>
      </c>
      <c r="K134" s="223" t="s">
        <v>131</v>
      </c>
      <c r="L134" s="41"/>
      <c r="M134" s="230" t="s">
        <v>1</v>
      </c>
      <c r="N134" s="231" t="s">
        <v>40</v>
      </c>
      <c r="O134" s="232"/>
      <c r="P134" s="233">
        <f>O134*H134</f>
        <v>0</v>
      </c>
      <c r="Q134" s="233">
        <v>0</v>
      </c>
      <c r="R134" s="233">
        <f>Q134*H134</f>
        <v>0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9" t="s">
        <v>125</v>
      </c>
      <c r="AT134" s="219" t="s">
        <v>267</v>
      </c>
      <c r="AU134" s="219" t="s">
        <v>83</v>
      </c>
      <c r="AY134" s="14" t="s">
        <v>126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4" t="s">
        <v>83</v>
      </c>
      <c r="BK134" s="220">
        <f>ROUND(I134*H134,2)</f>
        <v>0</v>
      </c>
      <c r="BL134" s="14" t="s">
        <v>125</v>
      </c>
      <c r="BM134" s="219" t="s">
        <v>1185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64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nJWFNB/Fef4H6TzWH415ZodRwtC0AkvT0fD7wG3ZXGqL9VgSE80e9oj+D+KZ21YU8xA3vakuGLPQCNFnM8z0Vw==" hashValue="TjZtANrzE576+GoKWia+XRH9UaFqUATUyg5OhZSMXLttRvm8HXSIwPr/4k3m28W6mc1UiCXUAhGlutmhO9cc6A==" algorithmName="SHA-512" password="CC35"/>
  <autoFilter ref="C117:K13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Jachan František, Ing.</dc:creator>
  <cp:lastModifiedBy>Jachan František, Ing.</cp:lastModifiedBy>
  <dcterms:created xsi:type="dcterms:W3CDTF">2024-05-27T06:52:18Z</dcterms:created>
  <dcterms:modified xsi:type="dcterms:W3CDTF">2024-05-27T06:52:25Z</dcterms:modified>
</cp:coreProperties>
</file>