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Čištění příkopů TO Š..." sheetId="2" r:id="rId2"/>
    <sheet name="02 - Čištění příkopů TO H..." sheetId="3" r:id="rId3"/>
    <sheet name="03 - Čištění příkopů TO V..." sheetId="4" r:id="rId4"/>
    <sheet name="04 - Čištění příkopů Havl...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'01 - Čištění příkopů TO Š...'!$C$117:$K$137</definedName>
    <definedName name="_xlnm.Print_Area" localSheetId="1">'01 - Čištění příkopů TO Š...'!$C$4:$J$76,'01 - Čištění příkopů TO Š...'!$C$82:$J$99,'01 - Čištění příkopů TO Š...'!$C$105:$K$137</definedName>
    <definedName name="_xlnm.Print_Titles" localSheetId="1">'01 - Čištění příkopů TO Š...'!$117:$117</definedName>
    <definedName name="_xlnm._FilterDatabase" localSheetId="2" hidden="1">'02 - Čištění příkopů TO H...'!$C$117:$K$149</definedName>
    <definedName name="_xlnm.Print_Area" localSheetId="2">'02 - Čištění příkopů TO H...'!$C$4:$J$76,'02 - Čištění příkopů TO H...'!$C$82:$J$99,'02 - Čištění příkopů TO H...'!$C$105:$K$149</definedName>
    <definedName name="_xlnm.Print_Titles" localSheetId="2">'02 - Čištění příkopů TO H...'!$117:$117</definedName>
    <definedName name="_xlnm._FilterDatabase" localSheetId="3" hidden="1">'03 - Čištění příkopů TO V...'!$C$117:$K$128</definedName>
    <definedName name="_xlnm.Print_Area" localSheetId="3">'03 - Čištění příkopů TO V...'!$C$4:$J$76,'03 - Čištění příkopů TO V...'!$C$82:$J$99,'03 - Čištění příkopů TO V...'!$C$105:$K$128</definedName>
    <definedName name="_xlnm.Print_Titles" localSheetId="3">'03 - Čištění příkopů TO V...'!$117:$117</definedName>
    <definedName name="_xlnm._FilterDatabase" localSheetId="4" hidden="1">'04 - Čištění příkopů Havl...'!$C$117:$K$130</definedName>
    <definedName name="_xlnm.Print_Area" localSheetId="4">'04 - Čištění příkopů Havl...'!$C$4:$J$76,'04 - Čištění příkopů Havl...'!$C$82:$J$99,'04 - Čištění příkopů Havl...'!$C$105:$K$130</definedName>
    <definedName name="_xlnm.Print_Titles" localSheetId="4">'04 - Čištění příkopů Havl...'!$117:$117</definedName>
  </definedNames>
  <calcPr/>
</workbook>
</file>

<file path=xl/calcChain.xml><?xml version="1.0" encoding="utf-8"?>
<calcChain xmlns="http://schemas.openxmlformats.org/spreadsheetml/2006/main">
  <c i="1" l="1" r="AY98"/>
  <c i="5" r="J37"/>
  <c r="J36"/>
  <c r="J35"/>
  <c i="1" r="AX98"/>
  <c i="5"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F114"/>
  <c r="F112"/>
  <c r="E110"/>
  <c r="F91"/>
  <c r="F89"/>
  <c r="E87"/>
  <c r="J24"/>
  <c r="E24"/>
  <c r="J115"/>
  <c r="J23"/>
  <c r="J21"/>
  <c r="E21"/>
  <c r="J91"/>
  <c r="J20"/>
  <c r="J18"/>
  <c r="E18"/>
  <c r="F115"/>
  <c r="J17"/>
  <c r="J12"/>
  <c r="J89"/>
  <c r="E7"/>
  <c r="E108"/>
  <c i="4" r="T120"/>
  <c r="T119"/>
  <c r="T118"/>
  <c r="R120"/>
  <c r="R119"/>
  <c r="R118"/>
  <c r="P120"/>
  <c r="P119"/>
  <c r="P118"/>
  <c i="1" r="AU97"/>
  <c i="4" r="BK120"/>
  <c r="BK119"/>
  <c r="J119"/>
  <c r="J97"/>
  <c r="J37"/>
  <c r="J36"/>
  <c i="1" r="AY97"/>
  <c i="4" r="J35"/>
  <c i="1" r="AX97"/>
  <c i="4" r="BI121"/>
  <c r="BH121"/>
  <c r="BG121"/>
  <c r="BF121"/>
  <c r="T121"/>
  <c r="R121"/>
  <c r="P121"/>
  <c r="F114"/>
  <c r="F112"/>
  <c r="E110"/>
  <c r="F91"/>
  <c r="F89"/>
  <c r="E87"/>
  <c r="J24"/>
  <c r="E24"/>
  <c r="J92"/>
  <c r="J23"/>
  <c r="J21"/>
  <c r="E21"/>
  <c r="J91"/>
  <c r="J20"/>
  <c r="J18"/>
  <c r="E18"/>
  <c r="F115"/>
  <c r="J17"/>
  <c r="J12"/>
  <c r="J89"/>
  <c r="E7"/>
  <c r="E85"/>
  <c i="3" r="T120"/>
  <c r="R120"/>
  <c r="R119"/>
  <c r="R118"/>
  <c r="P120"/>
  <c r="BK120"/>
  <c r="BK119"/>
  <c r="J119"/>
  <c r="J97"/>
  <c r="J37"/>
  <c r="J36"/>
  <c i="1" r="AY96"/>
  <c i="3" r="J35"/>
  <c i="1" r="AX96"/>
  <c i="3" r="BI121"/>
  <c r="BH121"/>
  <c r="BG121"/>
  <c r="BF121"/>
  <c r="T121"/>
  <c r="R121"/>
  <c r="P121"/>
  <c r="F114"/>
  <c r="F112"/>
  <c r="E110"/>
  <c r="F91"/>
  <c r="F89"/>
  <c r="E87"/>
  <c r="J24"/>
  <c r="E24"/>
  <c r="J92"/>
  <c r="J23"/>
  <c r="J21"/>
  <c r="E21"/>
  <c r="J91"/>
  <c r="J20"/>
  <c r="J18"/>
  <c r="E18"/>
  <c r="F92"/>
  <c r="J17"/>
  <c r="J12"/>
  <c r="J89"/>
  <c r="E7"/>
  <c r="E108"/>
  <c i="2" r="T120"/>
  <c r="T119"/>
  <c r="T118"/>
  <c r="R120"/>
  <c r="R119"/>
  <c r="R118"/>
  <c r="P120"/>
  <c r="P119"/>
  <c r="P118"/>
  <c i="1" r="AU95"/>
  <c i="2" r="BK120"/>
  <c r="J120"/>
  <c r="J98"/>
  <c r="J37"/>
  <c r="J36"/>
  <c i="1" r="AY95"/>
  <c i="2" r="J35"/>
  <c i="1" r="AX95"/>
  <c i="2" r="BI121"/>
  <c r="BH121"/>
  <c r="BG121"/>
  <c r="BF121"/>
  <c r="T121"/>
  <c r="R121"/>
  <c r="P121"/>
  <c r="F114"/>
  <c r="F112"/>
  <c r="E110"/>
  <c r="F91"/>
  <c r="F89"/>
  <c r="E87"/>
  <c r="J24"/>
  <c r="E24"/>
  <c r="J115"/>
  <c r="J23"/>
  <c r="J21"/>
  <c r="E21"/>
  <c r="J114"/>
  <c r="J20"/>
  <c r="J18"/>
  <c r="E18"/>
  <c r="F115"/>
  <c r="J17"/>
  <c r="J12"/>
  <c r="J112"/>
  <c r="E7"/>
  <c r="E108"/>
  <c i="1" r="L90"/>
  <c r="AM90"/>
  <c r="AM89"/>
  <c r="L89"/>
  <c r="AM87"/>
  <c r="L87"/>
  <c r="L85"/>
  <c r="L84"/>
  <c i="2" r="F34"/>
  <c i="3" r="J33"/>
  <c i="2" r="J121"/>
  <c i="3" r="J121"/>
  <c r="F37"/>
  <c i="5" r="BK126"/>
  <c i="2" r="F37"/>
  <c i="3" r="F36"/>
  <c i="4" r="J34"/>
  <c r="F37"/>
  <c i="5" r="BK121"/>
  <c i="2" r="F35"/>
  <c i="3" r="F35"/>
  <c i="5" r="J122"/>
  <c i="1" r="AS94"/>
  <c i="4" r="J121"/>
  <c r="F34"/>
  <c i="2" r="BK121"/>
  <c i="3" r="F33"/>
  <c i="5" r="BK122"/>
  <c i="2" r="F36"/>
  <c i="4" r="BK121"/>
  <c i="5" r="J124"/>
  <c i="3" r="J34"/>
  <c i="5" r="BK124"/>
  <c i="2" r="F33"/>
  <c i="4" r="F35"/>
  <c i="5" r="J126"/>
  <c i="2" r="J33"/>
  <c i="4" r="F36"/>
  <c i="2" r="J34"/>
  <c i="3" r="F34"/>
  <c r="BK121"/>
  <c i="4" r="F33"/>
  <c r="J33"/>
  <c i="5" r="J121"/>
  <c l="1" r="BK120"/>
  <c r="J120"/>
  <c r="J98"/>
  <c r="P120"/>
  <c r="P119"/>
  <c r="P118"/>
  <c i="1" r="AU98"/>
  <c i="5" r="T120"/>
  <c r="T119"/>
  <c r="T118"/>
  <c r="R120"/>
  <c r="R119"/>
  <c r="R118"/>
  <c r="J114"/>
  <c i="4" r="J120"/>
  <c r="J98"/>
  <c i="5" r="BE126"/>
  <c r="E85"/>
  <c r="F92"/>
  <c i="4" r="BK118"/>
  <c r="J118"/>
  <c i="5" r="J92"/>
  <c r="BE124"/>
  <c r="J112"/>
  <c r="BE121"/>
  <c r="BE122"/>
  <c i="3" r="P119"/>
  <c r="P118"/>
  <c i="1" r="AU96"/>
  <c i="4" r="J115"/>
  <c r="J114"/>
  <c r="E108"/>
  <c r="BE121"/>
  <c i="3" r="T119"/>
  <c r="T118"/>
  <c r="BK118"/>
  <c r="J118"/>
  <c r="J96"/>
  <c i="1" r="BB97"/>
  <c r="AW97"/>
  <c i="3" r="J120"/>
  <c r="J98"/>
  <c i="4" r="F92"/>
  <c i="1" r="AV97"/>
  <c i="4" r="J112"/>
  <c i="1" r="AZ97"/>
  <c r="BA97"/>
  <c r="BC97"/>
  <c r="BD97"/>
  <c i="3" r="J114"/>
  <c r="E85"/>
  <c i="2" r="BK119"/>
  <c r="BK118"/>
  <c r="J118"/>
  <c r="J96"/>
  <c i="3" r="J112"/>
  <c r="J115"/>
  <c i="1" r="AZ96"/>
  <c r="AV96"/>
  <c r="AW96"/>
  <c r="BA96"/>
  <c r="BB96"/>
  <c r="BC96"/>
  <c r="BD96"/>
  <c i="2" r="BE121"/>
  <c r="E85"/>
  <c r="J89"/>
  <c r="J91"/>
  <c r="F92"/>
  <c r="J92"/>
  <c i="1" r="BB95"/>
  <c r="AV95"/>
  <c r="AW95"/>
  <c r="AZ95"/>
  <c r="BA95"/>
  <c r="BD95"/>
  <c r="BC95"/>
  <c i="5" r="F35"/>
  <c i="1" r="BB98"/>
  <c r="BB94"/>
  <c r="AX94"/>
  <c i="5" r="F36"/>
  <c i="1" r="BC98"/>
  <c r="BC94"/>
  <c r="AY94"/>
  <c i="4" r="J30"/>
  <c i="5" r="F37"/>
  <c i="1" r="BD98"/>
  <c r="BD94"/>
  <c r="W33"/>
  <c i="5" r="J34"/>
  <c i="1" r="AW98"/>
  <c i="5" r="F34"/>
  <c i="1" r="BA98"/>
  <c r="BA94"/>
  <c r="AW94"/>
  <c r="AK30"/>
  <c r="AU94"/>
  <c i="5" l="1" r="BK119"/>
  <c r="BK118"/>
  <c r="J118"/>
  <c r="J96"/>
  <c i="1" r="AG97"/>
  <c i="4" r="J39"/>
  <c r="J96"/>
  <c i="2" r="J119"/>
  <c r="J97"/>
  <c r="J30"/>
  <c i="1" r="AG95"/>
  <c i="5" r="F33"/>
  <c i="1" r="AZ98"/>
  <c r="AZ94"/>
  <c r="W29"/>
  <c r="AT95"/>
  <c i="3" r="J30"/>
  <c i="1" r="AG96"/>
  <c r="AT97"/>
  <c r="AN97"/>
  <c r="W30"/>
  <c i="5" r="J33"/>
  <c i="1" r="AV98"/>
  <c r="AT98"/>
  <c r="AT96"/>
  <c r="W32"/>
  <c r="W31"/>
  <c i="5" l="1" r="J119"/>
  <c r="J97"/>
  <c i="1" r="AN96"/>
  <c i="3" r="J39"/>
  <c i="2" r="J39"/>
  <c i="1" r="AN95"/>
  <c i="5" r="J30"/>
  <c i="1" r="AG98"/>
  <c r="AG94"/>
  <c r="AK26"/>
  <c r="AV94"/>
  <c r="AK29"/>
  <c i="5" l="1" r="J39"/>
  <c i="3" r="F115"/>
  <c r="BE121"/>
  <c i="1" r="AK35"/>
  <c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<sst xmlns="http://schemas.openxmlformats.org/spreadsheetml/2006/main">
  <si>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</si>
  <si>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</si>
  <si>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</si>
  <si>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</si>
  <si>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{0e451f39-d9f3-4694-b549-ed2a59dc6a6b}</t>
  </si>
  <si>
    <t xml:space="preserve">&gt;&gt;  skryté sloupce  &lt;&lt;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</si>
  <si>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</si>
  <si>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</si>
  <si>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</si>
  <si>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</si>
  <si>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</si>
  <si>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</si>
  <si>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</si>
  <si>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</si>
  <si>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24_003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</si>
  <si>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</si>
  <si>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</si>
  <si>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Čištění odvodňovacích zařízení u OŘ Brno</t>
  </si>
  <si>
    <t>KSO:</t>
  </si>
  <si>
    <t>CC-CZ:</t>
  </si>
  <si>
    <t>Místo:</t>
  </si>
  <si>
    <t xml:space="preserve"> </t>
  </si>
  <si>
    <t>Datum:</t>
  </si>
  <si>
    <t>12. 3. 2024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</si>
  <si>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</si>
  <si>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</si>
  <si>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</si>
  <si>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</si>
  <si>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</si>
  <si>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</si>
  <si>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</si>
  <si>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</si>
  <si>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</si>
  <si>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</si>
  <si>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</si>
  <si>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</si>
  <si>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</si>
  <si>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</si>
  <si>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</si>
  <si>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</si>
  <si>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</si>
  <si>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</si>
  <si>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</si>
  <si>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</si>
  <si>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</si>
  <si>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</si>
  <si>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</si>
  <si>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</si>
  <si>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</si>
  <si>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</si>
  <si>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</si>
  <si>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</si>
  <si>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</si>
  <si>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</si>
  <si>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</si>
  <si>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</si>
  <si>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</si>
  <si>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</si>
  <si>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</si>
  <si>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</si>
  <si>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</si>
  <si>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</si>
  <si>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</si>
  <si>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</si>
  <si>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</si>
  <si>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</si>
  <si>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</si>
  <si>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</si>
  <si>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</si>
  <si>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</si>
  <si>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</si>
  <si>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</si>
  <si>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</si>
  <si>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</si>
  <si>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</si>
  <si>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</si>
  <si>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</si>
  <si>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</si>
  <si>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</si>
  <si>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</si>
  <si>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</si>
  <si>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</si>
  <si>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Čištění příkopů TO Šlapanice</t>
  </si>
  <si>
    <t>STA</t>
  </si>
  <si>
    <t>1</t>
  </si>
  <si>
    <t>{51dfb679-e45a-4b55-9be7-e2d43cdd80c4}</t>
  </si>
  <si>
    <t>2</t>
  </si>
  <si>
    <t>02</t>
  </si>
  <si>
    <t>Čištění příkopů TO Hrušovany nad Jev.</t>
  </si>
  <si>
    <t>{0eebd783-7d36-407e-a72a-823baad76f2d}</t>
  </si>
  <si>
    <t>03</t>
  </si>
  <si>
    <t>Čištění příkopů TO Veselí nad Mor.</t>
  </si>
  <si>
    <t>{1cbe7048-543a-4e71-bf1a-7c384664bf52}</t>
  </si>
  <si>
    <t>04</t>
  </si>
  <si>
    <t>Čištění příkopů Havlíčkův Brod - Šlapanov</t>
  </si>
  <si>
    <t>{b0304df2-a67e-492f-851b-b2f972c718f5}</t>
  </si>
  <si>
    <t>KRYCÍ LIST SOUPISU PRACÍ</t>
  </si>
  <si>
    <t>Objekt:</t>
  </si>
  <si>
    <t>01 - Čištění příkopů TO Šlapanice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</si>
  <si>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</si>
  <si>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</si>
  <si>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</si>
  <si>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</si>
  <si>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</si>
  <si>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</si>
  <si>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</si>
  <si>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</si>
  <si>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</si>
  <si>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</si>
  <si>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</si>
  <si>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</si>
  <si>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</si>
  <si>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</si>
  <si>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</si>
  <si>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</si>
  <si>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</si>
  <si>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</si>
  <si>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</si>
  <si>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</si>
  <si>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</si>
  <si>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</si>
  <si>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</si>
  <si>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</si>
  <si>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</si>
  <si>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</si>
  <si>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5914015010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</si>
  <si>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</si>
  <si>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m3</t>
  </si>
  <si>
    <t>Sborník UOŽI 01 2024</t>
  </si>
  <si>
    <t>4</t>
  </si>
  <si>
    <t>-1979141871</t>
  </si>
  <si>
    <t>VV</t>
  </si>
  <si>
    <t>"Úsek Brno-Slatina - Šlapnice"</t>
  </si>
  <si>
    <t>"km 8,205 - 8,510 L"305*0,065</t>
  </si>
  <si>
    <t>"km 8,455 - 8,510 P"55*0,065</t>
  </si>
  <si>
    <t>"km 8,560 - 9,040 L"480*0,065</t>
  </si>
  <si>
    <t>"km 8,680 - 9,160 P"480*0,065</t>
  </si>
  <si>
    <t>"km 9,100 - 9,160 L"60*0,065</t>
  </si>
  <si>
    <t>"km 9,400 - 9,590 L"190*0,065</t>
  </si>
  <si>
    <t>"km 9,620 - 9,660 L"40*0,065</t>
  </si>
  <si>
    <t>"km 9,660 - 9,920 P"260*0,065</t>
  </si>
  <si>
    <t>"ŽST Šlapanice"</t>
  </si>
  <si>
    <t>"km 10,300 - 10,860 P"560*0,065</t>
  </si>
  <si>
    <t>"Úsek Šlapanice - Blažovice"</t>
  </si>
  <si>
    <t>"km 11,620 - 11,730 P"110*0,065</t>
  </si>
  <si>
    <t>"km 12,250 - 12,700 P"450*0,065</t>
  </si>
  <si>
    <t>"km 13,950 - 15,070 P"1112*0,065</t>
  </si>
  <si>
    <t>Součet</t>
  </si>
  <si>
    <t>02 - Čištění příkopů TO Hrušovany nad Jev.</t>
  </si>
  <si>
    <t>"Úsek Boří les - Valtice"</t>
  </si>
  <si>
    <t>"km 87,850 - 88,400 L" 13</t>
  </si>
  <si>
    <t>"km 87,850 - 88,400 P" 55</t>
  </si>
  <si>
    <t>"km 91,980 - 92,270 L" 6</t>
  </si>
  <si>
    <t>"km 92,450 - 92,580 L" 1</t>
  </si>
  <si>
    <t>"km 92,940 - 93,185 L" 7,35</t>
  </si>
  <si>
    <t>"km 92,940 - 93,320P" 19</t>
  </si>
  <si>
    <t>"km 93,550 - 93,660 L" 2</t>
  </si>
  <si>
    <t>"km 93,320 - 93,780 P" 1</t>
  </si>
  <si>
    <t>"km 93,220 - 93,320 L" 2,5</t>
  </si>
  <si>
    <t>"km 94,140 - 94,200 P" 1</t>
  </si>
  <si>
    <t>"Úsek Valtice - Sedlec u Mikulova"</t>
  </si>
  <si>
    <t>"km 96,204 - 96,420 L" 4,32</t>
  </si>
  <si>
    <t>"km 97,200 - 97,240 P" 0,8</t>
  </si>
  <si>
    <t>"km 97,200 - 97,270 L" 2,33</t>
  </si>
  <si>
    <t>"km 96,760 - 97,200 P" 2,64</t>
  </si>
  <si>
    <t>"km 97,280 - 97,420 L" 1,5</t>
  </si>
  <si>
    <t>"km 98,060 - 98,570 L" 7,32</t>
  </si>
  <si>
    <t>"km 100,240 - 100,430 L" 2,28</t>
  </si>
  <si>
    <t>"Úsek Sedlec u Mikulova - Mikulov na Moravě"</t>
  </si>
  <si>
    <t>"km 102,720 - 102,815 L" 3,16</t>
  </si>
  <si>
    <t>"km 102,690 - 102,820 P" 4,3</t>
  </si>
  <si>
    <t>"km 102,835 - 102,890 P" 2,75</t>
  </si>
  <si>
    <t>"km 102,830 - 102,890 L" 3</t>
  </si>
  <si>
    <t>"km 103,870 - 103,970 L"4</t>
  </si>
  <si>
    <t>"km 104,000 - 104,020 L"0,2</t>
  </si>
  <si>
    <t>"km 104,540 - 104,880 L"10,2</t>
  </si>
  <si>
    <t>03 - Čištění příkopů TO Veselí nad Mor.</t>
  </si>
  <si>
    <t>"Trať Vrbovce - Veselí nad Moravou"</t>
  </si>
  <si>
    <t>"km 49,048-49,330 L"282*0,195*0,8</t>
  </si>
  <si>
    <t>"km 49,330 - 49-447 L"117*0,195*0,8</t>
  </si>
  <si>
    <t>"km 52,000 - 52,180 L"180*0,195*0,8</t>
  </si>
  <si>
    <t>"km 52,610 - 52,710 L"100*0,182*0,8</t>
  </si>
  <si>
    <t>"km 58,000 - 58,400 P+L"400*0,182*0,8*2</t>
  </si>
  <si>
    <t>04 - Čištění příkopů Havlíčkův Brod - Šlapanov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</si>
  <si>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</si>
  <si>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</si>
  <si>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</si>
  <si>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2097193245</t>
  </si>
  <si>
    <t>"Příkopová tvárnice TZZ4a"1497*0,3*0,65</t>
  </si>
  <si>
    <t>3</t>
  </si>
  <si>
    <t>5914015030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</si>
  <si>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</si>
  <si>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-1117047023</t>
  </si>
  <si>
    <t>313*0,3*0,35</t>
  </si>
  <si>
    <t>5914015040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</si>
  <si>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</si>
  <si>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-811742308</t>
  </si>
  <si>
    <t>"odkrytí příkopu, vyčištění od nánosu ručně, rozprostření výzisku na terén, zakrytí příkopu"</t>
  </si>
  <si>
    <t>"velké J" (102+131+94+103+595+132+145+77)*0,4*0,3</t>
  </si>
  <si>
    <t>"malé J" (80+146+308+393+77+71+258)*0,3*0,35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</si>
</sst>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34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28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24_003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Čištění odvodňovacích zařízení u OŘ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12. 3. 2024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ROUND(SUM(AG95:AG98),2)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ROUND(SUM(AS95:AS98),2)</f>
        <v>0</v>
      </c>
      <c r="AT94" s="98">
        <f>ROUND(SUM(AV94:AW94),2)</f>
        <v>0</v>
      </c>
      <c r="AU94" s="99">
        <f>ROUND(SUM(AU95:AU98),5)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ROUND(SUM(AZ95:AZ98),2)</f>
        <v>0</v>
      </c>
      <c r="BA94" s="98">
        <f>ROUND(SUM(BA95:BA98),2)</f>
        <v>0</v>
      </c>
      <c r="BB94" s="98">
        <f>ROUND(SUM(BB95:BB98),2)</f>
        <v>0</v>
      </c>
      <c r="BC94" s="98">
        <f>ROUND(SUM(BC95:BC98),2)</f>
        <v>0</v>
      </c>
      <c r="BD94" s="100">
        <f>ROUND(SUM(BD95:BD98),2)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Čištění příkopů TO Š...'!J30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'01 - Čištění příkopů TO Š...'!P118</f>
        <v>0</v>
      </c>
      <c r="AV95" s="111">
        <f>'01 - Čištění příkopů TO Š...'!J33</f>
        <v>0</v>
      </c>
      <c r="AW95" s="111">
        <f>'01 - Čištění příkopů TO Š...'!J34</f>
        <v>0</v>
      </c>
      <c r="AX95" s="111">
        <f>'01 - Čištění příkopů TO Š...'!J35</f>
        <v>0</v>
      </c>
      <c r="AY95" s="111">
        <f>'01 - Čištění příkopů TO Š...'!J36</f>
        <v>0</v>
      </c>
      <c r="AZ95" s="111">
        <f>'01 - Čištění příkopů TO Š...'!F33</f>
        <v>0</v>
      </c>
      <c r="BA95" s="111">
        <f>'01 - Čištění příkopů TO Š...'!F34</f>
        <v>0</v>
      </c>
      <c r="BB95" s="111">
        <f>'01 - Čištění příkopů TO Š...'!F35</f>
        <v>0</v>
      </c>
      <c r="BC95" s="111">
        <f>'01 - Čištění příkopů TO Š...'!F36</f>
        <v>0</v>
      </c>
      <c r="BD95" s="113">
        <f>'01 - Čištění příkopů TO Š...'!F37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Čištění příkopů TO H...'!J30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ROUND(SUM(AV96:AW96),2)</f>
        <v>0</v>
      </c>
      <c r="AU96" s="112">
        <f>'02 - Čištění příkopů TO H...'!P118</f>
        <v>0</v>
      </c>
      <c r="AV96" s="111">
        <f>'02 - Čištění příkopů TO H...'!J33</f>
        <v>0</v>
      </c>
      <c r="AW96" s="111">
        <f>'02 - Čištění příkopů TO H...'!J34</f>
        <v>0</v>
      </c>
      <c r="AX96" s="111">
        <f>'02 - Čištění příkopů TO H...'!J35</f>
        <v>0</v>
      </c>
      <c r="AY96" s="111">
        <f>'02 - Čištění příkopů TO H...'!J36</f>
        <v>0</v>
      </c>
      <c r="AZ96" s="111">
        <f>'02 - Čištění příkopů TO H...'!F33</f>
        <v>0</v>
      </c>
      <c r="BA96" s="111">
        <f>'02 - Čištění příkopů TO H...'!F34</f>
        <v>0</v>
      </c>
      <c r="BB96" s="111">
        <f>'02 - Čištění příkopů TO H...'!F35</f>
        <v>0</v>
      </c>
      <c r="BC96" s="111">
        <f>'02 - Čištění příkopů TO H...'!F36</f>
        <v>0</v>
      </c>
      <c r="BD96" s="113">
        <f>'02 - Čištění příkopů TO H...'!F37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7" customFormat="1" ht="16.5" customHeight="1">
      <c r="A97" s="103" t="s">
        <v>80</v>
      </c>
      <c r="B97" s="104"/>
      <c r="C97" s="105"/>
      <c r="D97" s="106" t="s">
        <v>90</v>
      </c>
      <c r="E97" s="106"/>
      <c r="F97" s="106"/>
      <c r="G97" s="106"/>
      <c r="H97" s="106"/>
      <c r="I97" s="107"/>
      <c r="J97" s="106" t="s">
        <v>91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'03 - Čištění příkopů TO V...'!J30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ROUND(SUM(AV97:AW97),2)</f>
        <v>0</v>
      </c>
      <c r="AU97" s="112">
        <f>'03 - Čištění příkopů TO V...'!P118</f>
        <v>0</v>
      </c>
      <c r="AV97" s="111">
        <f>'03 - Čištění příkopů TO V...'!J33</f>
        <v>0</v>
      </c>
      <c r="AW97" s="111">
        <f>'03 - Čištění příkopů TO V...'!J34</f>
        <v>0</v>
      </c>
      <c r="AX97" s="111">
        <f>'03 - Čištění příkopů TO V...'!J35</f>
        <v>0</v>
      </c>
      <c r="AY97" s="111">
        <f>'03 - Čištění příkopů TO V...'!J36</f>
        <v>0</v>
      </c>
      <c r="AZ97" s="111">
        <f>'03 - Čištění příkopů TO V...'!F33</f>
        <v>0</v>
      </c>
      <c r="BA97" s="111">
        <f>'03 - Čištění příkopů TO V...'!F34</f>
        <v>0</v>
      </c>
      <c r="BB97" s="111">
        <f>'03 - Čištění příkopů TO V...'!F35</f>
        <v>0</v>
      </c>
      <c r="BC97" s="111">
        <f>'03 - Čištění příkopů TO V...'!F36</f>
        <v>0</v>
      </c>
      <c r="BD97" s="113">
        <f>'03 - Čištění příkopů TO V...'!F37</f>
        <v>0</v>
      </c>
      <c r="BE97" s="7"/>
      <c r="BT97" s="114" t="s">
        <v>84</v>
      </c>
      <c r="BV97" s="114" t="s">
        <v>78</v>
      </c>
      <c r="BW97" s="114" t="s">
        <v>92</v>
      </c>
      <c r="BX97" s="114" t="s">
        <v>4</v>
      </c>
      <c r="CL97" s="114" t="s">
        <v>1</v>
      </c>
      <c r="CM97" s="114" t="s">
        <v>86</v>
      </c>
    </row>
    <row r="98" s="7" customFormat="1" ht="24.75" customHeight="1">
      <c r="A98" s="103" t="s">
        <v>80</v>
      </c>
      <c r="B98" s="104"/>
      <c r="C98" s="105"/>
      <c r="D98" s="106" t="s">
        <v>93</v>
      </c>
      <c r="E98" s="106"/>
      <c r="F98" s="106"/>
      <c r="G98" s="106"/>
      <c r="H98" s="106"/>
      <c r="I98" s="107"/>
      <c r="J98" s="106" t="s">
        <v>94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'04 - Čištění příkopů Havl...'!J30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5">
        <v>0</v>
      </c>
      <c r="AT98" s="116">
        <f>ROUND(SUM(AV98:AW98),2)</f>
        <v>0</v>
      </c>
      <c r="AU98" s="117">
        <f>'04 - Čištění příkopů Havl...'!P118</f>
        <v>0</v>
      </c>
      <c r="AV98" s="116">
        <f>'04 - Čištění příkopů Havl...'!J33</f>
        <v>0</v>
      </c>
      <c r="AW98" s="116">
        <f>'04 - Čištění příkopů Havl...'!J34</f>
        <v>0</v>
      </c>
      <c r="AX98" s="116">
        <f>'04 - Čištění příkopů Havl...'!J35</f>
        <v>0</v>
      </c>
      <c r="AY98" s="116">
        <f>'04 - Čištění příkopů Havl...'!J36</f>
        <v>0</v>
      </c>
      <c r="AZ98" s="116">
        <f>'04 - Čištění příkopů Havl...'!F33</f>
        <v>0</v>
      </c>
      <c r="BA98" s="116">
        <f>'04 - Čištění příkopů Havl...'!F34</f>
        <v>0</v>
      </c>
      <c r="BB98" s="116">
        <f>'04 - Čištění příkopů Havl...'!F35</f>
        <v>0</v>
      </c>
      <c r="BC98" s="116">
        <f>'04 - Čištění příkopů Havl...'!F36</f>
        <v>0</v>
      </c>
      <c r="BD98" s="118">
        <f>'04 - Čištění příkopů Havl...'!F37</f>
        <v>0</v>
      </c>
      <c r="BE98" s="7"/>
      <c r="BT98" s="114" t="s">
        <v>84</v>
      </c>
      <c r="BV98" s="114" t="s">
        <v>78</v>
      </c>
      <c r="BW98" s="114" t="s">
        <v>95</v>
      </c>
      <c r="BX98" s="114" t="s">
        <v>4</v>
      </c>
      <c r="CL98" s="114" t="s">
        <v>1</v>
      </c>
      <c r="CM98" s="114" t="s">
        <v>86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Čištění příkopů TO Š...'!C2" display="/"/>
    <hyperlink ref="A96" location="'02 - Čištění příkopů TO H...'!C2" display="/"/>
    <hyperlink ref="A97" location="'03 - Čištění příkopů TO V...'!C2" display="/"/>
    <hyperlink ref="A98" location="'04 - Čištění příkopů Hav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zakázky'!K6</f>
        <v>Čištění odvodňovacích zařízení u OŘ Brno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zakázky'!AN8</f>
        <v>12. 3. 2024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zakázky'!AN13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zakázky'!E14</f>
        <v>Vyplň údaj</v>
      </c>
      <c r="F18" s="26"/>
      <c r="G18" s="26"/>
      <c r="H18" s="26"/>
      <c r="I18" s="31" t="s">
        <v>28</v>
      </c>
      <c r="J18" s="32" t="str">
        <f>'Rekapitulace zakázky'!AN14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tr">
        <f>IF('Rekapitulace zakázky'!AN16="","",'Rekapitulace zakázky'!AN16)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zakázky'!E17="","",'Rekapitulace zakázky'!E17)</f>
        <v xml:space="preserve"> </v>
      </c>
      <c r="F21" s="37"/>
      <c r="G21" s="37"/>
      <c r="H21" s="37"/>
      <c r="I21" s="31" t="s">
        <v>28</v>
      </c>
      <c r="J21" s="26" t="str">
        <f>IF('Rekapitulace zakázky'!AN17="","",'Rekapitulace zakázky'!AN17)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25</v>
      </c>
      <c r="J23" s="26" t="str">
        <f>IF('Rekapitulace zakázky'!AN19="","",'Rekapitulace zakázky'!AN19)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zakázky'!E20="","",'Rekapitulace zakázky'!E20)</f>
        <v xml:space="preserve"> </v>
      </c>
      <c r="F24" s="37"/>
      <c r="G24" s="37"/>
      <c r="H24" s="37"/>
      <c r="I24" s="31" t="s">
        <v>28</v>
      </c>
      <c r="J24" s="26" t="str">
        <f>IF('Rekapitulace zakázky'!AN20="","",'Rekapitulace zakázky'!AN20)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ROUND((SUM(BE118:BE137)),  2)</f>
        <v>0</v>
      </c>
      <c r="G33" s="37"/>
      <c r="H33" s="37"/>
      <c r="I33" s="127">
        <v>0.20999999999999999</v>
      </c>
      <c r="J33" s="126">
        <f>ROUND(((SUM(BE118:BE137))*I33),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ROUND((SUM(BF118:BF137)),  2)</f>
        <v>0</v>
      </c>
      <c r="G34" s="37"/>
      <c r="H34" s="37"/>
      <c r="I34" s="127">
        <v>0.12</v>
      </c>
      <c r="J34" s="126">
        <f>ROUND(((SUM(BF118:BF137))*I34),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ROUND((SUM(BG118:BG137)),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ROUND((SUM(BH118:BH137)),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ROUND((SUM(BI118:BI137)),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Čištění odvodňovacích zařízení u OŘ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Čištění příkopů TO Šlapanice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12. 3. 2024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Správa železnic, státní organizace</v>
      </c>
      <c r="G91" s="37"/>
      <c r="H91" s="37"/>
      <c r="I91" s="31" t="s">
        <v>32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104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105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106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Čištění odvodňovacích zařízení u OŘ Brno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01 - Čištění příkopů TO Šlapanice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 xml:space="preserve"> </v>
      </c>
      <c r="G112" s="37"/>
      <c r="H112" s="37"/>
      <c r="I112" s="31" t="s">
        <v>22</v>
      </c>
      <c r="J112" s="68" t="str">
        <f>IF(J12="","",J12)</f>
        <v>12. 3. 2024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Správa železnic, státní organizace</v>
      </c>
      <c r="G114" s="37"/>
      <c r="H114" s="37"/>
      <c r="I114" s="31" t="s">
        <v>32</v>
      </c>
      <c r="J114" s="35" t="str">
        <f>E21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7"/>
      <c r="E115" s="37"/>
      <c r="F115" s="26" t="str">
        <f>IF(E18="","",E18)</f>
        <v>Vyplň údaj</v>
      </c>
      <c r="G115" s="37"/>
      <c r="H115" s="37"/>
      <c r="I115" s="31" t="s">
        <v>34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107</v>
      </c>
      <c r="D117" s="150" t="s">
        <v>61</v>
      </c>
      <c r="E117" s="150" t="s">
        <v>57</v>
      </c>
      <c r="F117" s="150" t="s">
        <v>58</v>
      </c>
      <c r="G117" s="150" t="s">
        <v>108</v>
      </c>
      <c r="H117" s="150" t="s">
        <v>109</v>
      </c>
      <c r="I117" s="150" t="s">
        <v>110</v>
      </c>
      <c r="J117" s="150" t="s">
        <v>101</v>
      </c>
      <c r="K117" s="151" t="s">
        <v>111</v>
      </c>
      <c r="L117" s="152"/>
      <c r="M117" s="85" t="s">
        <v>1</v>
      </c>
      <c r="N117" s="86" t="s">
        <v>40</v>
      </c>
      <c r="O117" s="86" t="s">
        <v>112</v>
      </c>
      <c r="P117" s="86" t="s">
        <v>113</v>
      </c>
      <c r="Q117" s="86" t="s">
        <v>114</v>
      </c>
      <c r="R117" s="86" t="s">
        <v>115</v>
      </c>
      <c r="S117" s="86" t="s">
        <v>116</v>
      </c>
      <c r="T117" s="87" t="s">
        <v>117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118</v>
      </c>
      <c r="D118" s="37"/>
      <c r="E118" s="37"/>
      <c r="F118" s="37"/>
      <c r="G118" s="37"/>
      <c r="H118" s="37"/>
      <c r="I118" s="37"/>
      <c r="J118" s="153">
        <f>BK118</f>
        <v>0</v>
      </c>
      <c r="K118" s="37"/>
      <c r="L118" s="38"/>
      <c r="M118" s="88"/>
      <c r="N118" s="72"/>
      <c r="O118" s="89"/>
      <c r="P118" s="154">
        <f>P119</f>
        <v>0</v>
      </c>
      <c r="Q118" s="89"/>
      <c r="R118" s="154">
        <f>R119</f>
        <v>0</v>
      </c>
      <c r="S118" s="89"/>
      <c r="T118" s="155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103</v>
      </c>
      <c r="BK118" s="156">
        <f>BK119</f>
        <v>0</v>
      </c>
    </row>
    <row r="119" s="12" customFormat="1" ht="25.92" customHeight="1">
      <c r="A119" s="12"/>
      <c r="B119" s="157"/>
      <c r="C119" s="12"/>
      <c r="D119" s="158" t="s">
        <v>75</v>
      </c>
      <c r="E119" s="159" t="s">
        <v>119</v>
      </c>
      <c r="F119" s="159" t="s">
        <v>120</v>
      </c>
      <c r="G119" s="12"/>
      <c r="H119" s="12"/>
      <c r="I119" s="160"/>
      <c r="J119" s="161">
        <f>BK119</f>
        <v>0</v>
      </c>
      <c r="K119" s="12"/>
      <c r="L119" s="157"/>
      <c r="M119" s="162"/>
      <c r="N119" s="163"/>
      <c r="O119" s="163"/>
      <c r="P119" s="164">
        <f>P120</f>
        <v>0</v>
      </c>
      <c r="Q119" s="163"/>
      <c r="R119" s="164">
        <f>R120</f>
        <v>0</v>
      </c>
      <c r="S119" s="163"/>
      <c r="T119" s="16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8" t="s">
        <v>84</v>
      </c>
      <c r="AT119" s="166" t="s">
        <v>75</v>
      </c>
      <c r="AU119" s="166" t="s">
        <v>76</v>
      </c>
      <c r="AY119" s="158" t="s">
        <v>121</v>
      </c>
      <c r="BK119" s="167">
        <f>BK120</f>
        <v>0</v>
      </c>
    </row>
    <row r="120" s="12" customFormat="1" ht="22.8" customHeight="1">
      <c r="A120" s="12"/>
      <c r="B120" s="157"/>
      <c r="C120" s="12"/>
      <c r="D120" s="158" t="s">
        <v>75</v>
      </c>
      <c r="E120" s="168" t="s">
        <v>122</v>
      </c>
      <c r="F120" s="168" t="s">
        <v>123</v>
      </c>
      <c r="G120" s="12"/>
      <c r="H120" s="12"/>
      <c r="I120" s="160"/>
      <c r="J120" s="169">
        <f>BK120</f>
        <v>0</v>
      </c>
      <c r="K120" s="12"/>
      <c r="L120" s="157"/>
      <c r="M120" s="162"/>
      <c r="N120" s="163"/>
      <c r="O120" s="163"/>
      <c r="P120" s="164">
        <f>SUM(P121:P137)</f>
        <v>0</v>
      </c>
      <c r="Q120" s="163"/>
      <c r="R120" s="164">
        <f>SUM(R121:R137)</f>
        <v>0</v>
      </c>
      <c r="S120" s="163"/>
      <c r="T120" s="165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84</v>
      </c>
      <c r="AT120" s="166" t="s">
        <v>75</v>
      </c>
      <c r="AU120" s="166" t="s">
        <v>84</v>
      </c>
      <c r="AY120" s="158" t="s">
        <v>121</v>
      </c>
      <c r="BK120" s="167">
        <f>SUM(BK121:BK137)</f>
        <v>0</v>
      </c>
    </row>
    <row r="121" s="2" customFormat="1" ht="76.35" customHeight="1">
      <c r="A121" s="37"/>
      <c r="B121" s="170"/>
      <c r="C121" s="171" t="s">
        <v>84</v>
      </c>
      <c r="D121" s="171" t="s">
        <v>124</v>
      </c>
      <c r="E121" s="172" t="s">
        <v>125</v>
      </c>
      <c r="F121" s="173" t="s">
        <v>126</v>
      </c>
      <c r="G121" s="174" t="s">
        <v>127</v>
      </c>
      <c r="H121" s="175">
        <v>266.63</v>
      </c>
      <c r="I121" s="176"/>
      <c r="J121" s="177">
        <f>ROUND(I121*H121,2)</f>
        <v>0</v>
      </c>
      <c r="K121" s="173" t="s">
        <v>128</v>
      </c>
      <c r="L121" s="38"/>
      <c r="M121" s="178" t="s">
        <v>1</v>
      </c>
      <c r="N121" s="179" t="s">
        <v>41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129</v>
      </c>
      <c r="AT121" s="182" t="s">
        <v>124</v>
      </c>
      <c r="AU121" s="182" t="s">
        <v>86</v>
      </c>
      <c r="AY121" s="18" t="s">
        <v>121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84</v>
      </c>
      <c r="BK121" s="183">
        <f>ROUND(I121*H121,2)</f>
        <v>0</v>
      </c>
      <c r="BL121" s="18" t="s">
        <v>129</v>
      </c>
      <c r="BM121" s="182" t="s">
        <v>130</v>
      </c>
    </row>
    <row r="122" s="13" customFormat="1">
      <c r="A122" s="13"/>
      <c r="B122" s="184"/>
      <c r="C122" s="13"/>
      <c r="D122" s="185" t="s">
        <v>131</v>
      </c>
      <c r="E122" s="186" t="s">
        <v>1</v>
      </c>
      <c r="F122" s="187" t="s">
        <v>132</v>
      </c>
      <c r="G122" s="13"/>
      <c r="H122" s="186" t="s">
        <v>1</v>
      </c>
      <c r="I122" s="188"/>
      <c r="J122" s="13"/>
      <c r="K122" s="13"/>
      <c r="L122" s="184"/>
      <c r="M122" s="189"/>
      <c r="N122" s="190"/>
      <c r="O122" s="190"/>
      <c r="P122" s="190"/>
      <c r="Q122" s="190"/>
      <c r="R122" s="190"/>
      <c r="S122" s="190"/>
      <c r="T122" s="19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6" t="s">
        <v>131</v>
      </c>
      <c r="AU122" s="186" t="s">
        <v>86</v>
      </c>
      <c r="AV122" s="13" t="s">
        <v>84</v>
      </c>
      <c r="AW122" s="13" t="s">
        <v>33</v>
      </c>
      <c r="AX122" s="13" t="s">
        <v>76</v>
      </c>
      <c r="AY122" s="186" t="s">
        <v>121</v>
      </c>
    </row>
    <row r="123" s="14" customFormat="1">
      <c r="A123" s="14"/>
      <c r="B123" s="192"/>
      <c r="C123" s="14"/>
      <c r="D123" s="185" t="s">
        <v>131</v>
      </c>
      <c r="E123" s="193" t="s">
        <v>1</v>
      </c>
      <c r="F123" s="194" t="s">
        <v>133</v>
      </c>
      <c r="G123" s="14"/>
      <c r="H123" s="195">
        <v>19.824999999999999</v>
      </c>
      <c r="I123" s="196"/>
      <c r="J123" s="14"/>
      <c r="K123" s="14"/>
      <c r="L123" s="192"/>
      <c r="M123" s="197"/>
      <c r="N123" s="198"/>
      <c r="O123" s="198"/>
      <c r="P123" s="198"/>
      <c r="Q123" s="198"/>
      <c r="R123" s="198"/>
      <c r="S123" s="198"/>
      <c r="T123" s="19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3" t="s">
        <v>131</v>
      </c>
      <c r="AU123" s="193" t="s">
        <v>86</v>
      </c>
      <c r="AV123" s="14" t="s">
        <v>86</v>
      </c>
      <c r="AW123" s="14" t="s">
        <v>33</v>
      </c>
      <c r="AX123" s="14" t="s">
        <v>76</v>
      </c>
      <c r="AY123" s="193" t="s">
        <v>121</v>
      </c>
    </row>
    <row r="124" s="14" customFormat="1">
      <c r="A124" s="14"/>
      <c r="B124" s="192"/>
      <c r="C124" s="14"/>
      <c r="D124" s="185" t="s">
        <v>131</v>
      </c>
      <c r="E124" s="193" t="s">
        <v>1</v>
      </c>
      <c r="F124" s="194" t="s">
        <v>134</v>
      </c>
      <c r="G124" s="14"/>
      <c r="H124" s="195">
        <v>3.5750000000000002</v>
      </c>
      <c r="I124" s="196"/>
      <c r="J124" s="14"/>
      <c r="K124" s="14"/>
      <c r="L124" s="192"/>
      <c r="M124" s="197"/>
      <c r="N124" s="198"/>
      <c r="O124" s="198"/>
      <c r="P124" s="198"/>
      <c r="Q124" s="198"/>
      <c r="R124" s="198"/>
      <c r="S124" s="198"/>
      <c r="T124" s="19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3" t="s">
        <v>131</v>
      </c>
      <c r="AU124" s="193" t="s">
        <v>86</v>
      </c>
      <c r="AV124" s="14" t="s">
        <v>86</v>
      </c>
      <c r="AW124" s="14" t="s">
        <v>33</v>
      </c>
      <c r="AX124" s="14" t="s">
        <v>76</v>
      </c>
      <c r="AY124" s="193" t="s">
        <v>121</v>
      </c>
    </row>
    <row r="125" s="14" customFormat="1">
      <c r="A125" s="14"/>
      <c r="B125" s="192"/>
      <c r="C125" s="14"/>
      <c r="D125" s="185" t="s">
        <v>131</v>
      </c>
      <c r="E125" s="193" t="s">
        <v>1</v>
      </c>
      <c r="F125" s="194" t="s">
        <v>135</v>
      </c>
      <c r="G125" s="14"/>
      <c r="H125" s="195">
        <v>31.199999999999999</v>
      </c>
      <c r="I125" s="196"/>
      <c r="J125" s="14"/>
      <c r="K125" s="14"/>
      <c r="L125" s="192"/>
      <c r="M125" s="197"/>
      <c r="N125" s="198"/>
      <c r="O125" s="198"/>
      <c r="P125" s="198"/>
      <c r="Q125" s="198"/>
      <c r="R125" s="198"/>
      <c r="S125" s="198"/>
      <c r="T125" s="19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3" t="s">
        <v>131</v>
      </c>
      <c r="AU125" s="193" t="s">
        <v>86</v>
      </c>
      <c r="AV125" s="14" t="s">
        <v>86</v>
      </c>
      <c r="AW125" s="14" t="s">
        <v>33</v>
      </c>
      <c r="AX125" s="14" t="s">
        <v>76</v>
      </c>
      <c r="AY125" s="193" t="s">
        <v>121</v>
      </c>
    </row>
    <row r="126" s="14" customFormat="1">
      <c r="A126" s="14"/>
      <c r="B126" s="192"/>
      <c r="C126" s="14"/>
      <c r="D126" s="185" t="s">
        <v>131</v>
      </c>
      <c r="E126" s="193" t="s">
        <v>1</v>
      </c>
      <c r="F126" s="194" t="s">
        <v>136</v>
      </c>
      <c r="G126" s="14"/>
      <c r="H126" s="195">
        <v>31.199999999999999</v>
      </c>
      <c r="I126" s="196"/>
      <c r="J126" s="14"/>
      <c r="K126" s="14"/>
      <c r="L126" s="192"/>
      <c r="M126" s="197"/>
      <c r="N126" s="198"/>
      <c r="O126" s="198"/>
      <c r="P126" s="198"/>
      <c r="Q126" s="198"/>
      <c r="R126" s="198"/>
      <c r="S126" s="198"/>
      <c r="T126" s="19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3" t="s">
        <v>131</v>
      </c>
      <c r="AU126" s="193" t="s">
        <v>86</v>
      </c>
      <c r="AV126" s="14" t="s">
        <v>86</v>
      </c>
      <c r="AW126" s="14" t="s">
        <v>33</v>
      </c>
      <c r="AX126" s="14" t="s">
        <v>76</v>
      </c>
      <c r="AY126" s="193" t="s">
        <v>121</v>
      </c>
    </row>
    <row r="127" s="14" customFormat="1">
      <c r="A127" s="14"/>
      <c r="B127" s="192"/>
      <c r="C127" s="14"/>
      <c r="D127" s="185" t="s">
        <v>131</v>
      </c>
      <c r="E127" s="193" t="s">
        <v>1</v>
      </c>
      <c r="F127" s="194" t="s">
        <v>137</v>
      </c>
      <c r="G127" s="14"/>
      <c r="H127" s="195">
        <v>3.8999999999999999</v>
      </c>
      <c r="I127" s="196"/>
      <c r="J127" s="14"/>
      <c r="K127" s="14"/>
      <c r="L127" s="192"/>
      <c r="M127" s="197"/>
      <c r="N127" s="198"/>
      <c r="O127" s="198"/>
      <c r="P127" s="198"/>
      <c r="Q127" s="198"/>
      <c r="R127" s="198"/>
      <c r="S127" s="198"/>
      <c r="T127" s="19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3" t="s">
        <v>131</v>
      </c>
      <c r="AU127" s="193" t="s">
        <v>86</v>
      </c>
      <c r="AV127" s="14" t="s">
        <v>86</v>
      </c>
      <c r="AW127" s="14" t="s">
        <v>33</v>
      </c>
      <c r="AX127" s="14" t="s">
        <v>76</v>
      </c>
      <c r="AY127" s="193" t="s">
        <v>121</v>
      </c>
    </row>
    <row r="128" s="14" customFormat="1">
      <c r="A128" s="14"/>
      <c r="B128" s="192"/>
      <c r="C128" s="14"/>
      <c r="D128" s="185" t="s">
        <v>131</v>
      </c>
      <c r="E128" s="193" t="s">
        <v>1</v>
      </c>
      <c r="F128" s="194" t="s">
        <v>138</v>
      </c>
      <c r="G128" s="14"/>
      <c r="H128" s="195">
        <v>12.35</v>
      </c>
      <c r="I128" s="196"/>
      <c r="J128" s="14"/>
      <c r="K128" s="14"/>
      <c r="L128" s="192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131</v>
      </c>
      <c r="AU128" s="193" t="s">
        <v>86</v>
      </c>
      <c r="AV128" s="14" t="s">
        <v>86</v>
      </c>
      <c r="AW128" s="14" t="s">
        <v>33</v>
      </c>
      <c r="AX128" s="14" t="s">
        <v>76</v>
      </c>
      <c r="AY128" s="193" t="s">
        <v>121</v>
      </c>
    </row>
    <row r="129" s="14" customFormat="1">
      <c r="A129" s="14"/>
      <c r="B129" s="192"/>
      <c r="C129" s="14"/>
      <c r="D129" s="185" t="s">
        <v>131</v>
      </c>
      <c r="E129" s="193" t="s">
        <v>1</v>
      </c>
      <c r="F129" s="194" t="s">
        <v>139</v>
      </c>
      <c r="G129" s="14"/>
      <c r="H129" s="195">
        <v>2.6000000000000001</v>
      </c>
      <c r="I129" s="196"/>
      <c r="J129" s="14"/>
      <c r="K129" s="14"/>
      <c r="L129" s="192"/>
      <c r="M129" s="197"/>
      <c r="N129" s="198"/>
      <c r="O129" s="198"/>
      <c r="P129" s="198"/>
      <c r="Q129" s="198"/>
      <c r="R129" s="198"/>
      <c r="S129" s="198"/>
      <c r="T129" s="19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131</v>
      </c>
      <c r="AU129" s="193" t="s">
        <v>86</v>
      </c>
      <c r="AV129" s="14" t="s">
        <v>86</v>
      </c>
      <c r="AW129" s="14" t="s">
        <v>33</v>
      </c>
      <c r="AX129" s="14" t="s">
        <v>76</v>
      </c>
      <c r="AY129" s="193" t="s">
        <v>121</v>
      </c>
    </row>
    <row r="130" s="14" customFormat="1">
      <c r="A130" s="14"/>
      <c r="B130" s="192"/>
      <c r="C130" s="14"/>
      <c r="D130" s="185" t="s">
        <v>131</v>
      </c>
      <c r="E130" s="193" t="s">
        <v>1</v>
      </c>
      <c r="F130" s="194" t="s">
        <v>140</v>
      </c>
      <c r="G130" s="14"/>
      <c r="H130" s="195">
        <v>16.899999999999999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131</v>
      </c>
      <c r="AU130" s="193" t="s">
        <v>86</v>
      </c>
      <c r="AV130" s="14" t="s">
        <v>86</v>
      </c>
      <c r="AW130" s="14" t="s">
        <v>33</v>
      </c>
      <c r="AX130" s="14" t="s">
        <v>76</v>
      </c>
      <c r="AY130" s="193" t="s">
        <v>121</v>
      </c>
    </row>
    <row r="131" s="13" customFormat="1">
      <c r="A131" s="13"/>
      <c r="B131" s="184"/>
      <c r="C131" s="13"/>
      <c r="D131" s="185" t="s">
        <v>131</v>
      </c>
      <c r="E131" s="186" t="s">
        <v>1</v>
      </c>
      <c r="F131" s="187" t="s">
        <v>141</v>
      </c>
      <c r="G131" s="13"/>
      <c r="H131" s="186" t="s">
        <v>1</v>
      </c>
      <c r="I131" s="188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131</v>
      </c>
      <c r="AU131" s="186" t="s">
        <v>86</v>
      </c>
      <c r="AV131" s="13" t="s">
        <v>84</v>
      </c>
      <c r="AW131" s="13" t="s">
        <v>33</v>
      </c>
      <c r="AX131" s="13" t="s">
        <v>76</v>
      </c>
      <c r="AY131" s="186" t="s">
        <v>121</v>
      </c>
    </row>
    <row r="132" s="14" customFormat="1">
      <c r="A132" s="14"/>
      <c r="B132" s="192"/>
      <c r="C132" s="14"/>
      <c r="D132" s="185" t="s">
        <v>131</v>
      </c>
      <c r="E132" s="193" t="s">
        <v>1</v>
      </c>
      <c r="F132" s="194" t="s">
        <v>142</v>
      </c>
      <c r="G132" s="14"/>
      <c r="H132" s="195">
        <v>36.399999999999999</v>
      </c>
      <c r="I132" s="196"/>
      <c r="J132" s="14"/>
      <c r="K132" s="14"/>
      <c r="L132" s="192"/>
      <c r="M132" s="197"/>
      <c r="N132" s="198"/>
      <c r="O132" s="198"/>
      <c r="P132" s="198"/>
      <c r="Q132" s="198"/>
      <c r="R132" s="198"/>
      <c r="S132" s="198"/>
      <c r="T132" s="19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3" t="s">
        <v>131</v>
      </c>
      <c r="AU132" s="193" t="s">
        <v>86</v>
      </c>
      <c r="AV132" s="14" t="s">
        <v>86</v>
      </c>
      <c r="AW132" s="14" t="s">
        <v>33</v>
      </c>
      <c r="AX132" s="14" t="s">
        <v>76</v>
      </c>
      <c r="AY132" s="193" t="s">
        <v>121</v>
      </c>
    </row>
    <row r="133" s="13" customFormat="1">
      <c r="A133" s="13"/>
      <c r="B133" s="184"/>
      <c r="C133" s="13"/>
      <c r="D133" s="185" t="s">
        <v>131</v>
      </c>
      <c r="E133" s="186" t="s">
        <v>1</v>
      </c>
      <c r="F133" s="187" t="s">
        <v>143</v>
      </c>
      <c r="G133" s="13"/>
      <c r="H133" s="186" t="s">
        <v>1</v>
      </c>
      <c r="I133" s="188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131</v>
      </c>
      <c r="AU133" s="186" t="s">
        <v>86</v>
      </c>
      <c r="AV133" s="13" t="s">
        <v>84</v>
      </c>
      <c r="AW133" s="13" t="s">
        <v>33</v>
      </c>
      <c r="AX133" s="13" t="s">
        <v>76</v>
      </c>
      <c r="AY133" s="186" t="s">
        <v>121</v>
      </c>
    </row>
    <row r="134" s="14" customFormat="1">
      <c r="A134" s="14"/>
      <c r="B134" s="192"/>
      <c r="C134" s="14"/>
      <c r="D134" s="185" t="s">
        <v>131</v>
      </c>
      <c r="E134" s="193" t="s">
        <v>1</v>
      </c>
      <c r="F134" s="194" t="s">
        <v>144</v>
      </c>
      <c r="G134" s="14"/>
      <c r="H134" s="195">
        <v>7.1500000000000004</v>
      </c>
      <c r="I134" s="196"/>
      <c r="J134" s="14"/>
      <c r="K134" s="14"/>
      <c r="L134" s="192"/>
      <c r="M134" s="197"/>
      <c r="N134" s="198"/>
      <c r="O134" s="198"/>
      <c r="P134" s="198"/>
      <c r="Q134" s="198"/>
      <c r="R134" s="198"/>
      <c r="S134" s="198"/>
      <c r="T134" s="19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3" t="s">
        <v>131</v>
      </c>
      <c r="AU134" s="193" t="s">
        <v>86</v>
      </c>
      <c r="AV134" s="14" t="s">
        <v>86</v>
      </c>
      <c r="AW134" s="14" t="s">
        <v>33</v>
      </c>
      <c r="AX134" s="14" t="s">
        <v>76</v>
      </c>
      <c r="AY134" s="193" t="s">
        <v>121</v>
      </c>
    </row>
    <row r="135" s="14" customFormat="1">
      <c r="A135" s="14"/>
      <c r="B135" s="192"/>
      <c r="C135" s="14"/>
      <c r="D135" s="185" t="s">
        <v>131</v>
      </c>
      <c r="E135" s="193" t="s">
        <v>1</v>
      </c>
      <c r="F135" s="194" t="s">
        <v>145</v>
      </c>
      <c r="G135" s="14"/>
      <c r="H135" s="195">
        <v>29.25</v>
      </c>
      <c r="I135" s="196"/>
      <c r="J135" s="14"/>
      <c r="K135" s="14"/>
      <c r="L135" s="192"/>
      <c r="M135" s="197"/>
      <c r="N135" s="198"/>
      <c r="O135" s="198"/>
      <c r="P135" s="198"/>
      <c r="Q135" s="198"/>
      <c r="R135" s="198"/>
      <c r="S135" s="198"/>
      <c r="T135" s="19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131</v>
      </c>
      <c r="AU135" s="193" t="s">
        <v>86</v>
      </c>
      <c r="AV135" s="14" t="s">
        <v>86</v>
      </c>
      <c r="AW135" s="14" t="s">
        <v>33</v>
      </c>
      <c r="AX135" s="14" t="s">
        <v>76</v>
      </c>
      <c r="AY135" s="193" t="s">
        <v>121</v>
      </c>
    </row>
    <row r="136" s="14" customFormat="1">
      <c r="A136" s="14"/>
      <c r="B136" s="192"/>
      <c r="C136" s="14"/>
      <c r="D136" s="185" t="s">
        <v>131</v>
      </c>
      <c r="E136" s="193" t="s">
        <v>1</v>
      </c>
      <c r="F136" s="194" t="s">
        <v>146</v>
      </c>
      <c r="G136" s="14"/>
      <c r="H136" s="195">
        <v>72.280000000000001</v>
      </c>
      <c r="I136" s="196"/>
      <c r="J136" s="14"/>
      <c r="K136" s="14"/>
      <c r="L136" s="192"/>
      <c r="M136" s="197"/>
      <c r="N136" s="198"/>
      <c r="O136" s="198"/>
      <c r="P136" s="198"/>
      <c r="Q136" s="198"/>
      <c r="R136" s="198"/>
      <c r="S136" s="198"/>
      <c r="T136" s="19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3" t="s">
        <v>131</v>
      </c>
      <c r="AU136" s="193" t="s">
        <v>86</v>
      </c>
      <c r="AV136" s="14" t="s">
        <v>86</v>
      </c>
      <c r="AW136" s="14" t="s">
        <v>33</v>
      </c>
      <c r="AX136" s="14" t="s">
        <v>76</v>
      </c>
      <c r="AY136" s="193" t="s">
        <v>121</v>
      </c>
    </row>
    <row r="137" s="15" customFormat="1">
      <c r="A137" s="15"/>
      <c r="B137" s="200"/>
      <c r="C137" s="15"/>
      <c r="D137" s="185" t="s">
        <v>131</v>
      </c>
      <c r="E137" s="201" t="s">
        <v>1</v>
      </c>
      <c r="F137" s="202" t="s">
        <v>147</v>
      </c>
      <c r="G137" s="15"/>
      <c r="H137" s="203">
        <v>266.63</v>
      </c>
      <c r="I137" s="204"/>
      <c r="J137" s="15"/>
      <c r="K137" s="15"/>
      <c r="L137" s="200"/>
      <c r="M137" s="205"/>
      <c r="N137" s="206"/>
      <c r="O137" s="206"/>
      <c r="P137" s="206"/>
      <c r="Q137" s="206"/>
      <c r="R137" s="206"/>
      <c r="S137" s="206"/>
      <c r="T137" s="20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1" t="s">
        <v>131</v>
      </c>
      <c r="AU137" s="201" t="s">
        <v>86</v>
      </c>
      <c r="AV137" s="15" t="s">
        <v>129</v>
      </c>
      <c r="AW137" s="15" t="s">
        <v>33</v>
      </c>
      <c r="AX137" s="15" t="s">
        <v>84</v>
      </c>
      <c r="AY137" s="201" t="s">
        <v>121</v>
      </c>
    </row>
    <row r="138" s="2" customFormat="1" ht="6.96" customHeight="1">
      <c r="A138" s="37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38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zakázky'!K6</f>
        <v>Čištění odvodňovacích zařízení u OŘ Brno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148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zakázky'!AN8</f>
        <v>12. 3. 2024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zakázky'!AN13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zakázky'!E14</f>
        <v>Vyplň údaj</v>
      </c>
      <c r="F18" s="26"/>
      <c r="G18" s="26"/>
      <c r="H18" s="26"/>
      <c r="I18" s="31" t="s">
        <v>28</v>
      </c>
      <c r="J18" s="32" t="str">
        <f>'Rekapitulace zakázky'!AN14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tr">
        <f>IF('Rekapitulace zakázky'!AN16="","",'Rekapitulace zakázky'!AN16)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zakázky'!E17="","",'Rekapitulace zakázky'!E17)</f>
        <v xml:space="preserve"> </v>
      </c>
      <c r="F21" s="37"/>
      <c r="G21" s="37"/>
      <c r="H21" s="37"/>
      <c r="I21" s="31" t="s">
        <v>28</v>
      </c>
      <c r="J21" s="26" t="str">
        <f>IF('Rekapitulace zakázky'!AN17="","",'Rekapitulace zakázky'!AN17)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25</v>
      </c>
      <c r="J23" s="26" t="str">
        <f>IF('Rekapitulace zakázky'!AN19="","",'Rekapitulace zakázky'!AN19)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zakázky'!E20="","",'Rekapitulace zakázky'!E20)</f>
        <v xml:space="preserve"> </v>
      </c>
      <c r="F24" s="37"/>
      <c r="G24" s="37"/>
      <c r="H24" s="37"/>
      <c r="I24" s="31" t="s">
        <v>28</v>
      </c>
      <c r="J24" s="26" t="str">
        <f>IF('Rekapitulace zakázky'!AN20="","",'Rekapitulace zakázky'!AN20)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ROUND((SUM(BE118:BE149)),  2)</f>
        <v>0</v>
      </c>
      <c r="G33" s="37"/>
      <c r="H33" s="37"/>
      <c r="I33" s="127">
        <v>0.20999999999999999</v>
      </c>
      <c r="J33" s="126">
        <f>ROUND(((SUM(BE118:BE149))*I33),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ROUND((SUM(BF118:BF149)),  2)</f>
        <v>0</v>
      </c>
      <c r="G34" s="37"/>
      <c r="H34" s="37"/>
      <c r="I34" s="127">
        <v>0.12</v>
      </c>
      <c r="J34" s="126">
        <f>ROUND(((SUM(BF118:BF149))*I34),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ROUND((SUM(BG118:BG149)),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ROUND((SUM(BH118:BH149)),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ROUND((SUM(BI118:BI149)),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Čištění odvodňovacích zařízení u OŘ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Čištění příkopů TO Hrušovany nad Jev.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12. 3. 2024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Správa železnic, státní organizace</v>
      </c>
      <c r="G91" s="37"/>
      <c r="H91" s="37"/>
      <c r="I91" s="31" t="s">
        <v>32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104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105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106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Čištění odvodňovacích zařízení u OŘ Brno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02 - Čištění příkopů TO Hrušovany nad Jev.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 xml:space="preserve"> </v>
      </c>
      <c r="G112" s="37"/>
      <c r="H112" s="37"/>
      <c r="I112" s="31" t="s">
        <v>22</v>
      </c>
      <c r="J112" s="68" t="str">
        <f>IF(J12="","",J12)</f>
        <v>12. 3. 2024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Správa železnic, státní organizace</v>
      </c>
      <c r="G114" s="37"/>
      <c r="H114" s="37"/>
      <c r="I114" s="31" t="s">
        <v>32</v>
      </c>
      <c r="J114" s="35" t="str">
        <f>E21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7"/>
      <c r="E115" s="37"/>
      <c r="F115" s="26" t="str">
        <f>IF(E18="","",E18)</f>
        <v>Vyplň údaj</v>
      </c>
      <c r="G115" s="37"/>
      <c r="H115" s="37"/>
      <c r="I115" s="31" t="s">
        <v>34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107</v>
      </c>
      <c r="D117" s="150" t="s">
        <v>61</v>
      </c>
      <c r="E117" s="150" t="s">
        <v>57</v>
      </c>
      <c r="F117" s="150" t="s">
        <v>58</v>
      </c>
      <c r="G117" s="150" t="s">
        <v>108</v>
      </c>
      <c r="H117" s="150" t="s">
        <v>109</v>
      </c>
      <c r="I117" s="150" t="s">
        <v>110</v>
      </c>
      <c r="J117" s="150" t="s">
        <v>101</v>
      </c>
      <c r="K117" s="151" t="s">
        <v>111</v>
      </c>
      <c r="L117" s="152"/>
      <c r="M117" s="85" t="s">
        <v>1</v>
      </c>
      <c r="N117" s="86" t="s">
        <v>40</v>
      </c>
      <c r="O117" s="86" t="s">
        <v>112</v>
      </c>
      <c r="P117" s="86" t="s">
        <v>113</v>
      </c>
      <c r="Q117" s="86" t="s">
        <v>114</v>
      </c>
      <c r="R117" s="86" t="s">
        <v>115</v>
      </c>
      <c r="S117" s="86" t="s">
        <v>116</v>
      </c>
      <c r="T117" s="87" t="s">
        <v>117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118</v>
      </c>
      <c r="D118" s="37"/>
      <c r="E118" s="37"/>
      <c r="F118" s="37"/>
      <c r="G118" s="37"/>
      <c r="H118" s="37"/>
      <c r="I118" s="37"/>
      <c r="J118" s="153">
        <f>BK118</f>
        <v>0</v>
      </c>
      <c r="K118" s="37"/>
      <c r="L118" s="38"/>
      <c r="M118" s="88"/>
      <c r="N118" s="72"/>
      <c r="O118" s="89"/>
      <c r="P118" s="154">
        <f>P119</f>
        <v>0</v>
      </c>
      <c r="Q118" s="89"/>
      <c r="R118" s="154">
        <f>R119</f>
        <v>0</v>
      </c>
      <c r="S118" s="89"/>
      <c r="T118" s="155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103</v>
      </c>
      <c r="BK118" s="156">
        <f>BK119</f>
        <v>0</v>
      </c>
    </row>
    <row r="119" s="12" customFormat="1" ht="25.92" customHeight="1">
      <c r="A119" s="12"/>
      <c r="B119" s="157"/>
      <c r="C119" s="12"/>
      <c r="D119" s="158" t="s">
        <v>75</v>
      </c>
      <c r="E119" s="159" t="s">
        <v>119</v>
      </c>
      <c r="F119" s="159" t="s">
        <v>120</v>
      </c>
      <c r="G119" s="12"/>
      <c r="H119" s="12"/>
      <c r="I119" s="160"/>
      <c r="J119" s="161">
        <f>BK119</f>
        <v>0</v>
      </c>
      <c r="K119" s="12"/>
      <c r="L119" s="157"/>
      <c r="M119" s="162"/>
      <c r="N119" s="163"/>
      <c r="O119" s="163"/>
      <c r="P119" s="164">
        <f>P120</f>
        <v>0</v>
      </c>
      <c r="Q119" s="163"/>
      <c r="R119" s="164">
        <f>R120</f>
        <v>0</v>
      </c>
      <c r="S119" s="163"/>
      <c r="T119" s="16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8" t="s">
        <v>84</v>
      </c>
      <c r="AT119" s="166" t="s">
        <v>75</v>
      </c>
      <c r="AU119" s="166" t="s">
        <v>76</v>
      </c>
      <c r="AY119" s="158" t="s">
        <v>121</v>
      </c>
      <c r="BK119" s="167">
        <f>BK120</f>
        <v>0</v>
      </c>
    </row>
    <row r="120" s="12" customFormat="1" ht="22.8" customHeight="1">
      <c r="A120" s="12"/>
      <c r="B120" s="157"/>
      <c r="C120" s="12"/>
      <c r="D120" s="158" t="s">
        <v>75</v>
      </c>
      <c r="E120" s="168" t="s">
        <v>122</v>
      </c>
      <c r="F120" s="168" t="s">
        <v>123</v>
      </c>
      <c r="G120" s="12"/>
      <c r="H120" s="12"/>
      <c r="I120" s="160"/>
      <c r="J120" s="169">
        <f>BK120</f>
        <v>0</v>
      </c>
      <c r="K120" s="12"/>
      <c r="L120" s="157"/>
      <c r="M120" s="162"/>
      <c r="N120" s="163"/>
      <c r="O120" s="163"/>
      <c r="P120" s="164">
        <f>SUM(P121:P149)</f>
        <v>0</v>
      </c>
      <c r="Q120" s="163"/>
      <c r="R120" s="164">
        <f>SUM(R121:R149)</f>
        <v>0</v>
      </c>
      <c r="S120" s="163"/>
      <c r="T120" s="165">
        <f>SUM(T121:T149)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84</v>
      </c>
      <c r="AT120" s="166" t="s">
        <v>75</v>
      </c>
      <c r="AU120" s="166" t="s">
        <v>84</v>
      </c>
      <c r="AY120" s="158" t="s">
        <v>121</v>
      </c>
      <c r="BK120" s="167">
        <f>SUM(BK121:BK149)</f>
        <v>0</v>
      </c>
    </row>
    <row r="121" s="2" customFormat="1" ht="76.35" customHeight="1">
      <c r="A121" s="37"/>
      <c r="B121" s="170"/>
      <c r="C121" s="171" t="s">
        <v>84</v>
      </c>
      <c r="D121" s="171" t="s">
        <v>124</v>
      </c>
      <c r="E121" s="172" t="s">
        <v>125</v>
      </c>
      <c r="F121" s="173" t="s">
        <v>126</v>
      </c>
      <c r="G121" s="174" t="s">
        <v>127</v>
      </c>
      <c r="H121" s="175">
        <v>156.65000000000001</v>
      </c>
      <c r="I121" s="176"/>
      <c r="J121" s="177">
        <f>ROUND(I121*H121,2)</f>
        <v>0</v>
      </c>
      <c r="K121" s="173" t="s">
        <v>128</v>
      </c>
      <c r="L121" s="38"/>
      <c r="M121" s="178" t="s">
        <v>1</v>
      </c>
      <c r="N121" s="179" t="s">
        <v>41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129</v>
      </c>
      <c r="AT121" s="182" t="s">
        <v>124</v>
      </c>
      <c r="AU121" s="182" t="s">
        <v>86</v>
      </c>
      <c r="AY121" s="18" t="s">
        <v>121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84</v>
      </c>
      <c r="BK121" s="183">
        <f>ROUND(I121*H121,2)</f>
        <v>0</v>
      </c>
      <c r="BL121" s="18" t="s">
        <v>129</v>
      </c>
      <c r="BM121" s="182" t="s">
        <v>130</v>
      </c>
    </row>
    <row r="122" s="13" customFormat="1">
      <c r="A122" s="13"/>
      <c r="B122" s="184"/>
      <c r="C122" s="13"/>
      <c r="D122" s="185" t="s">
        <v>131</v>
      </c>
      <c r="E122" s="186" t="s">
        <v>1</v>
      </c>
      <c r="F122" s="187" t="s">
        <v>149</v>
      </c>
      <c r="G122" s="13"/>
      <c r="H122" s="186" t="s">
        <v>1</v>
      </c>
      <c r="I122" s="188"/>
      <c r="J122" s="13"/>
      <c r="K122" s="13"/>
      <c r="L122" s="184"/>
      <c r="M122" s="189"/>
      <c r="N122" s="190"/>
      <c r="O122" s="190"/>
      <c r="P122" s="190"/>
      <c r="Q122" s="190"/>
      <c r="R122" s="190"/>
      <c r="S122" s="190"/>
      <c r="T122" s="19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6" t="s">
        <v>131</v>
      </c>
      <c r="AU122" s="186" t="s">
        <v>86</v>
      </c>
      <c r="AV122" s="13" t="s">
        <v>84</v>
      </c>
      <c r="AW122" s="13" t="s">
        <v>33</v>
      </c>
      <c r="AX122" s="13" t="s">
        <v>76</v>
      </c>
      <c r="AY122" s="186" t="s">
        <v>121</v>
      </c>
    </row>
    <row r="123" s="14" customFormat="1">
      <c r="A123" s="14"/>
      <c r="B123" s="192"/>
      <c r="C123" s="14"/>
      <c r="D123" s="185" t="s">
        <v>131</v>
      </c>
      <c r="E123" s="193" t="s">
        <v>1</v>
      </c>
      <c r="F123" s="194" t="s">
        <v>150</v>
      </c>
      <c r="G123" s="14"/>
      <c r="H123" s="195">
        <v>13</v>
      </c>
      <c r="I123" s="196"/>
      <c r="J123" s="14"/>
      <c r="K123" s="14"/>
      <c r="L123" s="192"/>
      <c r="M123" s="197"/>
      <c r="N123" s="198"/>
      <c r="O123" s="198"/>
      <c r="P123" s="198"/>
      <c r="Q123" s="198"/>
      <c r="R123" s="198"/>
      <c r="S123" s="198"/>
      <c r="T123" s="19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3" t="s">
        <v>131</v>
      </c>
      <c r="AU123" s="193" t="s">
        <v>86</v>
      </c>
      <c r="AV123" s="14" t="s">
        <v>86</v>
      </c>
      <c r="AW123" s="14" t="s">
        <v>33</v>
      </c>
      <c r="AX123" s="14" t="s">
        <v>76</v>
      </c>
      <c r="AY123" s="193" t="s">
        <v>121</v>
      </c>
    </row>
    <row r="124" s="14" customFormat="1">
      <c r="A124" s="14"/>
      <c r="B124" s="192"/>
      <c r="C124" s="14"/>
      <c r="D124" s="185" t="s">
        <v>131</v>
      </c>
      <c r="E124" s="193" t="s">
        <v>1</v>
      </c>
      <c r="F124" s="194" t="s">
        <v>151</v>
      </c>
      <c r="G124" s="14"/>
      <c r="H124" s="195">
        <v>55</v>
      </c>
      <c r="I124" s="196"/>
      <c r="J124" s="14"/>
      <c r="K124" s="14"/>
      <c r="L124" s="192"/>
      <c r="M124" s="197"/>
      <c r="N124" s="198"/>
      <c r="O124" s="198"/>
      <c r="P124" s="198"/>
      <c r="Q124" s="198"/>
      <c r="R124" s="198"/>
      <c r="S124" s="198"/>
      <c r="T124" s="19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3" t="s">
        <v>131</v>
      </c>
      <c r="AU124" s="193" t="s">
        <v>86</v>
      </c>
      <c r="AV124" s="14" t="s">
        <v>86</v>
      </c>
      <c r="AW124" s="14" t="s">
        <v>33</v>
      </c>
      <c r="AX124" s="14" t="s">
        <v>76</v>
      </c>
      <c r="AY124" s="193" t="s">
        <v>121</v>
      </c>
    </row>
    <row r="125" s="14" customFormat="1">
      <c r="A125" s="14"/>
      <c r="B125" s="192"/>
      <c r="C125" s="14"/>
      <c r="D125" s="185" t="s">
        <v>131</v>
      </c>
      <c r="E125" s="193" t="s">
        <v>1</v>
      </c>
      <c r="F125" s="194" t="s">
        <v>152</v>
      </c>
      <c r="G125" s="14"/>
      <c r="H125" s="195">
        <v>6</v>
      </c>
      <c r="I125" s="196"/>
      <c r="J125" s="14"/>
      <c r="K125" s="14"/>
      <c r="L125" s="192"/>
      <c r="M125" s="197"/>
      <c r="N125" s="198"/>
      <c r="O125" s="198"/>
      <c r="P125" s="198"/>
      <c r="Q125" s="198"/>
      <c r="R125" s="198"/>
      <c r="S125" s="198"/>
      <c r="T125" s="19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3" t="s">
        <v>131</v>
      </c>
      <c r="AU125" s="193" t="s">
        <v>86</v>
      </c>
      <c r="AV125" s="14" t="s">
        <v>86</v>
      </c>
      <c r="AW125" s="14" t="s">
        <v>33</v>
      </c>
      <c r="AX125" s="14" t="s">
        <v>76</v>
      </c>
      <c r="AY125" s="193" t="s">
        <v>121</v>
      </c>
    </row>
    <row r="126" s="14" customFormat="1">
      <c r="A126" s="14"/>
      <c r="B126" s="192"/>
      <c r="C126" s="14"/>
      <c r="D126" s="185" t="s">
        <v>131</v>
      </c>
      <c r="E126" s="193" t="s">
        <v>1</v>
      </c>
      <c r="F126" s="194" t="s">
        <v>153</v>
      </c>
      <c r="G126" s="14"/>
      <c r="H126" s="195">
        <v>1</v>
      </c>
      <c r="I126" s="196"/>
      <c r="J126" s="14"/>
      <c r="K126" s="14"/>
      <c r="L126" s="192"/>
      <c r="M126" s="197"/>
      <c r="N126" s="198"/>
      <c r="O126" s="198"/>
      <c r="P126" s="198"/>
      <c r="Q126" s="198"/>
      <c r="R126" s="198"/>
      <c r="S126" s="198"/>
      <c r="T126" s="19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3" t="s">
        <v>131</v>
      </c>
      <c r="AU126" s="193" t="s">
        <v>86</v>
      </c>
      <c r="AV126" s="14" t="s">
        <v>86</v>
      </c>
      <c r="AW126" s="14" t="s">
        <v>33</v>
      </c>
      <c r="AX126" s="14" t="s">
        <v>76</v>
      </c>
      <c r="AY126" s="193" t="s">
        <v>121</v>
      </c>
    </row>
    <row r="127" s="14" customFormat="1">
      <c r="A127" s="14"/>
      <c r="B127" s="192"/>
      <c r="C127" s="14"/>
      <c r="D127" s="185" t="s">
        <v>131</v>
      </c>
      <c r="E127" s="193" t="s">
        <v>1</v>
      </c>
      <c r="F127" s="194" t="s">
        <v>154</v>
      </c>
      <c r="G127" s="14"/>
      <c r="H127" s="195">
        <v>7.3499999999999996</v>
      </c>
      <c r="I127" s="196"/>
      <c r="J127" s="14"/>
      <c r="K127" s="14"/>
      <c r="L127" s="192"/>
      <c r="M127" s="197"/>
      <c r="N127" s="198"/>
      <c r="O127" s="198"/>
      <c r="P127" s="198"/>
      <c r="Q127" s="198"/>
      <c r="R127" s="198"/>
      <c r="S127" s="198"/>
      <c r="T127" s="19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3" t="s">
        <v>131</v>
      </c>
      <c r="AU127" s="193" t="s">
        <v>86</v>
      </c>
      <c r="AV127" s="14" t="s">
        <v>86</v>
      </c>
      <c r="AW127" s="14" t="s">
        <v>33</v>
      </c>
      <c r="AX127" s="14" t="s">
        <v>76</v>
      </c>
      <c r="AY127" s="193" t="s">
        <v>121</v>
      </c>
    </row>
    <row r="128" s="14" customFormat="1">
      <c r="A128" s="14"/>
      <c r="B128" s="192"/>
      <c r="C128" s="14"/>
      <c r="D128" s="185" t="s">
        <v>131</v>
      </c>
      <c r="E128" s="193" t="s">
        <v>1</v>
      </c>
      <c r="F128" s="194" t="s">
        <v>155</v>
      </c>
      <c r="G128" s="14"/>
      <c r="H128" s="195">
        <v>19</v>
      </c>
      <c r="I128" s="196"/>
      <c r="J128" s="14"/>
      <c r="K128" s="14"/>
      <c r="L128" s="192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131</v>
      </c>
      <c r="AU128" s="193" t="s">
        <v>86</v>
      </c>
      <c r="AV128" s="14" t="s">
        <v>86</v>
      </c>
      <c r="AW128" s="14" t="s">
        <v>33</v>
      </c>
      <c r="AX128" s="14" t="s">
        <v>76</v>
      </c>
      <c r="AY128" s="193" t="s">
        <v>121</v>
      </c>
    </row>
    <row r="129" s="14" customFormat="1">
      <c r="A129" s="14"/>
      <c r="B129" s="192"/>
      <c r="C129" s="14"/>
      <c r="D129" s="185" t="s">
        <v>131</v>
      </c>
      <c r="E129" s="193" t="s">
        <v>1</v>
      </c>
      <c r="F129" s="194" t="s">
        <v>156</v>
      </c>
      <c r="G129" s="14"/>
      <c r="H129" s="195">
        <v>2</v>
      </c>
      <c r="I129" s="196"/>
      <c r="J129" s="14"/>
      <c r="K129" s="14"/>
      <c r="L129" s="192"/>
      <c r="M129" s="197"/>
      <c r="N129" s="198"/>
      <c r="O129" s="198"/>
      <c r="P129" s="198"/>
      <c r="Q129" s="198"/>
      <c r="R129" s="198"/>
      <c r="S129" s="198"/>
      <c r="T129" s="19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131</v>
      </c>
      <c r="AU129" s="193" t="s">
        <v>86</v>
      </c>
      <c r="AV129" s="14" t="s">
        <v>86</v>
      </c>
      <c r="AW129" s="14" t="s">
        <v>33</v>
      </c>
      <c r="AX129" s="14" t="s">
        <v>76</v>
      </c>
      <c r="AY129" s="193" t="s">
        <v>121</v>
      </c>
    </row>
    <row r="130" s="14" customFormat="1">
      <c r="A130" s="14"/>
      <c r="B130" s="192"/>
      <c r="C130" s="14"/>
      <c r="D130" s="185" t="s">
        <v>131</v>
      </c>
      <c r="E130" s="193" t="s">
        <v>1</v>
      </c>
      <c r="F130" s="194" t="s">
        <v>157</v>
      </c>
      <c r="G130" s="14"/>
      <c r="H130" s="195">
        <v>1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131</v>
      </c>
      <c r="AU130" s="193" t="s">
        <v>86</v>
      </c>
      <c r="AV130" s="14" t="s">
        <v>86</v>
      </c>
      <c r="AW130" s="14" t="s">
        <v>33</v>
      </c>
      <c r="AX130" s="14" t="s">
        <v>76</v>
      </c>
      <c r="AY130" s="193" t="s">
        <v>121</v>
      </c>
    </row>
    <row r="131" s="14" customFormat="1">
      <c r="A131" s="14"/>
      <c r="B131" s="192"/>
      <c r="C131" s="14"/>
      <c r="D131" s="185" t="s">
        <v>131</v>
      </c>
      <c r="E131" s="193" t="s">
        <v>1</v>
      </c>
      <c r="F131" s="194" t="s">
        <v>158</v>
      </c>
      <c r="G131" s="14"/>
      <c r="H131" s="195">
        <v>2.5</v>
      </c>
      <c r="I131" s="196"/>
      <c r="J131" s="14"/>
      <c r="K131" s="14"/>
      <c r="L131" s="192"/>
      <c r="M131" s="197"/>
      <c r="N131" s="198"/>
      <c r="O131" s="198"/>
      <c r="P131" s="198"/>
      <c r="Q131" s="198"/>
      <c r="R131" s="198"/>
      <c r="S131" s="198"/>
      <c r="T131" s="19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3" t="s">
        <v>131</v>
      </c>
      <c r="AU131" s="193" t="s">
        <v>86</v>
      </c>
      <c r="AV131" s="14" t="s">
        <v>86</v>
      </c>
      <c r="AW131" s="14" t="s">
        <v>33</v>
      </c>
      <c r="AX131" s="14" t="s">
        <v>76</v>
      </c>
      <c r="AY131" s="193" t="s">
        <v>121</v>
      </c>
    </row>
    <row r="132" s="14" customFormat="1">
      <c r="A132" s="14"/>
      <c r="B132" s="192"/>
      <c r="C132" s="14"/>
      <c r="D132" s="185" t="s">
        <v>131</v>
      </c>
      <c r="E132" s="193" t="s">
        <v>1</v>
      </c>
      <c r="F132" s="194" t="s">
        <v>159</v>
      </c>
      <c r="G132" s="14"/>
      <c r="H132" s="195">
        <v>1</v>
      </c>
      <c r="I132" s="196"/>
      <c r="J132" s="14"/>
      <c r="K132" s="14"/>
      <c r="L132" s="192"/>
      <c r="M132" s="197"/>
      <c r="N132" s="198"/>
      <c r="O132" s="198"/>
      <c r="P132" s="198"/>
      <c r="Q132" s="198"/>
      <c r="R132" s="198"/>
      <c r="S132" s="198"/>
      <c r="T132" s="19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3" t="s">
        <v>131</v>
      </c>
      <c r="AU132" s="193" t="s">
        <v>86</v>
      </c>
      <c r="AV132" s="14" t="s">
        <v>86</v>
      </c>
      <c r="AW132" s="14" t="s">
        <v>33</v>
      </c>
      <c r="AX132" s="14" t="s">
        <v>76</v>
      </c>
      <c r="AY132" s="193" t="s">
        <v>121</v>
      </c>
    </row>
    <row r="133" s="13" customFormat="1">
      <c r="A133" s="13"/>
      <c r="B133" s="184"/>
      <c r="C133" s="13"/>
      <c r="D133" s="185" t="s">
        <v>131</v>
      </c>
      <c r="E133" s="186" t="s">
        <v>1</v>
      </c>
      <c r="F133" s="187" t="s">
        <v>160</v>
      </c>
      <c r="G133" s="13"/>
      <c r="H133" s="186" t="s">
        <v>1</v>
      </c>
      <c r="I133" s="188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131</v>
      </c>
      <c r="AU133" s="186" t="s">
        <v>86</v>
      </c>
      <c r="AV133" s="13" t="s">
        <v>84</v>
      </c>
      <c r="AW133" s="13" t="s">
        <v>33</v>
      </c>
      <c r="AX133" s="13" t="s">
        <v>76</v>
      </c>
      <c r="AY133" s="186" t="s">
        <v>121</v>
      </c>
    </row>
    <row r="134" s="14" customFormat="1">
      <c r="A134" s="14"/>
      <c r="B134" s="192"/>
      <c r="C134" s="14"/>
      <c r="D134" s="185" t="s">
        <v>131</v>
      </c>
      <c r="E134" s="193" t="s">
        <v>1</v>
      </c>
      <c r="F134" s="194" t="s">
        <v>161</v>
      </c>
      <c r="G134" s="14"/>
      <c r="H134" s="195">
        <v>4.3200000000000003</v>
      </c>
      <c r="I134" s="196"/>
      <c r="J134" s="14"/>
      <c r="K134" s="14"/>
      <c r="L134" s="192"/>
      <c r="M134" s="197"/>
      <c r="N134" s="198"/>
      <c r="O134" s="198"/>
      <c r="P134" s="198"/>
      <c r="Q134" s="198"/>
      <c r="R134" s="198"/>
      <c r="S134" s="198"/>
      <c r="T134" s="19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3" t="s">
        <v>131</v>
      </c>
      <c r="AU134" s="193" t="s">
        <v>86</v>
      </c>
      <c r="AV134" s="14" t="s">
        <v>86</v>
      </c>
      <c r="AW134" s="14" t="s">
        <v>33</v>
      </c>
      <c r="AX134" s="14" t="s">
        <v>76</v>
      </c>
      <c r="AY134" s="193" t="s">
        <v>121</v>
      </c>
    </row>
    <row r="135" s="14" customFormat="1">
      <c r="A135" s="14"/>
      <c r="B135" s="192"/>
      <c r="C135" s="14"/>
      <c r="D135" s="185" t="s">
        <v>131</v>
      </c>
      <c r="E135" s="193" t="s">
        <v>1</v>
      </c>
      <c r="F135" s="194" t="s">
        <v>162</v>
      </c>
      <c r="G135" s="14"/>
      <c r="H135" s="195">
        <v>0.80000000000000004</v>
      </c>
      <c r="I135" s="196"/>
      <c r="J135" s="14"/>
      <c r="K135" s="14"/>
      <c r="L135" s="192"/>
      <c r="M135" s="197"/>
      <c r="N135" s="198"/>
      <c r="O135" s="198"/>
      <c r="P135" s="198"/>
      <c r="Q135" s="198"/>
      <c r="R135" s="198"/>
      <c r="S135" s="198"/>
      <c r="T135" s="19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131</v>
      </c>
      <c r="AU135" s="193" t="s">
        <v>86</v>
      </c>
      <c r="AV135" s="14" t="s">
        <v>86</v>
      </c>
      <c r="AW135" s="14" t="s">
        <v>33</v>
      </c>
      <c r="AX135" s="14" t="s">
        <v>76</v>
      </c>
      <c r="AY135" s="193" t="s">
        <v>121</v>
      </c>
    </row>
    <row r="136" s="14" customFormat="1">
      <c r="A136" s="14"/>
      <c r="B136" s="192"/>
      <c r="C136" s="14"/>
      <c r="D136" s="185" t="s">
        <v>131</v>
      </c>
      <c r="E136" s="193" t="s">
        <v>1</v>
      </c>
      <c r="F136" s="194" t="s">
        <v>163</v>
      </c>
      <c r="G136" s="14"/>
      <c r="H136" s="195">
        <v>2.3300000000000001</v>
      </c>
      <c r="I136" s="196"/>
      <c r="J136" s="14"/>
      <c r="K136" s="14"/>
      <c r="L136" s="192"/>
      <c r="M136" s="197"/>
      <c r="N136" s="198"/>
      <c r="O136" s="198"/>
      <c r="P136" s="198"/>
      <c r="Q136" s="198"/>
      <c r="R136" s="198"/>
      <c r="S136" s="198"/>
      <c r="T136" s="19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3" t="s">
        <v>131</v>
      </c>
      <c r="AU136" s="193" t="s">
        <v>86</v>
      </c>
      <c r="AV136" s="14" t="s">
        <v>86</v>
      </c>
      <c r="AW136" s="14" t="s">
        <v>33</v>
      </c>
      <c r="AX136" s="14" t="s">
        <v>76</v>
      </c>
      <c r="AY136" s="193" t="s">
        <v>121</v>
      </c>
    </row>
    <row r="137" s="14" customFormat="1">
      <c r="A137" s="14"/>
      <c r="B137" s="192"/>
      <c r="C137" s="14"/>
      <c r="D137" s="185" t="s">
        <v>131</v>
      </c>
      <c r="E137" s="193" t="s">
        <v>1</v>
      </c>
      <c r="F137" s="194" t="s">
        <v>164</v>
      </c>
      <c r="G137" s="14"/>
      <c r="H137" s="195">
        <v>2.6400000000000001</v>
      </c>
      <c r="I137" s="196"/>
      <c r="J137" s="14"/>
      <c r="K137" s="14"/>
      <c r="L137" s="192"/>
      <c r="M137" s="197"/>
      <c r="N137" s="198"/>
      <c r="O137" s="198"/>
      <c r="P137" s="198"/>
      <c r="Q137" s="198"/>
      <c r="R137" s="198"/>
      <c r="S137" s="198"/>
      <c r="T137" s="19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3" t="s">
        <v>131</v>
      </c>
      <c r="AU137" s="193" t="s">
        <v>86</v>
      </c>
      <c r="AV137" s="14" t="s">
        <v>86</v>
      </c>
      <c r="AW137" s="14" t="s">
        <v>33</v>
      </c>
      <c r="AX137" s="14" t="s">
        <v>76</v>
      </c>
      <c r="AY137" s="193" t="s">
        <v>121</v>
      </c>
    </row>
    <row r="138" s="14" customFormat="1">
      <c r="A138" s="14"/>
      <c r="B138" s="192"/>
      <c r="C138" s="14"/>
      <c r="D138" s="185" t="s">
        <v>131</v>
      </c>
      <c r="E138" s="193" t="s">
        <v>1</v>
      </c>
      <c r="F138" s="194" t="s">
        <v>165</v>
      </c>
      <c r="G138" s="14"/>
      <c r="H138" s="195">
        <v>1.5</v>
      </c>
      <c r="I138" s="196"/>
      <c r="J138" s="14"/>
      <c r="K138" s="14"/>
      <c r="L138" s="192"/>
      <c r="M138" s="197"/>
      <c r="N138" s="198"/>
      <c r="O138" s="198"/>
      <c r="P138" s="198"/>
      <c r="Q138" s="198"/>
      <c r="R138" s="198"/>
      <c r="S138" s="198"/>
      <c r="T138" s="19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3" t="s">
        <v>131</v>
      </c>
      <c r="AU138" s="193" t="s">
        <v>86</v>
      </c>
      <c r="AV138" s="14" t="s">
        <v>86</v>
      </c>
      <c r="AW138" s="14" t="s">
        <v>33</v>
      </c>
      <c r="AX138" s="14" t="s">
        <v>76</v>
      </c>
      <c r="AY138" s="193" t="s">
        <v>121</v>
      </c>
    </row>
    <row r="139" s="14" customFormat="1">
      <c r="A139" s="14"/>
      <c r="B139" s="192"/>
      <c r="C139" s="14"/>
      <c r="D139" s="185" t="s">
        <v>131</v>
      </c>
      <c r="E139" s="193" t="s">
        <v>1</v>
      </c>
      <c r="F139" s="194" t="s">
        <v>166</v>
      </c>
      <c r="G139" s="14"/>
      <c r="H139" s="195">
        <v>7.3200000000000003</v>
      </c>
      <c r="I139" s="196"/>
      <c r="J139" s="14"/>
      <c r="K139" s="14"/>
      <c r="L139" s="192"/>
      <c r="M139" s="197"/>
      <c r="N139" s="198"/>
      <c r="O139" s="198"/>
      <c r="P139" s="198"/>
      <c r="Q139" s="198"/>
      <c r="R139" s="198"/>
      <c r="S139" s="198"/>
      <c r="T139" s="19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131</v>
      </c>
      <c r="AU139" s="193" t="s">
        <v>86</v>
      </c>
      <c r="AV139" s="14" t="s">
        <v>86</v>
      </c>
      <c r="AW139" s="14" t="s">
        <v>33</v>
      </c>
      <c r="AX139" s="14" t="s">
        <v>76</v>
      </c>
      <c r="AY139" s="193" t="s">
        <v>121</v>
      </c>
    </row>
    <row r="140" s="14" customFormat="1">
      <c r="A140" s="14"/>
      <c r="B140" s="192"/>
      <c r="C140" s="14"/>
      <c r="D140" s="185" t="s">
        <v>131</v>
      </c>
      <c r="E140" s="193" t="s">
        <v>1</v>
      </c>
      <c r="F140" s="194" t="s">
        <v>167</v>
      </c>
      <c r="G140" s="14"/>
      <c r="H140" s="195">
        <v>2.2799999999999998</v>
      </c>
      <c r="I140" s="196"/>
      <c r="J140" s="14"/>
      <c r="K140" s="14"/>
      <c r="L140" s="192"/>
      <c r="M140" s="197"/>
      <c r="N140" s="198"/>
      <c r="O140" s="198"/>
      <c r="P140" s="198"/>
      <c r="Q140" s="198"/>
      <c r="R140" s="198"/>
      <c r="S140" s="198"/>
      <c r="T140" s="19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3" t="s">
        <v>131</v>
      </c>
      <c r="AU140" s="193" t="s">
        <v>86</v>
      </c>
      <c r="AV140" s="14" t="s">
        <v>86</v>
      </c>
      <c r="AW140" s="14" t="s">
        <v>33</v>
      </c>
      <c r="AX140" s="14" t="s">
        <v>76</v>
      </c>
      <c r="AY140" s="193" t="s">
        <v>121</v>
      </c>
    </row>
    <row r="141" s="13" customFormat="1">
      <c r="A141" s="13"/>
      <c r="B141" s="184"/>
      <c r="C141" s="13"/>
      <c r="D141" s="185" t="s">
        <v>131</v>
      </c>
      <c r="E141" s="186" t="s">
        <v>1</v>
      </c>
      <c r="F141" s="187" t="s">
        <v>168</v>
      </c>
      <c r="G141" s="13"/>
      <c r="H141" s="186" t="s">
        <v>1</v>
      </c>
      <c r="I141" s="188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131</v>
      </c>
      <c r="AU141" s="186" t="s">
        <v>86</v>
      </c>
      <c r="AV141" s="13" t="s">
        <v>84</v>
      </c>
      <c r="AW141" s="13" t="s">
        <v>33</v>
      </c>
      <c r="AX141" s="13" t="s">
        <v>76</v>
      </c>
      <c r="AY141" s="186" t="s">
        <v>121</v>
      </c>
    </row>
    <row r="142" s="14" customFormat="1">
      <c r="A142" s="14"/>
      <c r="B142" s="192"/>
      <c r="C142" s="14"/>
      <c r="D142" s="185" t="s">
        <v>131</v>
      </c>
      <c r="E142" s="193" t="s">
        <v>1</v>
      </c>
      <c r="F142" s="194" t="s">
        <v>169</v>
      </c>
      <c r="G142" s="14"/>
      <c r="H142" s="195">
        <v>3.1600000000000001</v>
      </c>
      <c r="I142" s="196"/>
      <c r="J142" s="14"/>
      <c r="K142" s="14"/>
      <c r="L142" s="192"/>
      <c r="M142" s="197"/>
      <c r="N142" s="198"/>
      <c r="O142" s="198"/>
      <c r="P142" s="198"/>
      <c r="Q142" s="198"/>
      <c r="R142" s="198"/>
      <c r="S142" s="198"/>
      <c r="T142" s="19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3" t="s">
        <v>131</v>
      </c>
      <c r="AU142" s="193" t="s">
        <v>86</v>
      </c>
      <c r="AV142" s="14" t="s">
        <v>86</v>
      </c>
      <c r="AW142" s="14" t="s">
        <v>33</v>
      </c>
      <c r="AX142" s="14" t="s">
        <v>76</v>
      </c>
      <c r="AY142" s="193" t="s">
        <v>121</v>
      </c>
    </row>
    <row r="143" s="14" customFormat="1">
      <c r="A143" s="14"/>
      <c r="B143" s="192"/>
      <c r="C143" s="14"/>
      <c r="D143" s="185" t="s">
        <v>131</v>
      </c>
      <c r="E143" s="193" t="s">
        <v>1</v>
      </c>
      <c r="F143" s="194" t="s">
        <v>170</v>
      </c>
      <c r="G143" s="14"/>
      <c r="H143" s="195">
        <v>4.2999999999999998</v>
      </c>
      <c r="I143" s="196"/>
      <c r="J143" s="14"/>
      <c r="K143" s="14"/>
      <c r="L143" s="192"/>
      <c r="M143" s="197"/>
      <c r="N143" s="198"/>
      <c r="O143" s="198"/>
      <c r="P143" s="198"/>
      <c r="Q143" s="198"/>
      <c r="R143" s="198"/>
      <c r="S143" s="198"/>
      <c r="T143" s="19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131</v>
      </c>
      <c r="AU143" s="193" t="s">
        <v>86</v>
      </c>
      <c r="AV143" s="14" t="s">
        <v>86</v>
      </c>
      <c r="AW143" s="14" t="s">
        <v>33</v>
      </c>
      <c r="AX143" s="14" t="s">
        <v>76</v>
      </c>
      <c r="AY143" s="193" t="s">
        <v>121</v>
      </c>
    </row>
    <row r="144" s="14" customFormat="1">
      <c r="A144" s="14"/>
      <c r="B144" s="192"/>
      <c r="C144" s="14"/>
      <c r="D144" s="185" t="s">
        <v>131</v>
      </c>
      <c r="E144" s="193" t="s">
        <v>1</v>
      </c>
      <c r="F144" s="194" t="s">
        <v>171</v>
      </c>
      <c r="G144" s="14"/>
      <c r="H144" s="195">
        <v>2.75</v>
      </c>
      <c r="I144" s="196"/>
      <c r="J144" s="14"/>
      <c r="K144" s="14"/>
      <c r="L144" s="192"/>
      <c r="M144" s="197"/>
      <c r="N144" s="198"/>
      <c r="O144" s="198"/>
      <c r="P144" s="198"/>
      <c r="Q144" s="198"/>
      <c r="R144" s="198"/>
      <c r="S144" s="198"/>
      <c r="T144" s="19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3" t="s">
        <v>131</v>
      </c>
      <c r="AU144" s="193" t="s">
        <v>86</v>
      </c>
      <c r="AV144" s="14" t="s">
        <v>86</v>
      </c>
      <c r="AW144" s="14" t="s">
        <v>33</v>
      </c>
      <c r="AX144" s="14" t="s">
        <v>76</v>
      </c>
      <c r="AY144" s="193" t="s">
        <v>121</v>
      </c>
    </row>
    <row r="145" s="14" customFormat="1">
      <c r="A145" s="14"/>
      <c r="B145" s="192"/>
      <c r="C145" s="14"/>
      <c r="D145" s="185" t="s">
        <v>131</v>
      </c>
      <c r="E145" s="193" t="s">
        <v>1</v>
      </c>
      <c r="F145" s="194" t="s">
        <v>172</v>
      </c>
      <c r="G145" s="14"/>
      <c r="H145" s="195">
        <v>3</v>
      </c>
      <c r="I145" s="196"/>
      <c r="J145" s="14"/>
      <c r="K145" s="14"/>
      <c r="L145" s="192"/>
      <c r="M145" s="197"/>
      <c r="N145" s="198"/>
      <c r="O145" s="198"/>
      <c r="P145" s="198"/>
      <c r="Q145" s="198"/>
      <c r="R145" s="198"/>
      <c r="S145" s="198"/>
      <c r="T145" s="19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3" t="s">
        <v>131</v>
      </c>
      <c r="AU145" s="193" t="s">
        <v>86</v>
      </c>
      <c r="AV145" s="14" t="s">
        <v>86</v>
      </c>
      <c r="AW145" s="14" t="s">
        <v>33</v>
      </c>
      <c r="AX145" s="14" t="s">
        <v>76</v>
      </c>
      <c r="AY145" s="193" t="s">
        <v>121</v>
      </c>
    </row>
    <row r="146" s="14" customFormat="1">
      <c r="A146" s="14"/>
      <c r="B146" s="192"/>
      <c r="C146" s="14"/>
      <c r="D146" s="185" t="s">
        <v>131</v>
      </c>
      <c r="E146" s="193" t="s">
        <v>1</v>
      </c>
      <c r="F146" s="194" t="s">
        <v>173</v>
      </c>
      <c r="G146" s="14"/>
      <c r="H146" s="195">
        <v>4</v>
      </c>
      <c r="I146" s="196"/>
      <c r="J146" s="14"/>
      <c r="K146" s="14"/>
      <c r="L146" s="192"/>
      <c r="M146" s="197"/>
      <c r="N146" s="198"/>
      <c r="O146" s="198"/>
      <c r="P146" s="198"/>
      <c r="Q146" s="198"/>
      <c r="R146" s="198"/>
      <c r="S146" s="198"/>
      <c r="T146" s="19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131</v>
      </c>
      <c r="AU146" s="193" t="s">
        <v>86</v>
      </c>
      <c r="AV146" s="14" t="s">
        <v>86</v>
      </c>
      <c r="AW146" s="14" t="s">
        <v>33</v>
      </c>
      <c r="AX146" s="14" t="s">
        <v>76</v>
      </c>
      <c r="AY146" s="193" t="s">
        <v>121</v>
      </c>
    </row>
    <row r="147" s="14" customFormat="1">
      <c r="A147" s="14"/>
      <c r="B147" s="192"/>
      <c r="C147" s="14"/>
      <c r="D147" s="185" t="s">
        <v>131</v>
      </c>
      <c r="E147" s="193" t="s">
        <v>1</v>
      </c>
      <c r="F147" s="194" t="s">
        <v>174</v>
      </c>
      <c r="G147" s="14"/>
      <c r="H147" s="195">
        <v>0.20000000000000001</v>
      </c>
      <c r="I147" s="196"/>
      <c r="J147" s="14"/>
      <c r="K147" s="14"/>
      <c r="L147" s="192"/>
      <c r="M147" s="197"/>
      <c r="N147" s="198"/>
      <c r="O147" s="198"/>
      <c r="P147" s="198"/>
      <c r="Q147" s="198"/>
      <c r="R147" s="198"/>
      <c r="S147" s="198"/>
      <c r="T147" s="19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3" t="s">
        <v>131</v>
      </c>
      <c r="AU147" s="193" t="s">
        <v>86</v>
      </c>
      <c r="AV147" s="14" t="s">
        <v>86</v>
      </c>
      <c r="AW147" s="14" t="s">
        <v>33</v>
      </c>
      <c r="AX147" s="14" t="s">
        <v>76</v>
      </c>
      <c r="AY147" s="193" t="s">
        <v>121</v>
      </c>
    </row>
    <row r="148" s="14" customFormat="1">
      <c r="A148" s="14"/>
      <c r="B148" s="192"/>
      <c r="C148" s="14"/>
      <c r="D148" s="185" t="s">
        <v>131</v>
      </c>
      <c r="E148" s="193" t="s">
        <v>1</v>
      </c>
      <c r="F148" s="194" t="s">
        <v>175</v>
      </c>
      <c r="G148" s="14"/>
      <c r="H148" s="195">
        <v>10.199999999999999</v>
      </c>
      <c r="I148" s="196"/>
      <c r="J148" s="14"/>
      <c r="K148" s="14"/>
      <c r="L148" s="192"/>
      <c r="M148" s="197"/>
      <c r="N148" s="198"/>
      <c r="O148" s="198"/>
      <c r="P148" s="198"/>
      <c r="Q148" s="198"/>
      <c r="R148" s="198"/>
      <c r="S148" s="198"/>
      <c r="T148" s="19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3" t="s">
        <v>131</v>
      </c>
      <c r="AU148" s="193" t="s">
        <v>86</v>
      </c>
      <c r="AV148" s="14" t="s">
        <v>86</v>
      </c>
      <c r="AW148" s="14" t="s">
        <v>33</v>
      </c>
      <c r="AX148" s="14" t="s">
        <v>76</v>
      </c>
      <c r="AY148" s="193" t="s">
        <v>121</v>
      </c>
    </row>
    <row r="149" s="15" customFormat="1">
      <c r="A149" s="15"/>
      <c r="B149" s="200"/>
      <c r="C149" s="15"/>
      <c r="D149" s="185" t="s">
        <v>131</v>
      </c>
      <c r="E149" s="201" t="s">
        <v>1</v>
      </c>
      <c r="F149" s="202" t="s">
        <v>147</v>
      </c>
      <c r="G149" s="15"/>
      <c r="H149" s="203">
        <v>156.64999999999998</v>
      </c>
      <c r="I149" s="204"/>
      <c r="J149" s="15"/>
      <c r="K149" s="15"/>
      <c r="L149" s="200"/>
      <c r="M149" s="205"/>
      <c r="N149" s="206"/>
      <c r="O149" s="206"/>
      <c r="P149" s="206"/>
      <c r="Q149" s="206"/>
      <c r="R149" s="206"/>
      <c r="S149" s="206"/>
      <c r="T149" s="20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1" t="s">
        <v>131</v>
      </c>
      <c r="AU149" s="201" t="s">
        <v>86</v>
      </c>
      <c r="AV149" s="15" t="s">
        <v>129</v>
      </c>
      <c r="AW149" s="15" t="s">
        <v>33</v>
      </c>
      <c r="AX149" s="15" t="s">
        <v>84</v>
      </c>
      <c r="AY149" s="201" t="s">
        <v>121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38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zakázky'!K6</f>
        <v>Čištění odvodňovacích zařízení u OŘ Brno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176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zakázky'!AN8</f>
        <v>12. 3. 2024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zakázky'!AN13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zakázky'!E14</f>
        <v>Vyplň údaj</v>
      </c>
      <c r="F18" s="26"/>
      <c r="G18" s="26"/>
      <c r="H18" s="26"/>
      <c r="I18" s="31" t="s">
        <v>28</v>
      </c>
      <c r="J18" s="32" t="str">
        <f>'Rekapitulace zakázky'!AN14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tr">
        <f>IF('Rekapitulace zakázky'!AN16="","",'Rekapitulace zakázky'!AN16)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zakázky'!E17="","",'Rekapitulace zakázky'!E17)</f>
        <v xml:space="preserve"> </v>
      </c>
      <c r="F21" s="37"/>
      <c r="G21" s="37"/>
      <c r="H21" s="37"/>
      <c r="I21" s="31" t="s">
        <v>28</v>
      </c>
      <c r="J21" s="26" t="str">
        <f>IF('Rekapitulace zakázky'!AN17="","",'Rekapitulace zakázky'!AN17)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25</v>
      </c>
      <c r="J23" s="26" t="str">
        <f>IF('Rekapitulace zakázky'!AN19="","",'Rekapitulace zakázky'!AN19)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zakázky'!E20="","",'Rekapitulace zakázky'!E20)</f>
        <v xml:space="preserve"> </v>
      </c>
      <c r="F24" s="37"/>
      <c r="G24" s="37"/>
      <c r="H24" s="37"/>
      <c r="I24" s="31" t="s">
        <v>28</v>
      </c>
      <c r="J24" s="26" t="str">
        <f>IF('Rekapitulace zakázky'!AN20="","",'Rekapitulace zakázky'!AN20)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ROUND((SUM(BE118:BE128)),  2)</f>
        <v>0</v>
      </c>
      <c r="G33" s="37"/>
      <c r="H33" s="37"/>
      <c r="I33" s="127">
        <v>0.20999999999999999</v>
      </c>
      <c r="J33" s="126">
        <f>ROUND(((SUM(BE118:BE128))*I33),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ROUND((SUM(BF118:BF128)),  2)</f>
        <v>0</v>
      </c>
      <c r="G34" s="37"/>
      <c r="H34" s="37"/>
      <c r="I34" s="127">
        <v>0.12</v>
      </c>
      <c r="J34" s="126">
        <f>ROUND(((SUM(BF118:BF128))*I34),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ROUND((SUM(BG118:BG128)),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ROUND((SUM(BH118:BH128)),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ROUND((SUM(BI118:BI128)),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Čištění odvodňovacích zařízení u OŘ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03 - Čištění příkopů TO Veselí nad Mor.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12. 3. 2024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Správa železnic, státní organizace</v>
      </c>
      <c r="G91" s="37"/>
      <c r="H91" s="37"/>
      <c r="I91" s="31" t="s">
        <v>32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104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105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106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Čištění odvodňovacích zařízení u OŘ Brno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03 - Čištění příkopů TO Veselí nad Mor.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 xml:space="preserve"> </v>
      </c>
      <c r="G112" s="37"/>
      <c r="H112" s="37"/>
      <c r="I112" s="31" t="s">
        <v>22</v>
      </c>
      <c r="J112" s="68" t="str">
        <f>IF(J12="","",J12)</f>
        <v>12. 3. 2024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Správa železnic, státní organizace</v>
      </c>
      <c r="G114" s="37"/>
      <c r="H114" s="37"/>
      <c r="I114" s="31" t="s">
        <v>32</v>
      </c>
      <c r="J114" s="35" t="str">
        <f>E21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7"/>
      <c r="E115" s="37"/>
      <c r="F115" s="26" t="str">
        <f>IF(E18="","",E18)</f>
        <v>Vyplň údaj</v>
      </c>
      <c r="G115" s="37"/>
      <c r="H115" s="37"/>
      <c r="I115" s="31" t="s">
        <v>34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107</v>
      </c>
      <c r="D117" s="150" t="s">
        <v>61</v>
      </c>
      <c r="E117" s="150" t="s">
        <v>57</v>
      </c>
      <c r="F117" s="150" t="s">
        <v>58</v>
      </c>
      <c r="G117" s="150" t="s">
        <v>108</v>
      </c>
      <c r="H117" s="150" t="s">
        <v>109</v>
      </c>
      <c r="I117" s="150" t="s">
        <v>110</v>
      </c>
      <c r="J117" s="150" t="s">
        <v>101</v>
      </c>
      <c r="K117" s="151" t="s">
        <v>111</v>
      </c>
      <c r="L117" s="152"/>
      <c r="M117" s="85" t="s">
        <v>1</v>
      </c>
      <c r="N117" s="86" t="s">
        <v>40</v>
      </c>
      <c r="O117" s="86" t="s">
        <v>112</v>
      </c>
      <c r="P117" s="86" t="s">
        <v>113</v>
      </c>
      <c r="Q117" s="86" t="s">
        <v>114</v>
      </c>
      <c r="R117" s="86" t="s">
        <v>115</v>
      </c>
      <c r="S117" s="86" t="s">
        <v>116</v>
      </c>
      <c r="T117" s="87" t="s">
        <v>117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118</v>
      </c>
      <c r="D118" s="37"/>
      <c r="E118" s="37"/>
      <c r="F118" s="37"/>
      <c r="G118" s="37"/>
      <c r="H118" s="37"/>
      <c r="I118" s="37"/>
      <c r="J118" s="153">
        <f>BK118</f>
        <v>0</v>
      </c>
      <c r="K118" s="37"/>
      <c r="L118" s="38"/>
      <c r="M118" s="88"/>
      <c r="N118" s="72"/>
      <c r="O118" s="89"/>
      <c r="P118" s="154">
        <f>P119</f>
        <v>0</v>
      </c>
      <c r="Q118" s="89"/>
      <c r="R118" s="154">
        <f>R119</f>
        <v>0</v>
      </c>
      <c r="S118" s="89"/>
      <c r="T118" s="155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103</v>
      </c>
      <c r="BK118" s="156">
        <f>BK119</f>
        <v>0</v>
      </c>
    </row>
    <row r="119" s="12" customFormat="1" ht="25.92" customHeight="1">
      <c r="A119" s="12"/>
      <c r="B119" s="157"/>
      <c r="C119" s="12"/>
      <c r="D119" s="158" t="s">
        <v>75</v>
      </c>
      <c r="E119" s="159" t="s">
        <v>119</v>
      </c>
      <c r="F119" s="159" t="s">
        <v>120</v>
      </c>
      <c r="G119" s="12"/>
      <c r="H119" s="12"/>
      <c r="I119" s="160"/>
      <c r="J119" s="161">
        <f>BK119</f>
        <v>0</v>
      </c>
      <c r="K119" s="12"/>
      <c r="L119" s="157"/>
      <c r="M119" s="162"/>
      <c r="N119" s="163"/>
      <c r="O119" s="163"/>
      <c r="P119" s="164">
        <f>P120</f>
        <v>0</v>
      </c>
      <c r="Q119" s="163"/>
      <c r="R119" s="164">
        <f>R120</f>
        <v>0</v>
      </c>
      <c r="S119" s="163"/>
      <c r="T119" s="16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8" t="s">
        <v>84</v>
      </c>
      <c r="AT119" s="166" t="s">
        <v>75</v>
      </c>
      <c r="AU119" s="166" t="s">
        <v>76</v>
      </c>
      <c r="AY119" s="158" t="s">
        <v>121</v>
      </c>
      <c r="BK119" s="167">
        <f>BK120</f>
        <v>0</v>
      </c>
    </row>
    <row r="120" s="12" customFormat="1" ht="22.8" customHeight="1">
      <c r="A120" s="12"/>
      <c r="B120" s="157"/>
      <c r="C120" s="12"/>
      <c r="D120" s="158" t="s">
        <v>75</v>
      </c>
      <c r="E120" s="168" t="s">
        <v>122</v>
      </c>
      <c r="F120" s="168" t="s">
        <v>123</v>
      </c>
      <c r="G120" s="12"/>
      <c r="H120" s="12"/>
      <c r="I120" s="160"/>
      <c r="J120" s="169">
        <f>BK120</f>
        <v>0</v>
      </c>
      <c r="K120" s="12"/>
      <c r="L120" s="157"/>
      <c r="M120" s="162"/>
      <c r="N120" s="163"/>
      <c r="O120" s="163"/>
      <c r="P120" s="164">
        <f>SUM(P121:P128)</f>
        <v>0</v>
      </c>
      <c r="Q120" s="163"/>
      <c r="R120" s="164">
        <f>SUM(R121:R128)</f>
        <v>0</v>
      </c>
      <c r="S120" s="163"/>
      <c r="T120" s="165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84</v>
      </c>
      <c r="AT120" s="166" t="s">
        <v>75</v>
      </c>
      <c r="AU120" s="166" t="s">
        <v>84</v>
      </c>
      <c r="AY120" s="158" t="s">
        <v>121</v>
      </c>
      <c r="BK120" s="167">
        <f>SUM(BK121:BK128)</f>
        <v>0</v>
      </c>
    </row>
    <row r="121" s="2" customFormat="1" ht="76.35" customHeight="1">
      <c r="A121" s="37"/>
      <c r="B121" s="170"/>
      <c r="C121" s="171" t="s">
        <v>84</v>
      </c>
      <c r="D121" s="171" t="s">
        <v>124</v>
      </c>
      <c r="E121" s="172" t="s">
        <v>125</v>
      </c>
      <c r="F121" s="173" t="s">
        <v>126</v>
      </c>
      <c r="G121" s="174" t="s">
        <v>127</v>
      </c>
      <c r="H121" s="175">
        <v>221.364</v>
      </c>
      <c r="I121" s="176"/>
      <c r="J121" s="177">
        <f>ROUND(I121*H121,2)</f>
        <v>0</v>
      </c>
      <c r="K121" s="173" t="s">
        <v>128</v>
      </c>
      <c r="L121" s="38"/>
      <c r="M121" s="178" t="s">
        <v>1</v>
      </c>
      <c r="N121" s="179" t="s">
        <v>41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129</v>
      </c>
      <c r="AT121" s="182" t="s">
        <v>124</v>
      </c>
      <c r="AU121" s="182" t="s">
        <v>86</v>
      </c>
      <c r="AY121" s="18" t="s">
        <v>121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84</v>
      </c>
      <c r="BK121" s="183">
        <f>ROUND(I121*H121,2)</f>
        <v>0</v>
      </c>
      <c r="BL121" s="18" t="s">
        <v>129</v>
      </c>
      <c r="BM121" s="182" t="s">
        <v>130</v>
      </c>
    </row>
    <row r="122" s="13" customFormat="1">
      <c r="A122" s="13"/>
      <c r="B122" s="184"/>
      <c r="C122" s="13"/>
      <c r="D122" s="185" t="s">
        <v>131</v>
      </c>
      <c r="E122" s="186" t="s">
        <v>1</v>
      </c>
      <c r="F122" s="187" t="s">
        <v>177</v>
      </c>
      <c r="G122" s="13"/>
      <c r="H122" s="186" t="s">
        <v>1</v>
      </c>
      <c r="I122" s="188"/>
      <c r="J122" s="13"/>
      <c r="K122" s="13"/>
      <c r="L122" s="184"/>
      <c r="M122" s="189"/>
      <c r="N122" s="190"/>
      <c r="O122" s="190"/>
      <c r="P122" s="190"/>
      <c r="Q122" s="190"/>
      <c r="R122" s="190"/>
      <c r="S122" s="190"/>
      <c r="T122" s="19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6" t="s">
        <v>131</v>
      </c>
      <c r="AU122" s="186" t="s">
        <v>86</v>
      </c>
      <c r="AV122" s="13" t="s">
        <v>84</v>
      </c>
      <c r="AW122" s="13" t="s">
        <v>33</v>
      </c>
      <c r="AX122" s="13" t="s">
        <v>76</v>
      </c>
      <c r="AY122" s="186" t="s">
        <v>121</v>
      </c>
    </row>
    <row r="123" s="14" customFormat="1">
      <c r="A123" s="14"/>
      <c r="B123" s="192"/>
      <c r="C123" s="14"/>
      <c r="D123" s="185" t="s">
        <v>131</v>
      </c>
      <c r="E123" s="193" t="s">
        <v>1</v>
      </c>
      <c r="F123" s="194" t="s">
        <v>178</v>
      </c>
      <c r="G123" s="14"/>
      <c r="H123" s="195">
        <v>43.991999999999997</v>
      </c>
      <c r="I123" s="196"/>
      <c r="J123" s="14"/>
      <c r="K123" s="14"/>
      <c r="L123" s="192"/>
      <c r="M123" s="197"/>
      <c r="N123" s="198"/>
      <c r="O123" s="198"/>
      <c r="P123" s="198"/>
      <c r="Q123" s="198"/>
      <c r="R123" s="198"/>
      <c r="S123" s="198"/>
      <c r="T123" s="19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3" t="s">
        <v>131</v>
      </c>
      <c r="AU123" s="193" t="s">
        <v>86</v>
      </c>
      <c r="AV123" s="14" t="s">
        <v>86</v>
      </c>
      <c r="AW123" s="14" t="s">
        <v>33</v>
      </c>
      <c r="AX123" s="14" t="s">
        <v>76</v>
      </c>
      <c r="AY123" s="193" t="s">
        <v>121</v>
      </c>
    </row>
    <row r="124" s="14" customFormat="1">
      <c r="A124" s="14"/>
      <c r="B124" s="192"/>
      <c r="C124" s="14"/>
      <c r="D124" s="185" t="s">
        <v>131</v>
      </c>
      <c r="E124" s="193" t="s">
        <v>1</v>
      </c>
      <c r="F124" s="194" t="s">
        <v>179</v>
      </c>
      <c r="G124" s="14"/>
      <c r="H124" s="195">
        <v>18.251999999999999</v>
      </c>
      <c r="I124" s="196"/>
      <c r="J124" s="14"/>
      <c r="K124" s="14"/>
      <c r="L124" s="192"/>
      <c r="M124" s="197"/>
      <c r="N124" s="198"/>
      <c r="O124" s="198"/>
      <c r="P124" s="198"/>
      <c r="Q124" s="198"/>
      <c r="R124" s="198"/>
      <c r="S124" s="198"/>
      <c r="T124" s="19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3" t="s">
        <v>131</v>
      </c>
      <c r="AU124" s="193" t="s">
        <v>86</v>
      </c>
      <c r="AV124" s="14" t="s">
        <v>86</v>
      </c>
      <c r="AW124" s="14" t="s">
        <v>33</v>
      </c>
      <c r="AX124" s="14" t="s">
        <v>76</v>
      </c>
      <c r="AY124" s="193" t="s">
        <v>121</v>
      </c>
    </row>
    <row r="125" s="14" customFormat="1">
      <c r="A125" s="14"/>
      <c r="B125" s="192"/>
      <c r="C125" s="14"/>
      <c r="D125" s="185" t="s">
        <v>131</v>
      </c>
      <c r="E125" s="193" t="s">
        <v>1</v>
      </c>
      <c r="F125" s="194" t="s">
        <v>180</v>
      </c>
      <c r="G125" s="14"/>
      <c r="H125" s="195">
        <v>28.079999999999998</v>
      </c>
      <c r="I125" s="196"/>
      <c r="J125" s="14"/>
      <c r="K125" s="14"/>
      <c r="L125" s="192"/>
      <c r="M125" s="197"/>
      <c r="N125" s="198"/>
      <c r="O125" s="198"/>
      <c r="P125" s="198"/>
      <c r="Q125" s="198"/>
      <c r="R125" s="198"/>
      <c r="S125" s="198"/>
      <c r="T125" s="19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3" t="s">
        <v>131</v>
      </c>
      <c r="AU125" s="193" t="s">
        <v>86</v>
      </c>
      <c r="AV125" s="14" t="s">
        <v>86</v>
      </c>
      <c r="AW125" s="14" t="s">
        <v>33</v>
      </c>
      <c r="AX125" s="14" t="s">
        <v>76</v>
      </c>
      <c r="AY125" s="193" t="s">
        <v>121</v>
      </c>
    </row>
    <row r="126" s="14" customFormat="1">
      <c r="A126" s="14"/>
      <c r="B126" s="192"/>
      <c r="C126" s="14"/>
      <c r="D126" s="185" t="s">
        <v>131</v>
      </c>
      <c r="E126" s="193" t="s">
        <v>1</v>
      </c>
      <c r="F126" s="194" t="s">
        <v>181</v>
      </c>
      <c r="G126" s="14"/>
      <c r="H126" s="195">
        <v>14.560000000000001</v>
      </c>
      <c r="I126" s="196"/>
      <c r="J126" s="14"/>
      <c r="K126" s="14"/>
      <c r="L126" s="192"/>
      <c r="M126" s="197"/>
      <c r="N126" s="198"/>
      <c r="O126" s="198"/>
      <c r="P126" s="198"/>
      <c r="Q126" s="198"/>
      <c r="R126" s="198"/>
      <c r="S126" s="198"/>
      <c r="T126" s="19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3" t="s">
        <v>131</v>
      </c>
      <c r="AU126" s="193" t="s">
        <v>86</v>
      </c>
      <c r="AV126" s="14" t="s">
        <v>86</v>
      </c>
      <c r="AW126" s="14" t="s">
        <v>33</v>
      </c>
      <c r="AX126" s="14" t="s">
        <v>76</v>
      </c>
      <c r="AY126" s="193" t="s">
        <v>121</v>
      </c>
    </row>
    <row r="127" s="14" customFormat="1">
      <c r="A127" s="14"/>
      <c r="B127" s="192"/>
      <c r="C127" s="14"/>
      <c r="D127" s="185" t="s">
        <v>131</v>
      </c>
      <c r="E127" s="193" t="s">
        <v>1</v>
      </c>
      <c r="F127" s="194" t="s">
        <v>182</v>
      </c>
      <c r="G127" s="14"/>
      <c r="H127" s="195">
        <v>116.48</v>
      </c>
      <c r="I127" s="196"/>
      <c r="J127" s="14"/>
      <c r="K127" s="14"/>
      <c r="L127" s="192"/>
      <c r="M127" s="197"/>
      <c r="N127" s="198"/>
      <c r="O127" s="198"/>
      <c r="P127" s="198"/>
      <c r="Q127" s="198"/>
      <c r="R127" s="198"/>
      <c r="S127" s="198"/>
      <c r="T127" s="19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3" t="s">
        <v>131</v>
      </c>
      <c r="AU127" s="193" t="s">
        <v>86</v>
      </c>
      <c r="AV127" s="14" t="s">
        <v>86</v>
      </c>
      <c r="AW127" s="14" t="s">
        <v>33</v>
      </c>
      <c r="AX127" s="14" t="s">
        <v>76</v>
      </c>
      <c r="AY127" s="193" t="s">
        <v>121</v>
      </c>
    </row>
    <row r="128" s="15" customFormat="1">
      <c r="A128" s="15"/>
      <c r="B128" s="200"/>
      <c r="C128" s="15"/>
      <c r="D128" s="185" t="s">
        <v>131</v>
      </c>
      <c r="E128" s="201" t="s">
        <v>1</v>
      </c>
      <c r="F128" s="202" t="s">
        <v>147</v>
      </c>
      <c r="G128" s="15"/>
      <c r="H128" s="203">
        <v>221.364</v>
      </c>
      <c r="I128" s="204"/>
      <c r="J128" s="15"/>
      <c r="K128" s="15"/>
      <c r="L128" s="200"/>
      <c r="M128" s="205"/>
      <c r="N128" s="206"/>
      <c r="O128" s="206"/>
      <c r="P128" s="206"/>
      <c r="Q128" s="206"/>
      <c r="R128" s="206"/>
      <c r="S128" s="206"/>
      <c r="T128" s="20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01" t="s">
        <v>131</v>
      </c>
      <c r="AU128" s="201" t="s">
        <v>86</v>
      </c>
      <c r="AV128" s="15" t="s">
        <v>129</v>
      </c>
      <c r="AW128" s="15" t="s">
        <v>33</v>
      </c>
      <c r="AX128" s="15" t="s">
        <v>84</v>
      </c>
      <c r="AY128" s="201" t="s">
        <v>121</v>
      </c>
    </row>
    <row r="129" s="2" customFormat="1" ht="6.96" customHeight="1">
      <c r="A129" s="37"/>
      <c r="B129" s="59"/>
      <c r="C129" s="60"/>
      <c r="D129" s="60"/>
      <c r="E129" s="60"/>
      <c r="F129" s="60"/>
      <c r="G129" s="60"/>
      <c r="H129" s="60"/>
      <c r="I129" s="60"/>
      <c r="J129" s="60"/>
      <c r="K129" s="60"/>
      <c r="L129" s="38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zakázky'!K6</f>
        <v>Čištění odvodňovacích zařízení u OŘ Brno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183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zakázky'!AN8</f>
        <v>12. 3. 2024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zakázky'!AN13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zakázky'!E14</f>
        <v>Vyplň údaj</v>
      </c>
      <c r="F18" s="26"/>
      <c r="G18" s="26"/>
      <c r="H18" s="26"/>
      <c r="I18" s="31" t="s">
        <v>28</v>
      </c>
      <c r="J18" s="32" t="str">
        <f>'Rekapitulace zakázky'!AN14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tr">
        <f>IF('Rekapitulace zakázky'!AN16="","",'Rekapitulace zakázky'!AN16)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zakázky'!E17="","",'Rekapitulace zakázky'!E17)</f>
        <v xml:space="preserve"> </v>
      </c>
      <c r="F21" s="37"/>
      <c r="G21" s="37"/>
      <c r="H21" s="37"/>
      <c r="I21" s="31" t="s">
        <v>28</v>
      </c>
      <c r="J21" s="26" t="str">
        <f>IF('Rekapitulace zakázky'!AN17="","",'Rekapitulace zakázky'!AN17)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25</v>
      </c>
      <c r="J23" s="26" t="str">
        <f>IF('Rekapitulace zakázky'!AN19="","",'Rekapitulace zakázky'!AN19)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zakázky'!E20="","",'Rekapitulace zakázky'!E20)</f>
        <v xml:space="preserve"> </v>
      </c>
      <c r="F24" s="37"/>
      <c r="G24" s="37"/>
      <c r="H24" s="37"/>
      <c r="I24" s="31" t="s">
        <v>28</v>
      </c>
      <c r="J24" s="26" t="str">
        <f>IF('Rekapitulace zakázky'!AN20="","",'Rekapitulace zakázky'!AN20)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ROUND((SUM(BE118:BE130)),  2)</f>
        <v>0</v>
      </c>
      <c r="G33" s="37"/>
      <c r="H33" s="37"/>
      <c r="I33" s="127">
        <v>0.20999999999999999</v>
      </c>
      <c r="J33" s="126">
        <f>ROUND(((SUM(BE118:BE130))*I33),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ROUND((SUM(BF118:BF130)),  2)</f>
        <v>0</v>
      </c>
      <c r="G34" s="37"/>
      <c r="H34" s="37"/>
      <c r="I34" s="127">
        <v>0.12</v>
      </c>
      <c r="J34" s="126">
        <f>ROUND(((SUM(BF118:BF130))*I34),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ROUND((SUM(BG118:BG130)),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ROUND((SUM(BH118:BH130)),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ROUND((SUM(BI118:BI130)),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Čištění odvodňovacích zařízení u OŘ Brno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04 - Čištění příkopů Havlíčkův Brod - Šlapanov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12. 3. 2024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Správa železnic, státní organizace</v>
      </c>
      <c r="G91" s="37"/>
      <c r="H91" s="37"/>
      <c r="I91" s="31" t="s">
        <v>32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104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105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106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Čištění odvodňovacích zařízení u OŘ Brno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04 - Čištění příkopů Havlíčkův Brod - Šlapanov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 xml:space="preserve"> </v>
      </c>
      <c r="G112" s="37"/>
      <c r="H112" s="37"/>
      <c r="I112" s="31" t="s">
        <v>22</v>
      </c>
      <c r="J112" s="68" t="str">
        <f>IF(J12="","",J12)</f>
        <v>12. 3. 2024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Správa železnic, státní organizace</v>
      </c>
      <c r="G114" s="37"/>
      <c r="H114" s="37"/>
      <c r="I114" s="31" t="s">
        <v>32</v>
      </c>
      <c r="J114" s="35" t="str">
        <f>E21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7"/>
      <c r="E115" s="37"/>
      <c r="F115" s="26" t="str">
        <f>IF(E18="","",E18)</f>
        <v>Vyplň údaj</v>
      </c>
      <c r="G115" s="37"/>
      <c r="H115" s="37"/>
      <c r="I115" s="31" t="s">
        <v>34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107</v>
      </c>
      <c r="D117" s="150" t="s">
        <v>61</v>
      </c>
      <c r="E117" s="150" t="s">
        <v>57</v>
      </c>
      <c r="F117" s="150" t="s">
        <v>58</v>
      </c>
      <c r="G117" s="150" t="s">
        <v>108</v>
      </c>
      <c r="H117" s="150" t="s">
        <v>109</v>
      </c>
      <c r="I117" s="150" t="s">
        <v>110</v>
      </c>
      <c r="J117" s="150" t="s">
        <v>101</v>
      </c>
      <c r="K117" s="151" t="s">
        <v>111</v>
      </c>
      <c r="L117" s="152"/>
      <c r="M117" s="85" t="s">
        <v>1</v>
      </c>
      <c r="N117" s="86" t="s">
        <v>40</v>
      </c>
      <c r="O117" s="86" t="s">
        <v>112</v>
      </c>
      <c r="P117" s="86" t="s">
        <v>113</v>
      </c>
      <c r="Q117" s="86" t="s">
        <v>114</v>
      </c>
      <c r="R117" s="86" t="s">
        <v>115</v>
      </c>
      <c r="S117" s="86" t="s">
        <v>116</v>
      </c>
      <c r="T117" s="87" t="s">
        <v>117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118</v>
      </c>
      <c r="D118" s="37"/>
      <c r="E118" s="37"/>
      <c r="F118" s="37"/>
      <c r="G118" s="37"/>
      <c r="H118" s="37"/>
      <c r="I118" s="37"/>
      <c r="J118" s="153">
        <f>BK118</f>
        <v>0</v>
      </c>
      <c r="K118" s="37"/>
      <c r="L118" s="38"/>
      <c r="M118" s="88"/>
      <c r="N118" s="72"/>
      <c r="O118" s="89"/>
      <c r="P118" s="154">
        <f>P119</f>
        <v>0</v>
      </c>
      <c r="Q118" s="89"/>
      <c r="R118" s="154">
        <f>R119</f>
        <v>0</v>
      </c>
      <c r="S118" s="89"/>
      <c r="T118" s="155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103</v>
      </c>
      <c r="BK118" s="156">
        <f>BK119</f>
        <v>0</v>
      </c>
    </row>
    <row r="119" s="12" customFormat="1" ht="25.92" customHeight="1">
      <c r="A119" s="12"/>
      <c r="B119" s="157"/>
      <c r="C119" s="12"/>
      <c r="D119" s="158" t="s">
        <v>75</v>
      </c>
      <c r="E119" s="159" t="s">
        <v>119</v>
      </c>
      <c r="F119" s="159" t="s">
        <v>120</v>
      </c>
      <c r="G119" s="12"/>
      <c r="H119" s="12"/>
      <c r="I119" s="160"/>
      <c r="J119" s="161">
        <f>BK119</f>
        <v>0</v>
      </c>
      <c r="K119" s="12"/>
      <c r="L119" s="157"/>
      <c r="M119" s="162"/>
      <c r="N119" s="163"/>
      <c r="O119" s="163"/>
      <c r="P119" s="164">
        <f>P120</f>
        <v>0</v>
      </c>
      <c r="Q119" s="163"/>
      <c r="R119" s="164">
        <f>R120</f>
        <v>0</v>
      </c>
      <c r="S119" s="163"/>
      <c r="T119" s="16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8" t="s">
        <v>84</v>
      </c>
      <c r="AT119" s="166" t="s">
        <v>75</v>
      </c>
      <c r="AU119" s="166" t="s">
        <v>76</v>
      </c>
      <c r="AY119" s="158" t="s">
        <v>121</v>
      </c>
      <c r="BK119" s="167">
        <f>BK120</f>
        <v>0</v>
      </c>
    </row>
    <row r="120" s="12" customFormat="1" ht="22.8" customHeight="1">
      <c r="A120" s="12"/>
      <c r="B120" s="157"/>
      <c r="C120" s="12"/>
      <c r="D120" s="158" t="s">
        <v>75</v>
      </c>
      <c r="E120" s="168" t="s">
        <v>122</v>
      </c>
      <c r="F120" s="168" t="s">
        <v>123</v>
      </c>
      <c r="G120" s="12"/>
      <c r="H120" s="12"/>
      <c r="I120" s="160"/>
      <c r="J120" s="169">
        <f>BK120</f>
        <v>0</v>
      </c>
      <c r="K120" s="12"/>
      <c r="L120" s="157"/>
      <c r="M120" s="162"/>
      <c r="N120" s="163"/>
      <c r="O120" s="163"/>
      <c r="P120" s="164">
        <f>SUM(P121:P130)</f>
        <v>0</v>
      </c>
      <c r="Q120" s="163"/>
      <c r="R120" s="164">
        <f>SUM(R121:R130)</f>
        <v>0</v>
      </c>
      <c r="S120" s="163"/>
      <c r="T120" s="165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84</v>
      </c>
      <c r="AT120" s="166" t="s">
        <v>75</v>
      </c>
      <c r="AU120" s="166" t="s">
        <v>84</v>
      </c>
      <c r="AY120" s="158" t="s">
        <v>121</v>
      </c>
      <c r="BK120" s="167">
        <f>SUM(BK121:BK130)</f>
        <v>0</v>
      </c>
    </row>
    <row r="121" s="2" customFormat="1" ht="66.75" customHeight="1">
      <c r="A121" s="37"/>
      <c r="B121" s="170"/>
      <c r="C121" s="171" t="s">
        <v>84</v>
      </c>
      <c r="D121" s="171" t="s">
        <v>124</v>
      </c>
      <c r="E121" s="172" t="s">
        <v>184</v>
      </c>
      <c r="F121" s="173" t="s">
        <v>185</v>
      </c>
      <c r="G121" s="174" t="s">
        <v>186</v>
      </c>
      <c r="H121" s="175">
        <v>6000</v>
      </c>
      <c r="I121" s="176"/>
      <c r="J121" s="177">
        <f>ROUND(I121*H121,2)</f>
        <v>0</v>
      </c>
      <c r="K121" s="173" t="s">
        <v>128</v>
      </c>
      <c r="L121" s="38"/>
      <c r="M121" s="178" t="s">
        <v>1</v>
      </c>
      <c r="N121" s="179" t="s">
        <v>41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129</v>
      </c>
      <c r="AT121" s="182" t="s">
        <v>124</v>
      </c>
      <c r="AU121" s="182" t="s">
        <v>86</v>
      </c>
      <c r="AY121" s="18" t="s">
        <v>121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84</v>
      </c>
      <c r="BK121" s="183">
        <f>ROUND(I121*H121,2)</f>
        <v>0</v>
      </c>
      <c r="BL121" s="18" t="s">
        <v>129</v>
      </c>
      <c r="BM121" s="182" t="s">
        <v>187</v>
      </c>
    </row>
    <row r="122" s="2" customFormat="1" ht="76.35" customHeight="1">
      <c r="A122" s="37"/>
      <c r="B122" s="170"/>
      <c r="C122" s="171" t="s">
        <v>86</v>
      </c>
      <c r="D122" s="171" t="s">
        <v>124</v>
      </c>
      <c r="E122" s="172" t="s">
        <v>125</v>
      </c>
      <c r="F122" s="173" t="s">
        <v>126</v>
      </c>
      <c r="G122" s="174" t="s">
        <v>127</v>
      </c>
      <c r="H122" s="175">
        <v>291.91500000000002</v>
      </c>
      <c r="I122" s="176"/>
      <c r="J122" s="177">
        <f>ROUND(I122*H122,2)</f>
        <v>0</v>
      </c>
      <c r="K122" s="173" t="s">
        <v>128</v>
      </c>
      <c r="L122" s="38"/>
      <c r="M122" s="178" t="s">
        <v>1</v>
      </c>
      <c r="N122" s="179" t="s">
        <v>41</v>
      </c>
      <c r="O122" s="76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2" t="s">
        <v>129</v>
      </c>
      <c r="AT122" s="182" t="s">
        <v>124</v>
      </c>
      <c r="AU122" s="182" t="s">
        <v>86</v>
      </c>
      <c r="AY122" s="18" t="s">
        <v>121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8" t="s">
        <v>84</v>
      </c>
      <c r="BK122" s="183">
        <f>ROUND(I122*H122,2)</f>
        <v>0</v>
      </c>
      <c r="BL122" s="18" t="s">
        <v>129</v>
      </c>
      <c r="BM122" s="182" t="s">
        <v>130</v>
      </c>
    </row>
    <row r="123" s="14" customFormat="1">
      <c r="A123" s="14"/>
      <c r="B123" s="192"/>
      <c r="C123" s="14"/>
      <c r="D123" s="185" t="s">
        <v>131</v>
      </c>
      <c r="E123" s="193" t="s">
        <v>1</v>
      </c>
      <c r="F123" s="194" t="s">
        <v>188</v>
      </c>
      <c r="G123" s="14"/>
      <c r="H123" s="195">
        <v>291.91500000000002</v>
      </c>
      <c r="I123" s="196"/>
      <c r="J123" s="14"/>
      <c r="K123" s="14"/>
      <c r="L123" s="192"/>
      <c r="M123" s="197"/>
      <c r="N123" s="198"/>
      <c r="O123" s="198"/>
      <c r="P123" s="198"/>
      <c r="Q123" s="198"/>
      <c r="R123" s="198"/>
      <c r="S123" s="198"/>
      <c r="T123" s="19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3" t="s">
        <v>131</v>
      </c>
      <c r="AU123" s="193" t="s">
        <v>86</v>
      </c>
      <c r="AV123" s="14" t="s">
        <v>86</v>
      </c>
      <c r="AW123" s="14" t="s">
        <v>33</v>
      </c>
      <c r="AX123" s="14" t="s">
        <v>84</v>
      </c>
      <c r="AY123" s="193" t="s">
        <v>121</v>
      </c>
    </row>
    <row r="124" s="2" customFormat="1" ht="78" customHeight="1">
      <c r="A124" s="37"/>
      <c r="B124" s="170"/>
      <c r="C124" s="171" t="s">
        <v>189</v>
      </c>
      <c r="D124" s="171" t="s">
        <v>124</v>
      </c>
      <c r="E124" s="172" t="s">
        <v>190</v>
      </c>
      <c r="F124" s="173" t="s">
        <v>191</v>
      </c>
      <c r="G124" s="174" t="s">
        <v>127</v>
      </c>
      <c r="H124" s="175">
        <v>32.865000000000002</v>
      </c>
      <c r="I124" s="176"/>
      <c r="J124" s="177">
        <f>ROUND(I124*H124,2)</f>
        <v>0</v>
      </c>
      <c r="K124" s="173" t="s">
        <v>128</v>
      </c>
      <c r="L124" s="38"/>
      <c r="M124" s="178" t="s">
        <v>1</v>
      </c>
      <c r="N124" s="179" t="s">
        <v>41</v>
      </c>
      <c r="O124" s="76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129</v>
      </c>
      <c r="AT124" s="182" t="s">
        <v>124</v>
      </c>
      <c r="AU124" s="182" t="s">
        <v>86</v>
      </c>
      <c r="AY124" s="18" t="s">
        <v>121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84</v>
      </c>
      <c r="BK124" s="183">
        <f>ROUND(I124*H124,2)</f>
        <v>0</v>
      </c>
      <c r="BL124" s="18" t="s">
        <v>129</v>
      </c>
      <c r="BM124" s="182" t="s">
        <v>192</v>
      </c>
    </row>
    <row r="125" s="14" customFormat="1">
      <c r="A125" s="14"/>
      <c r="B125" s="192"/>
      <c r="C125" s="14"/>
      <c r="D125" s="185" t="s">
        <v>131</v>
      </c>
      <c r="E125" s="193" t="s">
        <v>1</v>
      </c>
      <c r="F125" s="194" t="s">
        <v>193</v>
      </c>
      <c r="G125" s="14"/>
      <c r="H125" s="195">
        <v>32.865000000000002</v>
      </c>
      <c r="I125" s="196"/>
      <c r="J125" s="14"/>
      <c r="K125" s="14"/>
      <c r="L125" s="192"/>
      <c r="M125" s="197"/>
      <c r="N125" s="198"/>
      <c r="O125" s="198"/>
      <c r="P125" s="198"/>
      <c r="Q125" s="198"/>
      <c r="R125" s="198"/>
      <c r="S125" s="198"/>
      <c r="T125" s="19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3" t="s">
        <v>131</v>
      </c>
      <c r="AU125" s="193" t="s">
        <v>86</v>
      </c>
      <c r="AV125" s="14" t="s">
        <v>86</v>
      </c>
      <c r="AW125" s="14" t="s">
        <v>33</v>
      </c>
      <c r="AX125" s="14" t="s">
        <v>84</v>
      </c>
      <c r="AY125" s="193" t="s">
        <v>121</v>
      </c>
    </row>
    <row r="126" s="2" customFormat="1" ht="78" customHeight="1">
      <c r="A126" s="37"/>
      <c r="B126" s="170"/>
      <c r="C126" s="171" t="s">
        <v>129</v>
      </c>
      <c r="D126" s="171" t="s">
        <v>124</v>
      </c>
      <c r="E126" s="172" t="s">
        <v>194</v>
      </c>
      <c r="F126" s="173" t="s">
        <v>195</v>
      </c>
      <c r="G126" s="174" t="s">
        <v>127</v>
      </c>
      <c r="H126" s="175">
        <v>305.44499999999999</v>
      </c>
      <c r="I126" s="176"/>
      <c r="J126" s="177">
        <f>ROUND(I126*H126,2)</f>
        <v>0</v>
      </c>
      <c r="K126" s="173" t="s">
        <v>128</v>
      </c>
      <c r="L126" s="38"/>
      <c r="M126" s="178" t="s">
        <v>1</v>
      </c>
      <c r="N126" s="179" t="s">
        <v>41</v>
      </c>
      <c r="O126" s="76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129</v>
      </c>
      <c r="AT126" s="182" t="s">
        <v>124</v>
      </c>
      <c r="AU126" s="182" t="s">
        <v>86</v>
      </c>
      <c r="AY126" s="18" t="s">
        <v>121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84</v>
      </c>
      <c r="BK126" s="183">
        <f>ROUND(I126*H126,2)</f>
        <v>0</v>
      </c>
      <c r="BL126" s="18" t="s">
        <v>129</v>
      </c>
      <c r="BM126" s="182" t="s">
        <v>196</v>
      </c>
    </row>
    <row r="127" s="13" customFormat="1">
      <c r="A127" s="13"/>
      <c r="B127" s="184"/>
      <c r="C127" s="13"/>
      <c r="D127" s="185" t="s">
        <v>131</v>
      </c>
      <c r="E127" s="186" t="s">
        <v>1</v>
      </c>
      <c r="F127" s="187" t="s">
        <v>197</v>
      </c>
      <c r="G127" s="13"/>
      <c r="H127" s="186" t="s">
        <v>1</v>
      </c>
      <c r="I127" s="188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131</v>
      </c>
      <c r="AU127" s="186" t="s">
        <v>86</v>
      </c>
      <c r="AV127" s="13" t="s">
        <v>84</v>
      </c>
      <c r="AW127" s="13" t="s">
        <v>33</v>
      </c>
      <c r="AX127" s="13" t="s">
        <v>76</v>
      </c>
      <c r="AY127" s="186" t="s">
        <v>121</v>
      </c>
    </row>
    <row r="128" s="14" customFormat="1">
      <c r="A128" s="14"/>
      <c r="B128" s="192"/>
      <c r="C128" s="14"/>
      <c r="D128" s="185" t="s">
        <v>131</v>
      </c>
      <c r="E128" s="193" t="s">
        <v>1</v>
      </c>
      <c r="F128" s="194" t="s">
        <v>198</v>
      </c>
      <c r="G128" s="14"/>
      <c r="H128" s="195">
        <v>165.47999999999999</v>
      </c>
      <c r="I128" s="196"/>
      <c r="J128" s="14"/>
      <c r="K128" s="14"/>
      <c r="L128" s="192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131</v>
      </c>
      <c r="AU128" s="193" t="s">
        <v>86</v>
      </c>
      <c r="AV128" s="14" t="s">
        <v>86</v>
      </c>
      <c r="AW128" s="14" t="s">
        <v>33</v>
      </c>
      <c r="AX128" s="14" t="s">
        <v>76</v>
      </c>
      <c r="AY128" s="193" t="s">
        <v>121</v>
      </c>
    </row>
    <row r="129" s="14" customFormat="1">
      <c r="A129" s="14"/>
      <c r="B129" s="192"/>
      <c r="C129" s="14"/>
      <c r="D129" s="185" t="s">
        <v>131</v>
      </c>
      <c r="E129" s="193" t="s">
        <v>1</v>
      </c>
      <c r="F129" s="194" t="s">
        <v>199</v>
      </c>
      <c r="G129" s="14"/>
      <c r="H129" s="195">
        <v>139.965</v>
      </c>
      <c r="I129" s="196"/>
      <c r="J129" s="14"/>
      <c r="K129" s="14"/>
      <c r="L129" s="192"/>
      <c r="M129" s="197"/>
      <c r="N129" s="198"/>
      <c r="O129" s="198"/>
      <c r="P129" s="198"/>
      <c r="Q129" s="198"/>
      <c r="R129" s="198"/>
      <c r="S129" s="198"/>
      <c r="T129" s="19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131</v>
      </c>
      <c r="AU129" s="193" t="s">
        <v>86</v>
      </c>
      <c r="AV129" s="14" t="s">
        <v>86</v>
      </c>
      <c r="AW129" s="14" t="s">
        <v>33</v>
      </c>
      <c r="AX129" s="14" t="s">
        <v>76</v>
      </c>
      <c r="AY129" s="193" t="s">
        <v>121</v>
      </c>
    </row>
    <row r="130" s="15" customFormat="1">
      <c r="A130" s="15"/>
      <c r="B130" s="200"/>
      <c r="C130" s="15"/>
      <c r="D130" s="185" t="s">
        <v>131</v>
      </c>
      <c r="E130" s="201" t="s">
        <v>1</v>
      </c>
      <c r="F130" s="202" t="s">
        <v>147</v>
      </c>
      <c r="G130" s="15"/>
      <c r="H130" s="203">
        <v>305.44499999999999</v>
      </c>
      <c r="I130" s="204"/>
      <c r="J130" s="15"/>
      <c r="K130" s="15"/>
      <c r="L130" s="200"/>
      <c r="M130" s="205"/>
      <c r="N130" s="206"/>
      <c r="O130" s="206"/>
      <c r="P130" s="206"/>
      <c r="Q130" s="206"/>
      <c r="R130" s="206"/>
      <c r="S130" s="206"/>
      <c r="T130" s="20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1" t="s">
        <v>131</v>
      </c>
      <c r="AU130" s="201" t="s">
        <v>86</v>
      </c>
      <c r="AV130" s="15" t="s">
        <v>129</v>
      </c>
      <c r="AW130" s="15" t="s">
        <v>33</v>
      </c>
      <c r="AX130" s="15" t="s">
        <v>84</v>
      </c>
      <c r="AY130" s="201" t="s">
        <v>121</v>
      </c>
    </row>
    <row r="131" s="2" customFormat="1" ht="6.96" customHeight="1">
      <c r="A131" s="37"/>
      <c r="B131" s="59"/>
      <c r="C131" s="60"/>
      <c r="D131" s="60"/>
      <c r="E131" s="60"/>
      <c r="F131" s="60"/>
      <c r="G131" s="60"/>
      <c r="H131" s="60"/>
      <c r="I131" s="60"/>
      <c r="J131" s="60"/>
      <c r="K131" s="60"/>
      <c r="L131" s="38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2024-04-09T13:54:33Z</dcterms:created>
  <dcterms:modified xsi:type="dcterms:W3CDTF">2024-04-09T13:54:35Z</dcterms:modified>
</cp:coreProperties>
</file>