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19 ...bytů u pozemních objektů SPS v obvodu OŘ Ostrava 20242025 - PB\01_ZD\Díl 2 RD včetně příloh\"/>
    </mc:Choice>
  </mc:AlternateContent>
  <xr:revisionPtr revIDLastSave="0" documentId="13_ncr:1_{F05E28A5-C58D-49CD-90AE-6292F4C8B7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ý koeficient" sheetId="5" r:id="rId1"/>
    <sheet name="Předpoklad_výchozí místa" sheetId="6" r:id="rId2"/>
  </sheets>
  <definedNames>
    <definedName name="_xlnm.Print_Area" localSheetId="0">'Nabídkový koeficient'!$A$1:$M$46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5" l="1"/>
  <c r="H9" i="5"/>
  <c r="D9" i="5"/>
  <c r="L8" i="5"/>
  <c r="H8" i="5"/>
  <c r="D8" i="5"/>
  <c r="L7" i="5"/>
  <c r="H7" i="5"/>
  <c r="D7" i="5"/>
  <c r="H10" i="5" l="1"/>
  <c r="D10" i="5"/>
  <c r="L10" i="5"/>
  <c r="C13" i="5" l="1"/>
  <c r="E11" i="5"/>
  <c r="I11" i="5"/>
  <c r="M11" i="5"/>
  <c r="M13" i="5"/>
</calcChain>
</file>

<file path=xl/sharedStrings.xml><?xml version="1.0" encoding="utf-8"?>
<sst xmlns="http://schemas.openxmlformats.org/spreadsheetml/2006/main" count="68" uniqueCount="42">
  <si>
    <t>10-39</t>
  </si>
  <si>
    <t>Název veřejné zakázky:</t>
  </si>
  <si>
    <t>vzdálenost km</t>
  </si>
  <si>
    <t>váha subkritéria</t>
  </si>
  <si>
    <t>do 9</t>
  </si>
  <si>
    <t>nad 40</t>
  </si>
  <si>
    <t xml:space="preserve">Vzdálenost  km </t>
  </si>
  <si>
    <t>Objem Kč</t>
  </si>
  <si>
    <t>je myšlena cena díla zpracovaná ve struktuře sborníku směrných cen URS v aktuální databázi cen,</t>
  </si>
  <si>
    <t>Přirážkou nebo zvýhodněním oproti takto sestavené ceně, se zohledňují dvě kritéria,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</si>
  <si>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</si>
  <si>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</si>
  <si>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</si>
  <si>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přirážka / zvýhodnění %</t>
  </si>
  <si>
    <t>předpokládaný objem vč.přirážky / zvýhodnění</t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</si>
  <si>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</t>
    </r>
  </si>
  <si>
    <r>
      <t xml:space="preserve">bez přirážky nebo zvýhodnění bude uvedeno   </t>
    </r>
    <r>
      <rPr>
        <b/>
        <sz val="11"/>
        <color indexed="8"/>
        <rFont val="Verdana"/>
        <family val="2"/>
        <charset val="238"/>
      </rPr>
      <t>1,00</t>
    </r>
  </si>
  <si>
    <r>
      <t xml:space="preserve">je myšlena nejkratší spojnice  mezi místem plnění tj. výchozím místem zadavatele veřejné zakázky, </t>
    </r>
    <r>
      <rPr>
        <b/>
        <sz val="11"/>
        <color theme="1"/>
        <rFont val="Verdana"/>
        <family val="2"/>
        <charset val="238"/>
      </rPr>
      <t>tím je Ostrava nebo Olomouc - viz P3 ZTP - Technická zpráva, odst. 8 Místo plnění</t>
    </r>
    <r>
      <rPr>
        <sz val="11"/>
        <color theme="1"/>
        <rFont val="Verdana"/>
        <family val="2"/>
        <charset val="238"/>
      </rPr>
      <t xml:space="preserve">, a místem </t>
    </r>
  </si>
  <si>
    <t>skutečného výkonu prací, vedena po pozemních komunikacích.</t>
  </si>
  <si>
    <t xml:space="preserve">Vzdálenost se určí podle volně dostupných internetových aplikací pro měření vzdálenosti např. MAPY.CZ </t>
  </si>
  <si>
    <r>
      <rPr>
        <b/>
        <sz val="11"/>
        <color indexed="8"/>
        <rFont val="Verdana"/>
        <family val="2"/>
        <charset val="238"/>
      </rPr>
      <t>PŘIRÁŽKA 12%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1,12</t>
    </r>
  </si>
  <si>
    <t>Celkový objem (2024)</t>
  </si>
  <si>
    <t>(předpokládaný)</t>
  </si>
  <si>
    <t>Objem Kč bez DPH</t>
  </si>
  <si>
    <t>0-50.000,00 Kč bez DPH</t>
  </si>
  <si>
    <t>50.001-200.000,00 Kč bez DPH</t>
  </si>
  <si>
    <t>více než 200.000,00 Kč bez DPH</t>
  </si>
  <si>
    <t>včetně vedlejších rozpočtových nákladů a specifikovaného materiálu, bez DPH</t>
  </si>
  <si>
    <t>Kč bez DPH 12%</t>
  </si>
  <si>
    <t>Údržba a opravy bytů u pozemních objektů SPS v obvodu OŘ Ostrava 2024/2025</t>
  </si>
  <si>
    <t>předpokládaný  čistý objem Kč bez DPH</t>
  </si>
  <si>
    <t>bude upravena cena dílčí zakázky sestavené v cenové soustavě URS podle pravidel této soustavy.</t>
  </si>
  <si>
    <t>Účastník vyplní pouze takto podbarvené buňky, v nichž uvede cenové zvýhodnění nebo přirážku, o kterou</t>
  </si>
  <si>
    <t>VYSVĚTLIVKY:</t>
  </si>
  <si>
    <t>POZNÁMKA:</t>
  </si>
  <si>
    <t>více než 200 000,00 Kč bez DPH</t>
  </si>
  <si>
    <t>0-50 000,00 Kč bez DPH</t>
  </si>
  <si>
    <t>50 001,00-200 000,00 Kč bez DPH</t>
  </si>
  <si>
    <r>
      <t>předpokládaný  čistý objem Kč bez DPH</t>
    </r>
    <r>
      <rPr>
        <b/>
        <sz val="11"/>
        <rFont val="Verdana"/>
        <family val="2"/>
        <charset val="238"/>
      </rPr>
      <t>*</t>
    </r>
  </si>
  <si>
    <r>
      <rPr>
        <b/>
        <sz val="11"/>
        <rFont val="Verdana"/>
        <family val="2"/>
        <charset val="238"/>
      </rPr>
      <t>*</t>
    </r>
    <r>
      <rPr>
        <b/>
        <sz val="11"/>
        <color theme="1"/>
        <rFont val="Verdana"/>
        <family val="2"/>
        <charset val="238"/>
      </rPr>
      <t xml:space="preserve"> </t>
    </r>
    <r>
      <rPr>
        <sz val="11"/>
        <color theme="1"/>
        <rFont val="Verdana"/>
        <family val="2"/>
        <charset val="238"/>
      </rPr>
      <t xml:space="preserve">předpokládaný čistý objem Kč bez DPH v součtu za obě výchozí místa (členění čistých objemů na výchozí místa, tj. vzdálenost, a objemu dílčí zakázky v Kč bez DPH je uvedeno na listu s názvem "Předpoklad_výchozí místa"   </t>
    </r>
  </si>
  <si>
    <t>výchozí místo OSTRAVA</t>
  </si>
  <si>
    <t>výchozí místo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</si>
</sst>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%"/>
    <numFmt numFmtId="165" formatCode="_-* #,##0.000\ _K_č_-;\-* #,##0.000\ _K_č_-;_-* &quot;-&quot;???\ _K_č_-;_-@_-"/>
  </numFmts>
  <fonts count="3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0000FF"/>
      <name val="Verdana"/>
      <family val="2"/>
      <charset val="238"/>
    </font>
    <font>
      <b/>
      <sz val="14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name val="Verdan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4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0" borderId="3" applyNumberFormat="0" applyFill="0" applyAlignment="0" applyProtection="0"/>
    <xf numFmtId="0" fontId="8" fillId="5" borderId="0" applyNumberFormat="0" applyBorder="0" applyAlignment="0" applyProtection="0"/>
    <xf numFmtId="0" fontId="9" fillId="1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6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1" fillId="7" borderId="0" applyNumberFormat="0" applyBorder="0" applyAlignment="0" applyProtection="0"/>
    <xf numFmtId="0" fontId="15" fillId="0" borderId="0"/>
    <xf numFmtId="0" fontId="3" fillId="0" borderId="0"/>
    <xf numFmtId="0" fontId="10" fillId="0" borderId="0" applyNumberFormat="0" applyFill="0" applyBorder="0" applyAlignment="0" applyProtection="0"/>
    <xf numFmtId="0" fontId="12" fillId="8" borderId="10" applyNumberFormat="0" applyAlignment="0" applyProtection="0"/>
    <xf numFmtId="0" fontId="23" fillId="8" borderId="10" applyNumberFormat="0" applyAlignment="0" applyProtection="0"/>
    <xf numFmtId="0" fontId="13" fillId="8" borderId="11" applyNumberFormat="0" applyAlignment="0" applyProtection="0"/>
    <xf numFmtId="0" fontId="14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</cellStyleXfs>
  <cellXfs count="5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1" fillId="23" borderId="0" xfId="0" applyFont="1" applyFill="1"/>
    <xf numFmtId="0" fontId="0" fillId="23" borderId="0" xfId="0" applyFill="1"/>
    <xf numFmtId="3" fontId="0" fillId="0" borderId="0" xfId="0" applyNumberFormat="1"/>
    <xf numFmtId="4" fontId="0" fillId="0" borderId="19" xfId="0" applyNumberFormat="1" applyBorder="1" applyAlignment="1">
      <alignment horizontal="center"/>
    </xf>
    <xf numFmtId="0" fontId="0" fillId="0" borderId="21" xfId="0" applyBorder="1"/>
    <xf numFmtId="3" fontId="27" fillId="0" borderId="22" xfId="0" applyNumberFormat="1" applyFont="1" applyBorder="1"/>
    <xf numFmtId="3" fontId="27" fillId="0" borderId="13" xfId="0" applyNumberFormat="1" applyFont="1" applyBorder="1"/>
    <xf numFmtId="4" fontId="27" fillId="0" borderId="13" xfId="0" applyNumberFormat="1" applyFont="1" applyBorder="1"/>
    <xf numFmtId="3" fontId="27" fillId="0" borderId="23" xfId="0" applyNumberFormat="1" applyFont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2" fillId="24" borderId="25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25" borderId="17" xfId="0" applyFont="1" applyFill="1" applyBorder="1" applyAlignment="1">
      <alignment horizontal="center" vertical="center"/>
    </xf>
    <xf numFmtId="49" fontId="1" fillId="25" borderId="20" xfId="0" applyNumberFormat="1" applyFont="1" applyFill="1" applyBorder="1" applyAlignment="1">
      <alignment horizontal="center" vertical="center"/>
    </xf>
    <xf numFmtId="0" fontId="1" fillId="25" borderId="20" xfId="0" applyFont="1" applyFill="1" applyBorder="1" applyAlignment="1">
      <alignment horizontal="center" vertical="center"/>
    </xf>
    <xf numFmtId="0" fontId="2" fillId="0" borderId="0" xfId="0" applyFont="1"/>
    <xf numFmtId="0" fontId="28" fillId="25" borderId="0" xfId="0" applyFont="1" applyFill="1"/>
    <xf numFmtId="4" fontId="0" fillId="0" borderId="0" xfId="0" applyNumberFormat="1"/>
    <xf numFmtId="0" fontId="27" fillId="0" borderId="14" xfId="0" applyFont="1" applyBorder="1"/>
    <xf numFmtId="164" fontId="0" fillId="0" borderId="0" xfId="0" applyNumberFormat="1" applyAlignment="1">
      <alignment horizontal="center"/>
    </xf>
    <xf numFmtId="10" fontId="26" fillId="0" borderId="14" xfId="0" applyNumberFormat="1" applyFont="1" applyBorder="1" applyAlignment="1">
      <alignment horizontal="center"/>
    </xf>
    <xf numFmtId="10" fontId="26" fillId="0" borderId="2" xfId="0" applyNumberFormat="1" applyFont="1" applyBorder="1" applyAlignment="1">
      <alignment horizontal="center"/>
    </xf>
    <xf numFmtId="10" fontId="0" fillId="0" borderId="0" xfId="0" applyNumberFormat="1" applyAlignment="1">
      <alignment horizontal="center"/>
    </xf>
    <xf numFmtId="10" fontId="1" fillId="0" borderId="0" xfId="0" applyNumberFormat="1" applyFont="1"/>
    <xf numFmtId="165" fontId="0" fillId="23" borderId="18" xfId="0" applyNumberFormat="1" applyFill="1" applyBorder="1" applyAlignment="1">
      <alignment horizontal="center"/>
    </xf>
    <xf numFmtId="165" fontId="0" fillId="23" borderId="12" xfId="0" applyNumberFormat="1" applyFill="1" applyBorder="1" applyAlignment="1">
      <alignment horizontal="center"/>
    </xf>
    <xf numFmtId="4" fontId="27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3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32" fillId="0" borderId="0" xfId="0" applyFont="1" applyAlignment="1">
      <alignment horizontal="center" vertical="center"/>
    </xf>
    <xf numFmtId="0" fontId="33" fillId="24" borderId="31" xfId="0" applyFont="1" applyFill="1" applyBorder="1" applyAlignment="1">
      <alignment horizontal="center" vertical="center"/>
    </xf>
    <xf numFmtId="0" fontId="2" fillId="24" borderId="31" xfId="0" applyFont="1" applyFill="1" applyBorder="1" applyAlignment="1">
      <alignment horizontal="center" vertical="center"/>
    </xf>
    <xf numFmtId="0" fontId="33" fillId="0" borderId="31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33" fillId="25" borderId="31" xfId="0" applyFont="1" applyFill="1" applyBorder="1" applyAlignment="1">
      <alignment horizontal="center" vertical="center"/>
    </xf>
    <xf numFmtId="4" fontId="26" fillId="0" borderId="31" xfId="0" applyNumberFormat="1" applyFont="1" applyBorder="1" applyAlignment="1">
      <alignment horizontal="center"/>
    </xf>
    <xf numFmtId="49" fontId="33" fillId="25" borderId="31" xfId="0" applyNumberFormat="1" applyFont="1" applyFill="1" applyBorder="1" applyAlignment="1">
      <alignment horizontal="center" vertical="center"/>
    </xf>
    <xf numFmtId="0" fontId="34" fillId="24" borderId="31" xfId="0" applyFont="1" applyFill="1" applyBorder="1" applyAlignment="1">
      <alignment horizontal="center" vertical="center"/>
    </xf>
    <xf numFmtId="0" fontId="34" fillId="24" borderId="31" xfId="0" applyFont="1" applyFill="1" applyBorder="1" applyAlignment="1">
      <alignment horizontal="center" vertical="center" wrapText="1"/>
    </xf>
    <xf numFmtId="0" fontId="2" fillId="24" borderId="26" xfId="0" applyFont="1" applyFill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</cellXfs>
  <cellStyles count="5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 2" xfId="28" xr:uid="{00000000-0005-0000-0000-000019000000}"/>
    <cellStyle name="Neutrální 2" xfId="29" xr:uid="{00000000-0005-0000-0000-00001A000000}"/>
    <cellStyle name="Normální" xfId="0" builtinId="0"/>
    <cellStyle name="Normální 2" xfId="1" xr:uid="{00000000-0005-0000-0000-00001C000000}"/>
    <cellStyle name="Normální 3" xfId="30" xr:uid="{00000000-0005-0000-0000-00001D000000}"/>
    <cellStyle name="Normální 4" xfId="31" xr:uid="{00000000-0005-0000-0000-00001E000000}"/>
    <cellStyle name="Normální 5" xfId="32" xr:uid="{00000000-0005-0000-0000-00001F000000}"/>
    <cellStyle name="Normální 6" xfId="33" xr:uid="{00000000-0005-0000-0000-000020000000}"/>
    <cellStyle name="Normální 6 2" xfId="34" xr:uid="{00000000-0005-0000-0000-000021000000}"/>
    <cellStyle name="Normální 7" xfId="35" xr:uid="{00000000-0005-0000-0000-000022000000}"/>
    <cellStyle name="Normální 8" xfId="2" xr:uid="{00000000-0005-0000-0000-000023000000}"/>
    <cellStyle name="Poznámka 2" xfId="36" xr:uid="{00000000-0005-0000-0000-000024000000}"/>
    <cellStyle name="Propojená buňka 2" xfId="37" xr:uid="{00000000-0005-0000-0000-000025000000}"/>
    <cellStyle name="Sledovaný hypertextový odkaz" xfId="38" xr:uid="{00000000-0005-0000-0000-000026000000}"/>
    <cellStyle name="Správně 2" xfId="39" xr:uid="{00000000-0005-0000-0000-000027000000}"/>
    <cellStyle name="Standard_fa_zal" xfId="40" xr:uid="{00000000-0005-0000-0000-000028000000}"/>
    <cellStyle name="Styl 1" xfId="41" xr:uid="{00000000-0005-0000-0000-000029000000}"/>
    <cellStyle name="Text upozornění 2" xfId="42" xr:uid="{00000000-0005-0000-0000-00002A000000}"/>
    <cellStyle name="Vstup 2" xfId="43" xr:uid="{00000000-0005-0000-0000-00002B000000}"/>
    <cellStyle name="Výpočet 2" xfId="44" xr:uid="{00000000-0005-0000-0000-00002C000000}"/>
    <cellStyle name="Výstup 2" xfId="45" xr:uid="{00000000-0005-0000-0000-00002D000000}"/>
    <cellStyle name="Vysvětlující text 2" xfId="46" xr:uid="{00000000-0005-0000-0000-00002E000000}"/>
    <cellStyle name="Zvýraznění 1 2" xfId="47" xr:uid="{00000000-0005-0000-0000-00002F000000}"/>
    <cellStyle name="Zvýraznění 2 2" xfId="48" xr:uid="{00000000-0005-0000-0000-000030000000}"/>
    <cellStyle name="Zvýraznění 3 2" xfId="49" xr:uid="{00000000-0005-0000-0000-000031000000}"/>
    <cellStyle name="Zvýraznění 4 2" xfId="50" xr:uid="{00000000-0005-0000-0000-000032000000}"/>
    <cellStyle name="Zvýraznění 5 2" xfId="51" xr:uid="{00000000-0005-0000-0000-000033000000}"/>
    <cellStyle name="Zvýraznění 6 2" xfId="52" xr:uid="{00000000-0005-0000-0000-000034000000}"/>
  </cellStyles>
  <dxfs count="0"/>
  <tableStyles count="0" defaultTableStyle="TableStyleMedium2" defaultPivotStyle="PivotStyleLight16"/>
  <colors>
    <mruColors>
      <color rgb="FF00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zoomScale="87" zoomScaleNormal="87" zoomScaleSheetLayoutView="75" workbookViewId="0">
      <selection activeCell="H27" sqref="H27"/>
    </sheetView>
  </sheetViews>
  <sheetFormatPr defaultRowHeight="14.25" x14ac:dyDescent="0.2"/>
  <cols>
    <col min="1" max="1" width="18.8984375" customWidth="1"/>
    <col min="2" max="2" width="11.59765625" customWidth="1"/>
    <col min="3" max="3" width="18.8984375" customWidth="1"/>
    <col min="4" max="4" width="18" customWidth="1"/>
    <col min="5" max="5" width="9.5" customWidth="1"/>
    <col min="6" max="6" width="11.5" customWidth="1"/>
    <col min="7" max="7" width="17.8984375" customWidth="1"/>
    <col min="8" max="8" width="18" customWidth="1"/>
    <col min="9" max="9" width="12.09765625" customWidth="1"/>
    <col min="10" max="10" width="11.59765625" customWidth="1"/>
    <col min="11" max="11" width="17.8984375" customWidth="1"/>
    <col min="12" max="12" width="18" customWidth="1"/>
    <col min="13" max="13" width="12.69921875" customWidth="1"/>
  </cols>
  <sheetData>
    <row r="1" spans="1:13" x14ac:dyDescent="0.2">
      <c r="A1" t="s">
        <v>1</v>
      </c>
    </row>
    <row r="2" spans="1:13" x14ac:dyDescent="0.2">
      <c r="A2" t="s">
        <v>29</v>
      </c>
    </row>
    <row r="4" spans="1:13" ht="15" thickBot="1" x14ac:dyDescent="0.25"/>
    <row r="5" spans="1:13" ht="15" thickBot="1" x14ac:dyDescent="0.25">
      <c r="A5" s="14" t="s">
        <v>23</v>
      </c>
      <c r="B5" s="47" t="s">
        <v>24</v>
      </c>
      <c r="C5" s="48"/>
      <c r="D5" s="48"/>
      <c r="E5" s="49"/>
      <c r="F5" s="47" t="s">
        <v>25</v>
      </c>
      <c r="G5" s="48"/>
      <c r="H5" s="48"/>
      <c r="I5" s="49"/>
      <c r="J5" s="47" t="s">
        <v>26</v>
      </c>
      <c r="K5" s="48"/>
      <c r="L5" s="48"/>
      <c r="M5" s="49"/>
    </row>
    <row r="6" spans="1:13" ht="72" customHeight="1" thickBot="1" x14ac:dyDescent="0.25">
      <c r="A6" s="15" t="s">
        <v>2</v>
      </c>
      <c r="B6" s="16" t="s">
        <v>13</v>
      </c>
      <c r="C6" s="50" t="s">
        <v>38</v>
      </c>
      <c r="D6" s="17" t="s">
        <v>14</v>
      </c>
      <c r="E6" s="18" t="s">
        <v>3</v>
      </c>
      <c r="F6" s="16" t="s">
        <v>13</v>
      </c>
      <c r="G6" s="50" t="s">
        <v>38</v>
      </c>
      <c r="H6" s="17" t="s">
        <v>14</v>
      </c>
      <c r="I6" s="18" t="s">
        <v>3</v>
      </c>
      <c r="J6" s="16" t="s">
        <v>13</v>
      </c>
      <c r="K6" s="50" t="s">
        <v>38</v>
      </c>
      <c r="L6" s="17" t="s">
        <v>14</v>
      </c>
      <c r="M6" s="18" t="s">
        <v>3</v>
      </c>
    </row>
    <row r="7" spans="1:13" x14ac:dyDescent="0.2">
      <c r="A7" s="19" t="s">
        <v>4</v>
      </c>
      <c r="B7" s="31"/>
      <c r="C7" s="6">
        <v>531844</v>
      </c>
      <c r="D7" s="6">
        <f>C7*B7</f>
        <v>0</v>
      </c>
      <c r="E7" s="27">
        <v>7.9899999999999999E-2</v>
      </c>
      <c r="F7" s="31"/>
      <c r="G7" s="6">
        <v>625000</v>
      </c>
      <c r="H7" s="6">
        <f>G7*F7</f>
        <v>0</v>
      </c>
      <c r="I7" s="27">
        <v>9.3899999999999997E-2</v>
      </c>
      <c r="J7" s="31"/>
      <c r="K7" s="6">
        <v>580000</v>
      </c>
      <c r="L7" s="6">
        <f>K7*J7</f>
        <v>0</v>
      </c>
      <c r="M7" s="27">
        <v>8.7099999999999997E-2</v>
      </c>
    </row>
    <row r="8" spans="1:13" x14ac:dyDescent="0.2">
      <c r="A8" s="20" t="s">
        <v>0</v>
      </c>
      <c r="B8" s="32"/>
      <c r="C8" s="6">
        <v>607000</v>
      </c>
      <c r="D8" s="6">
        <f>C8*B8</f>
        <v>0</v>
      </c>
      <c r="E8" s="28">
        <v>9.1200000000000003E-2</v>
      </c>
      <c r="F8" s="32"/>
      <c r="G8" s="6">
        <v>1071000</v>
      </c>
      <c r="H8" s="6">
        <f>G8*F8</f>
        <v>0</v>
      </c>
      <c r="I8" s="28">
        <v>0.16089999999999999</v>
      </c>
      <c r="J8" s="32"/>
      <c r="K8" s="6">
        <v>804000</v>
      </c>
      <c r="L8" s="6">
        <f>K8*J8</f>
        <v>0</v>
      </c>
      <c r="M8" s="28">
        <v>0.1208</v>
      </c>
    </row>
    <row r="9" spans="1:13" ht="15" thickBot="1" x14ac:dyDescent="0.25">
      <c r="A9" s="21" t="s">
        <v>5</v>
      </c>
      <c r="B9" s="32"/>
      <c r="C9" s="6">
        <v>696000</v>
      </c>
      <c r="D9" s="6">
        <f>C9*B9</f>
        <v>0</v>
      </c>
      <c r="E9" s="28">
        <v>0.1046</v>
      </c>
      <c r="F9" s="32"/>
      <c r="G9" s="6">
        <v>670000</v>
      </c>
      <c r="H9" s="6">
        <f>G9*F9</f>
        <v>0</v>
      </c>
      <c r="I9" s="28">
        <v>0.1007</v>
      </c>
      <c r="J9" s="32"/>
      <c r="K9" s="6">
        <v>1071000</v>
      </c>
      <c r="L9" s="6">
        <f>K9*J9</f>
        <v>0</v>
      </c>
      <c r="M9" s="28">
        <v>0.16089999999999999</v>
      </c>
    </row>
    <row r="10" spans="1:13" ht="18" x14ac:dyDescent="0.25">
      <c r="A10" s="7"/>
      <c r="B10" s="8"/>
      <c r="C10" s="9"/>
      <c r="D10" s="10">
        <f>SUM(D7:D9)</f>
        <v>0</v>
      </c>
      <c r="E10" s="11"/>
      <c r="F10" s="8"/>
      <c r="G10" s="9"/>
      <c r="H10" s="10">
        <f>SUM(H7:H9)</f>
        <v>0</v>
      </c>
      <c r="I10" s="11"/>
      <c r="J10" s="8"/>
      <c r="K10" s="9"/>
      <c r="L10" s="10">
        <f>SUM(L7:L9)</f>
        <v>0</v>
      </c>
      <c r="M10" s="25"/>
    </row>
    <row r="11" spans="1:13" x14ac:dyDescent="0.2">
      <c r="B11" s="12"/>
      <c r="C11" s="13"/>
      <c r="D11" s="13"/>
      <c r="E11" s="29">
        <f>SUM(E7:E9)</f>
        <v>0.2757</v>
      </c>
      <c r="F11" s="26"/>
      <c r="G11" s="26"/>
      <c r="H11" s="26"/>
      <c r="I11" s="29">
        <f>SUM(I7:I9)</f>
        <v>0.35549999999999998</v>
      </c>
      <c r="J11" s="26"/>
      <c r="K11" s="26"/>
      <c r="L11" s="26"/>
      <c r="M11" s="29">
        <f>SUM(M7:M9)</f>
        <v>0.36880000000000002</v>
      </c>
    </row>
    <row r="12" spans="1:13" x14ac:dyDescent="0.2">
      <c r="A12" s="1"/>
    </row>
    <row r="13" spans="1:13" ht="18" x14ac:dyDescent="0.2">
      <c r="A13" s="22" t="s">
        <v>21</v>
      </c>
      <c r="C13" s="33">
        <f>D10+H10+L10</f>
        <v>0</v>
      </c>
      <c r="D13" s="2"/>
      <c r="M13" s="30">
        <f>E7+E8+E9+I7+I8+I9+M7+M8+M9</f>
        <v>1</v>
      </c>
    </row>
    <row r="14" spans="1:13" x14ac:dyDescent="0.2">
      <c r="A14" s="1" t="s">
        <v>22</v>
      </c>
      <c r="C14" s="12" t="s">
        <v>28</v>
      </c>
    </row>
    <row r="15" spans="1:13" x14ac:dyDescent="0.2">
      <c r="A15" s="1"/>
    </row>
    <row r="16" spans="1:13" ht="15" x14ac:dyDescent="0.2">
      <c r="A16" s="23" t="s">
        <v>33</v>
      </c>
    </row>
    <row r="17" spans="1:12" x14ac:dyDescent="0.2">
      <c r="L17" s="24"/>
    </row>
    <row r="18" spans="1:12" x14ac:dyDescent="0.2">
      <c r="A18" s="1" t="s">
        <v>6</v>
      </c>
      <c r="B18" t="s">
        <v>17</v>
      </c>
    </row>
    <row r="19" spans="1:12" x14ac:dyDescent="0.2">
      <c r="A19" s="1"/>
      <c r="B19" t="s">
        <v>18</v>
      </c>
    </row>
    <row r="20" spans="1:12" x14ac:dyDescent="0.2">
      <c r="B20" t="s">
        <v>19</v>
      </c>
    </row>
    <row r="22" spans="1:12" x14ac:dyDescent="0.2">
      <c r="A22" s="1" t="s">
        <v>7</v>
      </c>
      <c r="B22" t="s">
        <v>8</v>
      </c>
    </row>
    <row r="23" spans="1:12" x14ac:dyDescent="0.2">
      <c r="B23" t="s">
        <v>27</v>
      </c>
    </row>
    <row r="25" spans="1:12" ht="48.75" customHeight="1" x14ac:dyDescent="0.2">
      <c r="A25" s="34"/>
      <c r="B25" s="51" t="s">
        <v>39</v>
      </c>
      <c r="C25" s="52"/>
      <c r="D25" s="52"/>
      <c r="E25" s="52"/>
      <c r="F25" s="53"/>
    </row>
    <row r="26" spans="1:12" ht="32.25" customHeight="1" x14ac:dyDescent="0.2">
      <c r="A26" s="35"/>
      <c r="B26" s="36"/>
      <c r="C26" s="36"/>
      <c r="D26" s="36"/>
      <c r="E26" s="36"/>
      <c r="F26" s="36"/>
    </row>
    <row r="27" spans="1:12" ht="15" x14ac:dyDescent="0.2">
      <c r="A27" s="23" t="s">
        <v>34</v>
      </c>
    </row>
    <row r="29" spans="1:12" x14ac:dyDescent="0.2">
      <c r="A29" s="3" t="s">
        <v>32</v>
      </c>
      <c r="B29" s="4"/>
      <c r="C29" s="4"/>
      <c r="D29" s="4"/>
      <c r="E29" s="4"/>
      <c r="F29" s="4"/>
      <c r="G29" s="4"/>
    </row>
    <row r="30" spans="1:12" x14ac:dyDescent="0.2">
      <c r="A30" s="3" t="s">
        <v>31</v>
      </c>
      <c r="B30" s="4"/>
      <c r="C30" s="4"/>
      <c r="D30" s="4"/>
      <c r="E30" s="4"/>
      <c r="F30" s="4"/>
      <c r="G30" s="4"/>
    </row>
    <row r="32" spans="1:12" x14ac:dyDescent="0.2">
      <c r="A32" t="s">
        <v>9</v>
      </c>
    </row>
    <row r="33" spans="1:12" x14ac:dyDescent="0.2">
      <c r="A33" t="s">
        <v>10</v>
      </c>
    </row>
    <row r="35" spans="1:12" x14ac:dyDescent="0.2">
      <c r="A35" t="s">
        <v>11</v>
      </c>
    </row>
    <row r="36" spans="1:12" x14ac:dyDescent="0.2">
      <c r="K36" s="5"/>
      <c r="L36" s="5"/>
    </row>
    <row r="37" spans="1:12" x14ac:dyDescent="0.2">
      <c r="A37" s="1" t="s">
        <v>12</v>
      </c>
      <c r="B37" t="s">
        <v>20</v>
      </c>
    </row>
    <row r="38" spans="1:12" x14ac:dyDescent="0.2">
      <c r="B38" t="s">
        <v>15</v>
      </c>
    </row>
    <row r="39" spans="1:12" x14ac:dyDescent="0.2">
      <c r="B39" t="s">
        <v>16</v>
      </c>
    </row>
    <row r="43" spans="1:12" x14ac:dyDescent="0.2">
      <c r="C43" s="24"/>
    </row>
  </sheetData>
  <mergeCells count="4">
    <mergeCell ref="J5:M5"/>
    <mergeCell ref="B25:F25"/>
    <mergeCell ref="B5:E5"/>
    <mergeCell ref="F5:I5"/>
  </mergeCells>
  <pageMargins left="0.39370078740157483" right="0.39370078740157483" top="0.78740157480314965" bottom="0.78740157480314965" header="0.31496062992125984" footer="0.31496062992125984"/>
  <pageSetup paperSize="8" scale="83" orientation="landscape" r:id="rId1"/>
  <headerFooter>
    <oddHeader>&amp;LPříloha č. 3 Dílu 2 Zadávací dokumentace:
Nabídkový koeficient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E19"/>
  <sheetViews>
    <sheetView workbookViewId="0">
      <selection activeCell="C7" activeCellId="1" sqref="C15 C7"/>
    </sheetView>
  </sheetViews>
  <sheetFormatPr defaultRowHeight="14.25" x14ac:dyDescent="0.2"/>
  <cols>
    <col min="2" max="2" width="19.296875" bestFit="1" customWidth="1"/>
    <col min="3" max="3" width="17.8984375" customWidth="1"/>
    <col min="4" max="5" width="15.69921875" customWidth="1"/>
  </cols>
  <sheetData>
    <row r="4" spans="2:5" ht="18" x14ac:dyDescent="0.2">
      <c r="B4" s="37" t="s">
        <v>40</v>
      </c>
    </row>
    <row r="5" spans="2:5" ht="28.5" customHeight="1" x14ac:dyDescent="0.2">
      <c r="B5" s="38" t="s">
        <v>23</v>
      </c>
      <c r="C5" s="45" t="s">
        <v>36</v>
      </c>
      <c r="D5" s="46" t="s">
        <v>37</v>
      </c>
      <c r="E5" s="46" t="s">
        <v>35</v>
      </c>
    </row>
    <row r="6" spans="2:5" ht="36" customHeight="1" x14ac:dyDescent="0.2">
      <c r="B6" s="40" t="s">
        <v>2</v>
      </c>
      <c r="C6" s="41" t="s">
        <v>30</v>
      </c>
      <c r="D6" s="41" t="s">
        <v>30</v>
      </c>
      <c r="E6" s="41" t="s">
        <v>30</v>
      </c>
    </row>
    <row r="7" spans="2:5" x14ac:dyDescent="0.2">
      <c r="B7" s="42" t="s">
        <v>4</v>
      </c>
      <c r="C7" s="43">
        <v>212737.6</v>
      </c>
      <c r="D7" s="43">
        <v>250000</v>
      </c>
      <c r="E7" s="43">
        <v>232000</v>
      </c>
    </row>
    <row r="8" spans="2:5" x14ac:dyDescent="0.2">
      <c r="B8" s="44" t="s">
        <v>0</v>
      </c>
      <c r="C8" s="43">
        <v>242800</v>
      </c>
      <c r="D8" s="43">
        <v>428400</v>
      </c>
      <c r="E8" s="43">
        <v>321600</v>
      </c>
    </row>
    <row r="9" spans="2:5" x14ac:dyDescent="0.2">
      <c r="B9" s="42" t="s">
        <v>5</v>
      </c>
      <c r="C9" s="43">
        <v>278400</v>
      </c>
      <c r="D9" s="43">
        <v>268000</v>
      </c>
      <c r="E9" s="43">
        <v>428400</v>
      </c>
    </row>
    <row r="10" spans="2:5" x14ac:dyDescent="0.2">
      <c r="C10" s="13"/>
      <c r="D10" s="26"/>
      <c r="E10" s="26"/>
    </row>
    <row r="12" spans="2:5" ht="18" x14ac:dyDescent="0.2">
      <c r="B12" s="37" t="s">
        <v>41</v>
      </c>
    </row>
    <row r="13" spans="2:5" ht="21" x14ac:dyDescent="0.2">
      <c r="B13" s="39" t="s">
        <v>23</v>
      </c>
      <c r="C13" s="45" t="s">
        <v>36</v>
      </c>
      <c r="D13" s="46" t="s">
        <v>37</v>
      </c>
      <c r="E13" s="46" t="s">
        <v>35</v>
      </c>
    </row>
    <row r="14" spans="2:5" ht="36" customHeight="1" x14ac:dyDescent="0.2">
      <c r="B14" s="40" t="s">
        <v>2</v>
      </c>
      <c r="C14" s="41" t="s">
        <v>30</v>
      </c>
      <c r="D14" s="41" t="s">
        <v>30</v>
      </c>
      <c r="E14" s="41" t="s">
        <v>30</v>
      </c>
    </row>
    <row r="15" spans="2:5" x14ac:dyDescent="0.2">
      <c r="B15" s="42" t="s">
        <v>4</v>
      </c>
      <c r="C15" s="43">
        <v>319106.39999999997</v>
      </c>
      <c r="D15" s="43">
        <v>375000</v>
      </c>
      <c r="E15" s="43">
        <v>348000</v>
      </c>
    </row>
    <row r="16" spans="2:5" x14ac:dyDescent="0.2">
      <c r="B16" s="44" t="s">
        <v>0</v>
      </c>
      <c r="C16" s="43">
        <v>364200</v>
      </c>
      <c r="D16" s="43">
        <v>642600</v>
      </c>
      <c r="E16" s="43">
        <v>482400</v>
      </c>
    </row>
    <row r="17" spans="2:5" x14ac:dyDescent="0.2">
      <c r="B17" s="42" t="s">
        <v>5</v>
      </c>
      <c r="C17" s="43">
        <v>417600</v>
      </c>
      <c r="D17" s="43">
        <v>402000</v>
      </c>
      <c r="E17" s="43">
        <v>642600</v>
      </c>
    </row>
    <row r="18" spans="2:5" x14ac:dyDescent="0.2">
      <c r="C18" s="13"/>
      <c r="D18" s="26"/>
      <c r="E18" s="26"/>
    </row>
    <row r="19" spans="2:5" x14ac:dyDescent="0.2">
      <c r="B19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Nabídkový koeficient</vt:lpstr>
      <vt:lpstr>Předpoklad_výchozí místa</vt:lpstr>
      <vt:lpstr>'Nabídkový koeficient'!Oblast_tisku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Jüttnerová Andrea, Mgr.</cp:lastModifiedBy>
  <cp:lastPrinted>2024-02-14T07:13:46Z</cp:lastPrinted>
  <dcterms:created xsi:type="dcterms:W3CDTF">2020-01-06T08:49:02Z</dcterms:created>
  <dcterms:modified xsi:type="dcterms:W3CDTF">2024-02-14T09:51:32Z</dcterms:modified>
</cp:coreProperties>
</file>