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Pravidelný servis" sheetId="2" r:id="rId2"/>
    <sheet name="PS 02 - Hodinové sazby" sheetId="3" r:id="rId3"/>
    <sheet name="PS 03 - Náhradní díly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Pravidelný servis'!$C$80:$K$242</definedName>
    <definedName name="_xlnm.Print_Area" localSheetId="1">'PS 01 - Pravidelný servis'!$C$4:$J$39,'PS 01 - Pravidelný servis'!$C$45:$J$62,'PS 01 - Pravidelný servis'!$C$68:$K$242</definedName>
    <definedName name="_xlnm.Print_Titles" localSheetId="1">'PS 01 - Pravidelný servis'!$80:$80</definedName>
    <definedName name="_xlnm._FilterDatabase" localSheetId="2" hidden="1">'PS 02 - Hodinové sazby'!$C$81:$K$94</definedName>
    <definedName name="_xlnm.Print_Area" localSheetId="2">'PS 02 - Hodinové sazby'!$C$4:$J$39,'PS 02 - Hodinové sazby'!$C$45:$J$63,'PS 02 - Hodinové sazby'!$C$69:$K$94</definedName>
    <definedName name="_xlnm.Print_Titles" localSheetId="2">'PS 02 - Hodinové sazby'!$81:$81</definedName>
    <definedName name="_xlnm._FilterDatabase" localSheetId="3" hidden="1">'PS 03 - Náhradní díly'!$C$82:$K$208</definedName>
    <definedName name="_xlnm.Print_Area" localSheetId="3">'PS 03 - Náhradní díly'!$C$4:$J$39,'PS 03 - Náhradní díly'!$C$45:$J$64,'PS 03 - Náhradní díly'!$C$70:$K$208</definedName>
    <definedName name="_xlnm.Print_Titles" localSheetId="3">'PS 03 - Náhradní díly'!$82:$82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55"/>
  <c r="J17"/>
  <c r="J12"/>
  <c r="J52"/>
  <c r="E7"/>
  <c r="E73"/>
  <c i="3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8"/>
  <c r="F76"/>
  <c r="E74"/>
  <c r="J55"/>
  <c r="F54"/>
  <c r="F52"/>
  <c r="E50"/>
  <c r="J21"/>
  <c r="E21"/>
  <c r="J78"/>
  <c r="J20"/>
  <c r="J18"/>
  <c r="E18"/>
  <c r="F79"/>
  <c r="J17"/>
  <c r="J12"/>
  <c r="J52"/>
  <c r="E7"/>
  <c r="E72"/>
  <c i="2" r="J37"/>
  <c r="J36"/>
  <c i="1" r="AY55"/>
  <c i="2" r="J35"/>
  <c i="1" r="AX55"/>
  <c i="2"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52"/>
  <c r="E7"/>
  <c r="E71"/>
  <c i="1" r="L50"/>
  <c r="AM50"/>
  <c r="AM49"/>
  <c r="L49"/>
  <c r="AM47"/>
  <c r="L47"/>
  <c r="L45"/>
  <c r="L44"/>
  <c i="2" r="BK225"/>
  <c r="BK237"/>
  <c r="J135"/>
  <c r="J222"/>
  <c r="BK219"/>
  <c r="J174"/>
  <c i="3" r="J92"/>
  <c i="4" r="J200"/>
  <c r="J203"/>
  <c r="J196"/>
  <c r="BK162"/>
  <c r="BK116"/>
  <c r="J120"/>
  <c r="J118"/>
  <c r="BK130"/>
  <c i="2" r="BK228"/>
  <c r="J210"/>
  <c r="BK183"/>
  <c r="J189"/>
  <c r="J231"/>
  <c r="J171"/>
  <c r="J129"/>
  <c r="BK189"/>
  <c r="BK117"/>
  <c r="J114"/>
  <c r="BK168"/>
  <c r="BK96"/>
  <c r="J147"/>
  <c r="J216"/>
  <c r="BK156"/>
  <c r="BK126"/>
  <c r="BK114"/>
  <c i="3" r="BK84"/>
  <c i="4" r="BK188"/>
  <c r="J164"/>
  <c r="BK171"/>
  <c r="J159"/>
  <c r="BK203"/>
  <c r="BK179"/>
  <c r="BK147"/>
  <c r="BK120"/>
  <c r="J104"/>
  <c r="BK153"/>
  <c r="J132"/>
  <c r="J98"/>
  <c r="J138"/>
  <c r="BK104"/>
  <c r="BK86"/>
  <c r="BK138"/>
  <c r="J86"/>
  <c r="BK118"/>
  <c i="2" r="BK198"/>
  <c r="J141"/>
  <c r="J219"/>
  <c r="J201"/>
  <c r="BK108"/>
  <c r="BK138"/>
  <c r="BK93"/>
  <c r="BK135"/>
  <c i="4" r="J169"/>
  <c r="BK166"/>
  <c r="J188"/>
  <c r="J136"/>
  <c r="BK108"/>
  <c r="BK106"/>
  <c r="BK126"/>
  <c r="BK110"/>
  <c i="2" r="BK222"/>
  <c r="BK192"/>
  <c r="BK123"/>
  <c r="J240"/>
  <c r="J195"/>
  <c r="J225"/>
  <c r="BK207"/>
  <c r="J138"/>
  <c r="BK120"/>
  <c r="BK210"/>
  <c r="BK150"/>
  <c r="J90"/>
  <c r="BK111"/>
  <c r="J198"/>
  <c r="J108"/>
  <c r="BK99"/>
  <c i="3" r="BK87"/>
  <c i="4" r="J193"/>
  <c r="BK184"/>
  <c r="J162"/>
  <c r="BK124"/>
  <c r="J190"/>
  <c r="J166"/>
  <c r="BK112"/>
  <c r="BK156"/>
  <c r="BK140"/>
  <c r="BK100"/>
  <c r="J122"/>
  <c r="J153"/>
  <c r="J92"/>
  <c r="J90"/>
  <c r="BK94"/>
  <c i="2" r="J87"/>
  <c r="BK201"/>
  <c i="1" r="AS54"/>
  <c i="2" r="BK102"/>
  <c r="BK90"/>
  <c r="BK141"/>
  <c r="BK87"/>
  <c i="4" r="BK186"/>
  <c r="BK193"/>
  <c r="BK169"/>
  <c r="J182"/>
  <c r="J108"/>
  <c r="BK102"/>
  <c r="BK96"/>
  <c r="BK122"/>
  <c i="2" r="BK174"/>
  <c r="BK162"/>
  <c r="J168"/>
  <c r="J102"/>
  <c r="J165"/>
  <c r="BK177"/>
  <c r="BK105"/>
  <c i="3" r="BK92"/>
  <c i="4" r="BK206"/>
  <c r="BK182"/>
  <c r="J142"/>
  <c r="BK92"/>
  <c r="BK145"/>
  <c r="J145"/>
  <c i="2" r="J237"/>
  <c r="BK195"/>
  <c r="BK213"/>
  <c r="J207"/>
  <c r="BK240"/>
  <c r="J177"/>
  <c r="BK180"/>
  <c r="J93"/>
  <c r="J105"/>
  <c r="J162"/>
  <c r="BK231"/>
  <c r="J180"/>
  <c r="J228"/>
  <c r="J144"/>
  <c r="J156"/>
  <c i="3" r="J84"/>
  <c i="4" r="BK159"/>
  <c r="BK177"/>
  <c r="J184"/>
  <c r="BK200"/>
  <c r="J171"/>
  <c r="J116"/>
  <c r="J94"/>
  <c r="BK142"/>
  <c r="J140"/>
  <c r="BK98"/>
  <c i="2" r="J117"/>
  <c r="J213"/>
  <c r="J120"/>
  <c r="J111"/>
  <c r="J132"/>
  <c r="J96"/>
  <c r="BK153"/>
  <c r="BK144"/>
  <c i="4" r="BK196"/>
  <c r="BK190"/>
  <c r="J186"/>
  <c r="J124"/>
  <c r="J150"/>
  <c r="J106"/>
  <c r="BK150"/>
  <c r="J130"/>
  <c r="J88"/>
  <c r="J112"/>
  <c r="BK88"/>
  <c r="J126"/>
  <c r="J102"/>
  <c i="2" r="BK204"/>
  <c r="BK234"/>
  <c r="BK171"/>
  <c r="BK129"/>
  <c r="BK147"/>
  <c r="BK132"/>
  <c r="J159"/>
  <c r="J183"/>
  <c i="3" r="J87"/>
  <c i="4" r="BK198"/>
  <c r="BK164"/>
  <c r="J206"/>
  <c r="J177"/>
  <c r="BK132"/>
  <c r="BK134"/>
  <c r="J156"/>
  <c r="BK136"/>
  <c r="J110"/>
  <c r="J147"/>
  <c r="J96"/>
  <c r="BK114"/>
  <c i="2" r="J192"/>
  <c r="BK186"/>
  <c r="J123"/>
  <c r="BK216"/>
  <c r="J150"/>
  <c r="J99"/>
  <c r="BK159"/>
  <c r="J153"/>
  <c r="BK165"/>
  <c r="J126"/>
  <c r="J204"/>
  <c r="J234"/>
  <c r="J186"/>
  <c r="J84"/>
  <c r="BK84"/>
  <c i="4" r="BK174"/>
  <c r="J179"/>
  <c r="BK128"/>
  <c r="J198"/>
  <c r="J174"/>
  <c r="J114"/>
  <c r="J100"/>
  <c r="J128"/>
  <c r="BK90"/>
  <c r="J134"/>
  <c i="2" l="1" r="BK83"/>
  <c r="J83"/>
  <c r="J61"/>
  <c i="3" r="BK83"/>
  <c r="J83"/>
  <c r="J60"/>
  <c r="R83"/>
  <c r="R82"/>
  <c i="2" r="R83"/>
  <c r="R82"/>
  <c r="R81"/>
  <c i="3" r="P83"/>
  <c r="P82"/>
  <c i="1" r="AU56"/>
  <c i="4" r="T85"/>
  <c r="T84"/>
  <c r="T83"/>
  <c i="2" r="P83"/>
  <c r="P82"/>
  <c r="P81"/>
  <c i="1" r="AU55"/>
  <c i="4" r="P85"/>
  <c r="P84"/>
  <c r="P83"/>
  <c i="1" r="AU57"/>
  <c i="4" r="P144"/>
  <c r="P202"/>
  <c i="2" r="T83"/>
  <c r="T82"/>
  <c r="T81"/>
  <c i="3" r="T83"/>
  <c r="T82"/>
  <c i="4" r="R85"/>
  <c r="BK144"/>
  <c r="J144"/>
  <c r="J62"/>
  <c r="T144"/>
  <c r="R202"/>
  <c r="BK85"/>
  <c r="J85"/>
  <c r="J61"/>
  <c r="R144"/>
  <c r="BK202"/>
  <c r="J202"/>
  <c r="J63"/>
  <c r="T202"/>
  <c i="3" r="BK91"/>
  <c r="J91"/>
  <c r="J62"/>
  <c i="4" r="BE90"/>
  <c r="BE100"/>
  <c r="BE110"/>
  <c r="BE114"/>
  <c r="BE136"/>
  <c r="BE108"/>
  <c r="BE116"/>
  <c r="BE147"/>
  <c r="F80"/>
  <c r="BE94"/>
  <c r="BE128"/>
  <c r="BE132"/>
  <c r="E48"/>
  <c r="J77"/>
  <c r="BE102"/>
  <c r="BE122"/>
  <c r="BE92"/>
  <c r="BE98"/>
  <c r="BE104"/>
  <c r="BE120"/>
  <c r="BE126"/>
  <c r="BE140"/>
  <c r="BE142"/>
  <c r="BE86"/>
  <c r="BE88"/>
  <c r="BE96"/>
  <c r="BE124"/>
  <c r="J54"/>
  <c r="BE106"/>
  <c r="BE130"/>
  <c r="BE134"/>
  <c r="BE138"/>
  <c r="BE145"/>
  <c r="BE150"/>
  <c r="BE153"/>
  <c r="BE159"/>
  <c r="BE164"/>
  <c r="BE169"/>
  <c r="BE174"/>
  <c r="BE177"/>
  <c r="BE184"/>
  <c r="BE200"/>
  <c r="BE203"/>
  <c r="BE206"/>
  <c r="BE112"/>
  <c r="BE166"/>
  <c r="BE179"/>
  <c r="BE118"/>
  <c r="BE162"/>
  <c r="BE182"/>
  <c r="BE186"/>
  <c r="BE188"/>
  <c r="BE193"/>
  <c r="BE196"/>
  <c r="BE198"/>
  <c r="BE156"/>
  <c r="BE171"/>
  <c r="BE190"/>
  <c i="3" r="J54"/>
  <c r="J76"/>
  <c r="BE84"/>
  <c r="BE87"/>
  <c i="2" r="BK82"/>
  <c r="BK81"/>
  <c r="J81"/>
  <c r="J59"/>
  <c i="3" r="E48"/>
  <c r="F55"/>
  <c r="BE92"/>
  <c i="2" r="E48"/>
  <c r="J75"/>
  <c r="BE108"/>
  <c r="BE126"/>
  <c r="BE174"/>
  <c r="BE195"/>
  <c r="BE198"/>
  <c r="BE201"/>
  <c r="BE204"/>
  <c r="BE237"/>
  <c r="BE90"/>
  <c r="BE162"/>
  <c r="BE222"/>
  <c r="F55"/>
  <c r="BE102"/>
  <c r="BE129"/>
  <c r="BE141"/>
  <c r="BE186"/>
  <c r="BE192"/>
  <c r="BE210"/>
  <c r="BE183"/>
  <c r="BE207"/>
  <c r="BE228"/>
  <c r="J54"/>
  <c r="BE96"/>
  <c r="BE123"/>
  <c r="BE138"/>
  <c r="BE84"/>
  <c r="BE87"/>
  <c r="BE99"/>
  <c r="BE153"/>
  <c r="BE105"/>
  <c r="BE114"/>
  <c r="BE117"/>
  <c r="BE120"/>
  <c r="BE135"/>
  <c r="BE180"/>
  <c r="BE231"/>
  <c r="BE234"/>
  <c r="BE213"/>
  <c r="BE225"/>
  <c r="BE132"/>
  <c r="BE93"/>
  <c r="BE111"/>
  <c r="BE144"/>
  <c r="BE156"/>
  <c r="BE159"/>
  <c r="BE165"/>
  <c r="BE147"/>
  <c r="BE150"/>
  <c r="BE168"/>
  <c r="BE171"/>
  <c r="BE177"/>
  <c r="BE189"/>
  <c r="BE216"/>
  <c r="BE219"/>
  <c r="BE240"/>
  <c r="F34"/>
  <c i="1" r="BA55"/>
  <c i="3" r="J34"/>
  <c i="1" r="AW56"/>
  <c i="4" r="F36"/>
  <c i="1" r="BC57"/>
  <c i="3" r="F37"/>
  <c i="1" r="BD56"/>
  <c i="4" r="F35"/>
  <c i="1" r="BB57"/>
  <c i="2" r="F36"/>
  <c i="1" r="BC55"/>
  <c i="2" r="F37"/>
  <c i="1" r="BD55"/>
  <c i="3" r="F35"/>
  <c i="1" r="BB56"/>
  <c i="4" r="F37"/>
  <c i="1" r="BD57"/>
  <c i="2" r="J34"/>
  <c i="1" r="AW55"/>
  <c i="3" r="F34"/>
  <c i="1" r="BA56"/>
  <c i="4" r="J34"/>
  <c i="1" r="AW57"/>
  <c i="3" r="F36"/>
  <c i="1" r="BC56"/>
  <c i="4" r="F34"/>
  <c i="1" r="BA57"/>
  <c i="2" r="F35"/>
  <c i="1" r="BB55"/>
  <c i="4" l="1" r="R84"/>
  <c r="R83"/>
  <c r="BK84"/>
  <c r="BK83"/>
  <c r="J83"/>
  <c r="J59"/>
  <c i="3" r="BK90"/>
  <c r="J90"/>
  <c r="J61"/>
  <c i="2" r="J82"/>
  <c r="J60"/>
  <c r="J30"/>
  <c i="1" r="AG55"/>
  <c r="BC54"/>
  <c r="AY54"/>
  <c i="3" r="J33"/>
  <c i="1" r="AV56"/>
  <c r="AT56"/>
  <c r="AU54"/>
  <c i="3" r="F33"/>
  <c i="1" r="AZ56"/>
  <c r="BA54"/>
  <c r="W30"/>
  <c r="BD54"/>
  <c r="W33"/>
  <c r="BB54"/>
  <c r="AX54"/>
  <c i="4" r="F33"/>
  <c i="1" r="AZ57"/>
  <c i="2" r="J33"/>
  <c i="1" r="AV55"/>
  <c r="AT55"/>
  <c i="2" r="F33"/>
  <c i="1" r="AZ55"/>
  <c i="4" r="J33"/>
  <c i="1" r="AV57"/>
  <c r="AT57"/>
  <c i="3" l="1" r="BK82"/>
  <c r="J82"/>
  <c r="J59"/>
  <c i="4" r="J84"/>
  <c r="J60"/>
  <c i="1" r="AN55"/>
  <c i="2" r="J39"/>
  <c i="1" r="W31"/>
  <c i="4" r="J30"/>
  <c i="1" r="AG57"/>
  <c r="AZ54"/>
  <c r="W29"/>
  <c r="W32"/>
  <c r="AW54"/>
  <c r="AK30"/>
  <c i="4" l="1" r="J39"/>
  <c i="1" r="AN57"/>
  <c r="AV54"/>
  <c r="AK29"/>
  <c i="3" r="J30"/>
  <c i="1" r="AG56"/>
  <c r="AG54"/>
  <c r="AK26"/>
  <c i="3" l="1" r="J39"/>
  <c i="1" r="AN5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<sst xmlns="http://schemas.openxmlformats.org/spreadsheetml/2006/main">
  <si>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</si>
  <si>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</si>
  <si>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</si>
  <si>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</si>
  <si>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</si>
  <si>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{e64170d5-79fe-46ef-ab3f-e4ff4842f4f7}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</si>
  <si>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</si>
  <si>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</si>
  <si>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</si>
  <si>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</si>
  <si>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</si>
  <si>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</si>
  <si>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</si>
  <si>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</si>
  <si>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2023_002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</si>
  <si>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</si>
  <si>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</si>
  <si>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Servis a opravy výtahů a eskalátorů 2023 - 2025</t>
  </si>
  <si>
    <t>KSO:</t>
  </si>
  <si>
    <t/>
  </si>
  <si>
    <t>CC-CZ:</t>
  </si>
  <si>
    <t>Místo:</t>
  </si>
  <si>
    <t xml:space="preserve"> </t>
  </si>
  <si>
    <t>Datum:</t>
  </si>
  <si>
    <t>27. 1. 2023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</si>
  <si>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</si>
  <si>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</si>
  <si>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</si>
  <si>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</si>
  <si>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</si>
  <si>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</si>
  <si>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</si>
  <si>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</si>
  <si>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</si>
  <si>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</si>
  <si>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</si>
  <si>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</si>
  <si>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</si>
  <si>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</si>
  <si>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</si>
  <si>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</si>
  <si>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</si>
  <si>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</si>
  <si>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</si>
  <si>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</si>
  <si>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</si>
  <si>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</si>
  <si>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</si>
  <si>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</si>
  <si>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</si>
  <si>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</si>
  <si>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</si>
  <si>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</si>
  <si>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</si>
  <si>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</si>
  <si>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</si>
  <si>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</si>
  <si>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</si>
  <si>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</si>
  <si>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</si>
  <si>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</si>
  <si>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</si>
  <si>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</si>
  <si>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</si>
  <si>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</si>
  <si>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</si>
  <si>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</si>
  <si>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</si>
  <si>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</si>
  <si>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</si>
  <si>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</si>
  <si>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</si>
  <si>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</si>
  <si>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</si>
  <si>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</si>
  <si>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</si>
  <si>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</si>
  <si>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</si>
  <si>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Pravidelný servis</t>
  </si>
  <si>
    <t>STA</t>
  </si>
  <si>
    <t>1</t>
  </si>
  <si>
    <t>{352151ec-16ba-47ab-8a1e-a3cc3c6ef789}</t>
  </si>
  <si>
    <t>2</t>
  </si>
  <si>
    <t>PS 02</t>
  </si>
  <si>
    <t>Hodinové sazby</t>
  </si>
  <si>
    <t>{532945cf-fb6b-490a-b946-93e02f75f744}</t>
  </si>
  <si>
    <t>PS 03</t>
  </si>
  <si>
    <t>Náhradní díly</t>
  </si>
  <si>
    <t>{750281cb-055f-4f62-a2eb-6802b77cedf4}</t>
  </si>
  <si>
    <t>KRYCÍ LIST SOUPISU PRACÍ</t>
  </si>
  <si>
    <t>Objekt:</t>
  </si>
  <si>
    <t>PS 01 - Pravidelný servis</t>
  </si>
  <si>
    <t>REKAPITULACE ČLENĚNÍ SOUPISU PRACÍ</t>
  </si>
  <si>
    <t>Kód dílu - Popis</t>
  </si>
  <si>
    <t>Cena celkem [CZK]</t>
  </si>
  <si>
    <t>-1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</si>
  <si>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</si>
  <si>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</si>
  <si>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</si>
  <si>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</si>
  <si>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</si>
  <si>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</si>
  <si>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</si>
  <si>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</si>
  <si>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</si>
  <si>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</si>
  <si>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</si>
  <si>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</si>
  <si>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</si>
  <si>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</si>
  <si>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</si>
  <si>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</si>
  <si>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</si>
  <si>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</si>
  <si>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</si>
  <si>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</si>
  <si>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O01</t>
  </si>
  <si>
    <t>M</t>
  </si>
  <si>
    <t>43594100</t>
  </si>
  <si>
    <t>Dolní Beřkovice - samoobslužný výtah</t>
  </si>
  <si>
    <t>měsíc</t>
  </si>
  <si>
    <t>512</t>
  </si>
  <si>
    <t>1016236893</t>
  </si>
  <si>
    <t>PP</t>
  </si>
  <si>
    <t>P</t>
  </si>
  <si>
    <t>Poznámka k položce:_x000d_
Dolní Beřkovice - samoobslužný výtah	Výrobce:	KONE	Výrobní číslo:	43594100	Průkaz způsobilosti:	PZ 0108/19-D.13	Typ:	PW 08/10-19	Nosnost:	630</t>
  </si>
  <si>
    <t>43594101</t>
  </si>
  <si>
    <t>Hněvice - samoobslužný výtah I.nástupiště</t>
  </si>
  <si>
    <t>74073882</t>
  </si>
  <si>
    <t>Poznámka k položce:_x000d_
Hněvice - samoobslužný výtah I.nástupiště	Výrobce:	KONE	Výrobní číslo:	43594101	Průkaz způsobilosti:	PZ 0081/19-D.13	Typ:	PW 08/10-19	Nosnost:	630</t>
  </si>
  <si>
    <t>3</t>
  </si>
  <si>
    <t>43594102</t>
  </si>
  <si>
    <t>Hněvice - samoobslužný výtah II.nástupiště</t>
  </si>
  <si>
    <t>-9020606</t>
  </si>
  <si>
    <t>Poznámka k položce:_x000d_
Hněvice - samoobslužný výtah II.nástupiště	Výrobce:	KONE	Výrobní číslo:	43594102	Průkaz způsobilosti:	PZ 0082/19-D.13	Typ:	PW 08/10-19	Nosnost:	630</t>
  </si>
  <si>
    <t>43594103</t>
  </si>
  <si>
    <t>Bohušovice nad Ohří - osobní výtah u budovy</t>
  </si>
  <si>
    <t>405153406</t>
  </si>
  <si>
    <t>Poznámka k položce:_x000d_
Bohušovice nad Ohří - osobní výtah u budovy	Výrobce:	KONE	Výrobní číslo:	43594103	Průkaz způsobilosti:	PZ 0109/19-D.13	Typ:	PW 08/10-19	Nosnost:	630</t>
  </si>
  <si>
    <t>8</t>
  </si>
  <si>
    <t>43594105</t>
  </si>
  <si>
    <t>Prackovice nad Labem - osobní výtah I. nástupiště</t>
  </si>
  <si>
    <t>1677460596</t>
  </si>
  <si>
    <t>Poznámka k položce:_x000d_
Prackovice nad Labem - osobní výtah I. nástupiště	Výrobce:	KONE	Výrobní číslo:	43594105	Průkaz způsobilosti:	PZ 0099/19-D.13	Typ:	PW 08/10-19	Nosnost:	630</t>
  </si>
  <si>
    <t>9</t>
  </si>
  <si>
    <t>43594104</t>
  </si>
  <si>
    <t>Prackovice nad Labem - osobní výtah II. nástupiště</t>
  </si>
  <si>
    <t>1035404216</t>
  </si>
  <si>
    <t>Poznámka k položce:_x000d_
Prackovice nad Labem - osobní výtah II. nástupiště	Výrobce:	KONE	Výrobní číslo:	43594104	Průkaz způsobilosti:	PZ 0098/19-D.13	Typ:	PW 08/10-19	Nosnost:	630</t>
  </si>
  <si>
    <t>10</t>
  </si>
  <si>
    <t>42220464</t>
  </si>
  <si>
    <t>Ústí nad Labem - osobní výtah, Vojtěšská 856/2</t>
  </si>
  <si>
    <t>-364809080</t>
  </si>
  <si>
    <t>Poznámka k položce:_x000d_
Ústí nad Labem - osobní výtah, Vojtěšská 856/2	Výrobce:	KONE	Výrobní číslo:	42220464	Průkaz způsobilosti:	PZ 0095/15-D.13	Typ:	PW 06/10-19	Nosnost:	480</t>
  </si>
  <si>
    <t>11</t>
  </si>
  <si>
    <t>20061199</t>
  </si>
  <si>
    <t>Ústí nad Labem - osobní výtah, K Můstku 1451/2</t>
  </si>
  <si>
    <t>-125721019</t>
  </si>
  <si>
    <t>Poznámka k položce:_x000d_
Ústí nad Labem - osobní výtah, K Můstku 1451/2	Výrobce:	Schindler CZ	Výrobní číslo:	20061199	Průkaz způsobilosti:	VTZ	Typ:	Schindler 6300	Nosnost:	535</t>
  </si>
  <si>
    <t>12</t>
  </si>
  <si>
    <t>110708301</t>
  </si>
  <si>
    <t>Ústí n. L., hl. n. - nákladní výtah, I. nástupiště</t>
  </si>
  <si>
    <t>1122911780</t>
  </si>
  <si>
    <t>Poznámka k položce:_x000d_
Ústí n. L., hl. n. - nákladní výtah, I. nástupiště	Výrobce:	KONE	Výrobní číslo:	110708301	Průkaz způsobilosti:	PZ 0118/08-D.13	Typ:	GW 16/05-19	Nosnost:	1600</t>
  </si>
  <si>
    <t>13</t>
  </si>
  <si>
    <t>110708302</t>
  </si>
  <si>
    <t>Ústí n. L., hl. n. - nákladní výtah, II. nástupiště</t>
  </si>
  <si>
    <t>-1049884657</t>
  </si>
  <si>
    <t>Poznámka k položce:_x000d_
Ústí n. L., hl. n. - nákladní výtah, II. nástupiště	Výrobce:	KONE	Výrobní číslo:	110708302	Průkaz způsobilosti:	PZ 0120/08-D.13	Typ:	GW 16/05-19	Nosnost:	1600</t>
  </si>
  <si>
    <t>14</t>
  </si>
  <si>
    <t>110708303</t>
  </si>
  <si>
    <t>Ústí n. L., hl. n. - nákladní výtah, III. nástupiště</t>
  </si>
  <si>
    <t>416893267</t>
  </si>
  <si>
    <t>Poznámka k položce:_x000d_
Ústí n. L., hl. n. - nákladní výtah, III. nástupiště	Výrobce:	KONE	Výrobní číslo:	110708303	Průkaz způsobilosti:	PZ 0119/08-D.13	Typ:	GW 16/05-19	Nosnost:	1600</t>
  </si>
  <si>
    <t>120405</t>
  </si>
  <si>
    <t>Ústí n. L., hl. n. - výpravní budova - osobní výtah galerie</t>
  </si>
  <si>
    <t>945803114</t>
  </si>
  <si>
    <t>Poznámka k položce:_x000d_
Ústí n. L., hl. n. - výpravní budova - osobní výtah galerie	Výrobce:	Výtahy Petersik	Výrobní číslo:	120405	Průkaz způsobilosti:	PZ 0264/12-Z.13	Typ:	H 630	Nosnost:	630</t>
  </si>
  <si>
    <t>16</t>
  </si>
  <si>
    <t>43594107</t>
  </si>
  <si>
    <t>Povrly - samoobslužný výtah na ostrovním nástupišti</t>
  </si>
  <si>
    <t>2047911134</t>
  </si>
  <si>
    <t>Poznámka k položce:_x000d_
Výrobce:	KONE / Výrobní číslo: 43594107 / Průkaz způsobilosti: PZ 0106/19-D.13 / Typ: PW 08/10-19 / Nosnost: 630</t>
  </si>
  <si>
    <t>17</t>
  </si>
  <si>
    <t>43594106</t>
  </si>
  <si>
    <t>Povrly - samoobslužný výtah u budovy</t>
  </si>
  <si>
    <t>-2035958359</t>
  </si>
  <si>
    <t>Poznámka k položce:_x000d_
Výrobce:	KONE	Výrobní číslo:	43594106	Průkaz způsobilosti:	PZ 0107/19-D.13	Typ:	PW 08/10-19	Nosnost:	630</t>
  </si>
  <si>
    <t>18</t>
  </si>
  <si>
    <t>43539645</t>
  </si>
  <si>
    <t>Děčín hl. n. západ - spádovištní stavědlo - osobní výtah</t>
  </si>
  <si>
    <t>1927972372</t>
  </si>
  <si>
    <t>Poznámka k položce:_x000d_
Výrobce:	KONE	Výrobní číslo:	43539645	Průkaz způsobilosti:	PZ 0071/19-D.13	Typ:	PW 15/10-19	Nosnost:	1150</t>
  </si>
  <si>
    <t>19</t>
  </si>
  <si>
    <t>OS652/02</t>
  </si>
  <si>
    <t>Děčín hl. n. - výpravní budova - výtah restaurace 100 kg</t>
  </si>
  <si>
    <t>-1657351785</t>
  </si>
  <si>
    <t>Poznámka k položce:_x000d_
Výrobce:	Výtahy Vaněrka	Výrobní číslo:	OS652/02	Průkaz způsobilosti:	PZ 0084/03-Z.13	Typ:	MB 100/0,36-2L	Nosnost:	100</t>
  </si>
  <si>
    <t>20</t>
  </si>
  <si>
    <t>OS651/02</t>
  </si>
  <si>
    <t>Děčín hl. n. - výpravní budova - výtah restaurace 700 kg</t>
  </si>
  <si>
    <t>635601737</t>
  </si>
  <si>
    <t>Poznámka k položce:_x000d_
Výrobce:	Výtahy Vaněrka	Výrobní číslo:	OS651/02	Průkaz způsobilosti:	PZ 0083/03-Z.13	Typ:	NGS 700/0,2	Nosnost:	700</t>
  </si>
  <si>
    <t>OS 615/02</t>
  </si>
  <si>
    <t>Děčín hl. n. - nákladní výtah na I. nástupiště</t>
  </si>
  <si>
    <t>1362130656</t>
  </si>
  <si>
    <t>Poznámka k položce:_x000d_
Výrobce:	Výtahy Vaněrka	Výrobní číslo:	OS 615/02	Průkaz způsobilosti:	PZ 0126/03-Z.13	Typ:	HN 3200/0,2	Nosnost:	3200</t>
  </si>
  <si>
    <t>22</t>
  </si>
  <si>
    <t>OS 653/02A</t>
  </si>
  <si>
    <t>Děčín hl. n. - nákladní výtah na II. nástupišti</t>
  </si>
  <si>
    <t>-463716909</t>
  </si>
  <si>
    <t>Poznámka k položce:_x000d_
Výrobce:	Výtahy Vaněrka	Výrobní číslo:	OS 653/02A	Průkaz způsobilosti:	PZ 0132/09-D.13	Typ:	SH 3200/02	Nosnost:	3200</t>
  </si>
  <si>
    <t>23</t>
  </si>
  <si>
    <t>OS 653/02B</t>
  </si>
  <si>
    <t>Děčín hl. n. - nákladní výtah na III. nástupišti</t>
  </si>
  <si>
    <t>-327233992</t>
  </si>
  <si>
    <t>Poznámka k položce:_x000d_
Výrobce:	Výtahy Vaněrka	Výrobní číslo:	OS 653/02B	Průkaz způsobilosti:	PZ 0133/09-D.13	Typ:	SH 3200/02	Nosnost:	3200</t>
  </si>
  <si>
    <t>24</t>
  </si>
  <si>
    <t>OS 838/04</t>
  </si>
  <si>
    <t>Teplice - osobní výtah ve výpr. budově Nádražní náměstí čp.599</t>
  </si>
  <si>
    <t>-389563111</t>
  </si>
  <si>
    <t>Poznámka k položce:_x000d_
Výrobce:	Výtahy Vaněrka	Výrobní číslo:	OS 838/04	Průkaz způsobilosti:	PZ 0232/05-Z.13	Typ:	TOV-BS 630	Nosnost:	630</t>
  </si>
  <si>
    <t>25</t>
  </si>
  <si>
    <t>OS 840/04</t>
  </si>
  <si>
    <t>Teplice - osobní výtah II. nástupiště</t>
  </si>
  <si>
    <t>2099253697</t>
  </si>
  <si>
    <t>Poznámka k položce:_x000d_
Výrobní číslo:	OS 840/04	Průkaz způsobilosti:	PZ 0423/08-D.13	Typ:	TOV-BS 630	Nosnost:	630</t>
  </si>
  <si>
    <t>26</t>
  </si>
  <si>
    <t>11268899</t>
  </si>
  <si>
    <t>Řetenice - I. nástupiště - osobní výtah</t>
  </si>
  <si>
    <t>734419309</t>
  </si>
  <si>
    <t>Poznámka k položce:_x000d_
Výrobce:	Schindler CZ	Výrobní číslo:	11268899	Průkaz způsobilosti:	PZ 0201/19-D.13	Typ:	Schindler 3300	Nosnost:	1125</t>
  </si>
  <si>
    <t>27</t>
  </si>
  <si>
    <t>11268900</t>
  </si>
  <si>
    <t>Řetenice - II. nástupiště - osobní výtah</t>
  </si>
  <si>
    <t>1918840833</t>
  </si>
  <si>
    <t>Poznámka k položce:_x000d_
Výrobce:	Schindler CZ	Výrobní číslo:	11268900	Průkaz způsobilosti:	PZ 0202/19-D.13	Typ:	Schindler 3300	Nosnost:	1125</t>
  </si>
  <si>
    <t>28</t>
  </si>
  <si>
    <t>41733135</t>
  </si>
  <si>
    <t>Most - výpravní budova - nákladní výtah zavazadla</t>
  </si>
  <si>
    <t>2007609736</t>
  </si>
  <si>
    <t>Poznámka k položce:_x000d_
Výrobce:	Transporta Praha	Výrobní číslo:	41733135	Průkaz způsobilosti:	PZ 0064/01-Z.13	Typ:	TNV 2000/0,125	Nosnost:	2000</t>
  </si>
  <si>
    <t>29</t>
  </si>
  <si>
    <t>41733136</t>
  </si>
  <si>
    <t>Most - nákladní výtah I. nástupiště</t>
  </si>
  <si>
    <t>-342437732</t>
  </si>
  <si>
    <t>Poznámka k položce:_x000d_
Výrobce:	Transporta Praha	Výrobní číslo:	41733136	Průkaz způsobilosti:	PZ 0065/01-Z.13	Typ:	TNV 2000/0,125	Nosnost:	2000</t>
  </si>
  <si>
    <t>30</t>
  </si>
  <si>
    <t>41830003</t>
  </si>
  <si>
    <t>Most - výpravní budova - osobní výtah (levý)</t>
  </si>
  <si>
    <t>-1743116242</t>
  </si>
  <si>
    <t>Poznámka k položce:_x000d_
Výrobce:	FASTR Most	Výrobní číslo:	41830003	Průkaz způsobilosti:	PZ 0269/04-Z.13	Typ:	OT 500/2	Nosnost:	500</t>
  </si>
  <si>
    <t>31</t>
  </si>
  <si>
    <t>41830002</t>
  </si>
  <si>
    <t>Most - výpravní budova - osobní výtah (pravý)</t>
  </si>
  <si>
    <t>536118354</t>
  </si>
  <si>
    <t>Poznámka k položce:_x000d_
Výrobce:	FASTR Most	Výrobní číslo:	41830002	Průkaz způsobilosti:	PZ 0267/04-Z.13	Typ:	OT 500/2	Nosnost:	2000</t>
  </si>
  <si>
    <t>32</t>
  </si>
  <si>
    <t>10J00501/E1</t>
  </si>
  <si>
    <t>Most - výpravní budova - eskalátor ve VB</t>
  </si>
  <si>
    <t>1417916329</t>
  </si>
  <si>
    <t>Poznámka k položce:_x000d_
Výrobce:	VVS	Výrobní číslo:	10J00501/E1	Průkaz způsobilosti:	PZ 0080/11-D.12	Typ:	FEH01-302-1000	Nosnost:	X</t>
  </si>
  <si>
    <t>33</t>
  </si>
  <si>
    <t>4175-3155</t>
  </si>
  <si>
    <t>Most - nákladní výtah II. nástupiště</t>
  </si>
  <si>
    <t>-76353395</t>
  </si>
  <si>
    <t>Poznámka k položce:_x000d_
Výrobce:	Transporta Praha	Výrobní číslo:	4175-3155	Průkaz způsobilosti:	PZ 0322/08-D.13	Typ:	TNV 2000/0,125	Nosnost:	2000</t>
  </si>
  <si>
    <t>34</t>
  </si>
  <si>
    <t>4176-3161</t>
  </si>
  <si>
    <t>Most - nákladní výtah III. nástupiště</t>
  </si>
  <si>
    <t>-1627227277</t>
  </si>
  <si>
    <t>Poznámka k položce:_x000d_
Výrobce:	Transporta Praha	Výrobní číslo:	4176-3161	Průkaz způsobilosti:	PZ 0321/08-D.13	Typ:	TNV 2000/0,125	Nosnost:	2000</t>
  </si>
  <si>
    <t>35</t>
  </si>
  <si>
    <t>4176-3162</t>
  </si>
  <si>
    <t>Most - nákladní výtah IV. nástupiště</t>
  </si>
  <si>
    <t>-52335741</t>
  </si>
  <si>
    <t>Poznámka k položce:_x000d_
Výrobce:	Transporta Praha	Výrobní číslo:	4176-3162	Průkaz způsobilosti:	PZ 0320/08-D.13	Typ:	TNV 2000/0,125	Nosnost:	2000</t>
  </si>
  <si>
    <t>36</t>
  </si>
  <si>
    <t>42610186</t>
  </si>
  <si>
    <t>Karlovy Vary - nová VB, osobní výtah</t>
  </si>
  <si>
    <t>-58667872</t>
  </si>
  <si>
    <t>Poznámka k položce:_x000d_
Výrobce:	KONE	Výrobní číslo:	42610186	Průkaz způsobilosti:	PZ 0025/17-D.13	Typ:	PW 08/10-19	Nosnost:	630</t>
  </si>
  <si>
    <t>37</t>
  </si>
  <si>
    <t>43036032</t>
  </si>
  <si>
    <t>Karlovy Vary - osobní výtah II. nástupiště - podchod</t>
  </si>
  <si>
    <t>1775142553</t>
  </si>
  <si>
    <t>Poznámka k položce:_x000d_
Výrobce:	KONE	Výrobní číslo:	43036032	Průkaz způsobilosti:	PZ 0161/17-D.13	Typ:	PW 13/10-19	Nosnost:	1000</t>
  </si>
  <si>
    <t>38</t>
  </si>
  <si>
    <t>43036031</t>
  </si>
  <si>
    <t>Karlovy Vary - osobní výtah II. nástupiště - lávka</t>
  </si>
  <si>
    <t>-469765087</t>
  </si>
  <si>
    <t>Poznámka k položce:_x000d_
Výrobce:	KONE	Výrobní číslo:	43036031	Průkaz způsobilosti:	PZ 0101/19-D.13	Typ:	PW 14/10-19	Nosnost:	1150</t>
  </si>
  <si>
    <t>39</t>
  </si>
  <si>
    <t>40014228</t>
  </si>
  <si>
    <t>Sokolov - osobní výtah I. nástupiště</t>
  </si>
  <si>
    <t>-914138151</t>
  </si>
  <si>
    <t>Poznámka k položce:_x000d_
Výrobce:	KONE	Výrobní číslo:	40014228	Průkaz způsobilosti:	PZ 0530/08-D.13	Typ:	PW 08/10-19	Nosnost:	630</t>
  </si>
  <si>
    <t>40</t>
  </si>
  <si>
    <t>40014229</t>
  </si>
  <si>
    <t>Sokolov - osobní výtah II. nástupiště</t>
  </si>
  <si>
    <t>-525504185</t>
  </si>
  <si>
    <t>Poznámka k položce:_x000d_
Výrobce:	KONE	Výrobní číslo:	40014229	Průkaz způsobilosti:	PZ 0531/08-D.13	Typ:	PW 08/10-19	Nosnost:	630</t>
  </si>
  <si>
    <t>41</t>
  </si>
  <si>
    <t>40014230</t>
  </si>
  <si>
    <t>Sokolov - osobní výtah výstup do ulice Dr. Kocourka</t>
  </si>
  <si>
    <t>-520311218</t>
  </si>
  <si>
    <t>Poznámka k položce:_x000d_
Výrobce:	KONE	Výrobní číslo:	40014230	Průkaz způsobilosti:	PZ 0371/09-D.13	Typ:	PW 08/10-19	Nosnost:	630</t>
  </si>
  <si>
    <t>42</t>
  </si>
  <si>
    <t>43539656</t>
  </si>
  <si>
    <t>Cheb - osobní výtah, Wolkerova 150/2</t>
  </si>
  <si>
    <t>-833596918</t>
  </si>
  <si>
    <t>Poznámka k položce:_x000d_
Výrobce:	KONE	Výrobní číslo:	43539656	Průkaz způsobilosti:	PZ 0080/19-D.13	Typ:	PW 08/10-19	Nosnost:	630</t>
  </si>
  <si>
    <t>43</t>
  </si>
  <si>
    <t>41810180</t>
  </si>
  <si>
    <t>Cheb - výtah bez dopravy osob, Wolkerova 150/2</t>
  </si>
  <si>
    <t>-1373714308</t>
  </si>
  <si>
    <t>Poznámka k položce:_x000d_
Výrobce:	Transporta Praha	Výrobní číslo:	41810180	Průkaz způsobilosti:	PZ 0040/03-Z.13	Typ:	MBV 100	Nosnost:	100</t>
  </si>
  <si>
    <t>44</t>
  </si>
  <si>
    <t>1634</t>
  </si>
  <si>
    <t>Cheb - výpravní budova, Žižkova 1301/4 - výtah administrativní část</t>
  </si>
  <si>
    <t>-1168226637</t>
  </si>
  <si>
    <t>Poznámka k položce:_x000d_
Výrobce:	Strojoprav KV	Výrobní číslo:	1634	Průkaz způsobilosti:	PZ 0399/04-Z.13	Typ:	TOV 250	Nosnost:	250</t>
  </si>
  <si>
    <t>45</t>
  </si>
  <si>
    <t>11110322</t>
  </si>
  <si>
    <t>Cheb - I. nástupiště - osobní výtah</t>
  </si>
  <si>
    <t>-792134248</t>
  </si>
  <si>
    <t>Poznámka k položce:_x000d_
Výrobce:	Schindler CZ	Výrobní číslo:	11110322	Průkaz způsobilosti:	PZ 0055/19-D.13	Typ:	Schindler 3300	Nosnost:	1125</t>
  </si>
  <si>
    <t>46</t>
  </si>
  <si>
    <t>11110323</t>
  </si>
  <si>
    <t>Cheb - II. nástupiště - osobní výtah</t>
  </si>
  <si>
    <t>-1765369907</t>
  </si>
  <si>
    <t>Poznámka k položce:_x000d_
Výrobce:	Schindler CZ	Výrobní číslo:	11110323	Průkaz způsobilosti:	PZ 0186/19-D.13	Typ:	Schindler 3300	Nosnost:	1125</t>
  </si>
  <si>
    <t>47</t>
  </si>
  <si>
    <t>690043608</t>
  </si>
  <si>
    <t>Cheb - II. nástupiště - eskalátor E1 (směr nástupiště - pravý)</t>
  </si>
  <si>
    <t>137928048</t>
  </si>
  <si>
    <t>Poznámka k položce:_x000d_
Výrobce:	Schindler CZ	Výrobní číslo:	690043608	Průkaz způsobilosti:	PZ 0173/20-D.12	Typ:	Schindler 9300</t>
  </si>
  <si>
    <t>48</t>
  </si>
  <si>
    <t>690039693</t>
  </si>
  <si>
    <t>Cheb - II. nástupiště - eskalátor E2 (směr podchod - levý)</t>
  </si>
  <si>
    <t>869610011</t>
  </si>
  <si>
    <t>Poznámka k položce:_x000d_
Výrobce:	Schindler CZ	Výrobní číslo:	690039693	Průkaz způsobilosti:	PZ 0172/20-D.12	Typ:	Schindler 9300</t>
  </si>
  <si>
    <t>49</t>
  </si>
  <si>
    <t>11110324</t>
  </si>
  <si>
    <t>Cheb - III. nástupiště - osobní výtah</t>
  </si>
  <si>
    <t>311177196</t>
  </si>
  <si>
    <t>Poznámka k položce:_x000d_
Výrobce:	Schindler CZ	Výrobní číslo:	11110324	Průkaz způsobilosti:	PZ 0187/19-D.13	Typ:	Schindler 3300	Nosnost:	1125</t>
  </si>
  <si>
    <t>50</t>
  </si>
  <si>
    <t>690039692</t>
  </si>
  <si>
    <t>Cheb - III. nástupiště - eskalátor E3 (směr nástupiště - pravý)</t>
  </si>
  <si>
    <t>-787837813</t>
  </si>
  <si>
    <t>Poznámka k položce:_x000d_
Výrobce:	Schindler CZ	Výrobní číslo:	690039692	Průkaz způsobilosti:	PZ 0174/20-D.12	Typ:	Schindler 9300</t>
  </si>
  <si>
    <t>51</t>
  </si>
  <si>
    <t>690043607</t>
  </si>
  <si>
    <t>Cheb - III. nástupiště - eskalátor E4 (směr podchod - levý)</t>
  </si>
  <si>
    <t>1839887121</t>
  </si>
  <si>
    <t>Poznámka k položce:_x000d_
Výrobce:	Schindler CZ	Výrobní číslo:	690043607	Průkaz způsobilosti:	PZ 0171/20-D.12	Typ:	Schindler 9300</t>
  </si>
  <si>
    <t>52</t>
  </si>
  <si>
    <t>222090640V1</t>
  </si>
  <si>
    <t>Mariánské Lázně - osobní výtah I. nástupiště</t>
  </si>
  <si>
    <t>-2012531795</t>
  </si>
  <si>
    <t>Poznámka k položce:_x000d_
Výrobce:	VVS / OCTE	Výrobní číslo:	222090640V1	Průkaz způsobilosti:	PZ 0176/10-D.13	Typ:	AVOKA 08	Nosnost:	630</t>
  </si>
  <si>
    <t>53</t>
  </si>
  <si>
    <t>222090641V2</t>
  </si>
  <si>
    <t>Mariánské Lázně - osobní výtah II. nástupiště</t>
  </si>
  <si>
    <t>1719042994</t>
  </si>
  <si>
    <t>Poznámka k položce:_x000d_
Výrobce:	VVS / OCTE	Výrobní číslo:	222090641V2	Průkaz způsobilosti:	PZ 0177/10-D.13	Typ:	AVOKA 08	Nosnost:	630</t>
  </si>
  <si>
    <t>54</t>
  </si>
  <si>
    <t>25-8-80041</t>
  </si>
  <si>
    <t>Karlovy Vary, d. n. - provozní budova ČD a ČSAD - výtah restaurace</t>
  </si>
  <si>
    <t>-1636907147</t>
  </si>
  <si>
    <t>Poznámka k položce:_x000d_
Výrobce:	Tranza a.s. Břeclav	Výrobní číslo:	25-8-80041	Průkaz způsobilosti:	PZ 0030/00-Z.13	Typ:	NT 500	Nosnost:	500</t>
  </si>
  <si>
    <t>55</t>
  </si>
  <si>
    <t>25-8-50042</t>
  </si>
  <si>
    <t>-1613018142</t>
  </si>
  <si>
    <t>Poznámka k položce:_x000d_
Výrobce:	Tranza a.s. Břeclav	Výrobní číslo:	25-8-50042	Průkaz způsobilosti:	PZ 0028/00-Z.13	Typ:	NT 500	Nosnost:	500</t>
  </si>
  <si>
    <t>56</t>
  </si>
  <si>
    <t>25-8-20230</t>
  </si>
  <si>
    <t>Karlovy Vary, d. n. - provozní budova ČD a ČSAD - výtah hala</t>
  </si>
  <si>
    <t>906675144</t>
  </si>
  <si>
    <t>Poznámka k položce:_x000d_
Výrobce:	Tranza a.s. Břeclav	Výrobní číslo:	25-8-20230	Průkaz způsobilosti:	PZ 0029/00-Z.13	Typ:	UTI 500	Nosnost:	500</t>
  </si>
  <si>
    <t>PS 02 -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</si>
  <si>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</si>
  <si>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</si>
  <si>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</si>
  <si>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</si>
  <si>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</si>
  <si>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</si>
  <si>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</si>
  <si>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 (výjezd servisního technika v pracovní době 07:00 - 16:00)</t>
  </si>
  <si>
    <t>hod</t>
  </si>
  <si>
    <t>-1864467675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</si>
  <si>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</si>
  <si>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</si>
  <si>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</si>
  <si>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-1233319322</t>
  </si>
  <si>
    <t>Poznámka k položce:_x000d_
Výjezd 1x za 3 měsíce, tento délky 4h po dobu 2 let (1/4*4*24). Účtováno bude dle skutečnosti.</t>
  </si>
  <si>
    <t>VRN</t>
  </si>
  <si>
    <t>Vedlejší rozpočtové náklady</t>
  </si>
  <si>
    <t>5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</si>
  <si>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</si>
  <si>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</si>
  <si>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</si>
  <si>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</si>
  <si>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</si>
  <si>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</si>
  <si>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-671345651</t>
  </si>
  <si>
    <t>Poznámka k položce:_x000d_
Cena obsahuje veškeré nutné náklady na výjezd servisního technika, kterými jsou např. doprava na místo, čas strávený na cestě, režijní náklady, atp.</t>
  </si>
  <si>
    <t>PS 03 - Náhradní díly</t>
  </si>
  <si>
    <t>HSV - HSV</t>
  </si>
  <si>
    <t xml:space="preserve">    01V - Výtahy - náhradní díly</t>
  </si>
  <si>
    <t xml:space="preserve">    02E - Eskalátory - náhradní díly</t>
  </si>
  <si>
    <t>HSV</t>
  </si>
  <si>
    <t>01V</t>
  </si>
  <si>
    <t>Výtahy - náhradní díly</t>
  </si>
  <si>
    <t>01</t>
  </si>
  <si>
    <t>Dveřní kontakt</t>
  </si>
  <si>
    <t>kus</t>
  </si>
  <si>
    <t>-1956260622</t>
  </si>
  <si>
    <t>02</t>
  </si>
  <si>
    <t>Dveřní můstek</t>
  </si>
  <si>
    <t>1335469398</t>
  </si>
  <si>
    <t>03</t>
  </si>
  <si>
    <t>Balíček dolního vedení AMD dveří (sada)</t>
  </si>
  <si>
    <t>1048445074</t>
  </si>
  <si>
    <t>04</t>
  </si>
  <si>
    <t>Přítlačné kladky dveří (sada)</t>
  </si>
  <si>
    <t>2013326704</t>
  </si>
  <si>
    <t>6</t>
  </si>
  <si>
    <t>06</t>
  </si>
  <si>
    <t>Kladka pro těžký závěs</t>
  </si>
  <si>
    <t>-1201864262</t>
  </si>
  <si>
    <t>7</t>
  </si>
  <si>
    <t>07</t>
  </si>
  <si>
    <t>Pružina dveřní křivky</t>
  </si>
  <si>
    <t>-1255593479</t>
  </si>
  <si>
    <t>08</t>
  </si>
  <si>
    <t>Kladka excentrická</t>
  </si>
  <si>
    <t>-1048006501</t>
  </si>
  <si>
    <t>09</t>
  </si>
  <si>
    <t>Vodící čelist protiváhy</t>
  </si>
  <si>
    <t>1808913982</t>
  </si>
  <si>
    <t>Záložní zdroj nouzového provozu kabiny 12V (7Ah)</t>
  </si>
  <si>
    <t>1023621816</t>
  </si>
  <si>
    <t>Vodící čelisti kabiny (sada)</t>
  </si>
  <si>
    <t>-520665397</t>
  </si>
  <si>
    <t>Synchronizační kladka</t>
  </si>
  <si>
    <t>-1467284569</t>
  </si>
  <si>
    <t>Přivolávací tlačítko výtahu</t>
  </si>
  <si>
    <t>593483514</t>
  </si>
  <si>
    <t>Tlačítko kabinové</t>
  </si>
  <si>
    <t>1366509248</t>
  </si>
  <si>
    <t>Hmatník</t>
  </si>
  <si>
    <t>-474218017</t>
  </si>
  <si>
    <t>Magnetické snímače polohy kabiny</t>
  </si>
  <si>
    <t>-399364167</t>
  </si>
  <si>
    <t>Koncový snímač</t>
  </si>
  <si>
    <t>-665697804</t>
  </si>
  <si>
    <t>Trubicové LED osvětlení l do 600 mm</t>
  </si>
  <si>
    <t>-956153968</t>
  </si>
  <si>
    <t>Vnější GSM komunikátor</t>
  </si>
  <si>
    <t>-651128047</t>
  </si>
  <si>
    <t>Vnitřní (kabinový) komunikátor</t>
  </si>
  <si>
    <t>-413049914</t>
  </si>
  <si>
    <t>Ukazatel polohy výtahu vnější (displej)</t>
  </si>
  <si>
    <t>756312821</t>
  </si>
  <si>
    <t>Frekvenční měnič pohonu výtahu</t>
  </si>
  <si>
    <t>1793455174</t>
  </si>
  <si>
    <t>Karta kabinových dveří výtahu</t>
  </si>
  <si>
    <t>-687257071</t>
  </si>
  <si>
    <t>Hliníkový práh výtahu včetně přechodových lišt, spodní konstrukce a uchycení</t>
  </si>
  <si>
    <t>-361649957</t>
  </si>
  <si>
    <t>Horní vodící kladky kabinových a šachetních dveří</t>
  </si>
  <si>
    <t>-592985047</t>
  </si>
  <si>
    <t>Kabinová ovladačová kombinace (dvoustanicový výtah)</t>
  </si>
  <si>
    <t>-1750277940</t>
  </si>
  <si>
    <t>Optolišta výtahu</t>
  </si>
  <si>
    <t>-1860688932</t>
  </si>
  <si>
    <t>Rozvaděče a řídící jednotka výtahu</t>
  </si>
  <si>
    <t>904944702</t>
  </si>
  <si>
    <t>Ozubený řemen kabinových dveří výtahu</t>
  </si>
  <si>
    <t>-1757949727</t>
  </si>
  <si>
    <t>litr</t>
  </si>
  <si>
    <t>-457761580</t>
  </si>
  <si>
    <t>Hydraulický olej</t>
  </si>
  <si>
    <t>02E</t>
  </si>
  <si>
    <t>Eskalátory - náhradní díly</t>
  </si>
  <si>
    <t>01.1</t>
  </si>
  <si>
    <t>Stupeň</t>
  </si>
  <si>
    <t>896170411</t>
  </si>
  <si>
    <t>02.1</t>
  </si>
  <si>
    <t>Kartáč bezpečnostní podél dráhy stupňů</t>
  </si>
  <si>
    <t>1251354924</t>
  </si>
  <si>
    <t>Poznámka k položce:_x000d_
Segment v délce 2000 mm.</t>
  </si>
  <si>
    <t>03.1</t>
  </si>
  <si>
    <t>Vedení oblouku (hlavy) madel.</t>
  </si>
  <si>
    <t>412856309</t>
  </si>
  <si>
    <t>Poznámka k položce:_x000d_
Hliníková vodítka pro vedení madel v oblouku.</t>
  </si>
  <si>
    <t>04.1</t>
  </si>
  <si>
    <t>Rolna madla</t>
  </si>
  <si>
    <t>-651358463</t>
  </si>
  <si>
    <t>Poznámka k položce:_x000d_
vodící rolna - navádění madla v dráze</t>
  </si>
  <si>
    <t>05.1</t>
  </si>
  <si>
    <t>Pás rolen madla v oblouku</t>
  </si>
  <si>
    <t>90842857</t>
  </si>
  <si>
    <t>Poznámka k položce:_x000d_
Sada rolen pro navádění madla v oblouku</t>
  </si>
  <si>
    <t>06.1</t>
  </si>
  <si>
    <t>Rolna vedení madla u napínáku</t>
  </si>
  <si>
    <t>-685765866</t>
  </si>
  <si>
    <t>Poznámka k položce:_x000d_
u napínací kladky - vedení madla u napínáku</t>
  </si>
  <si>
    <t>07.1</t>
  </si>
  <si>
    <t>Brzdový elektromagnet s kabelem</t>
  </si>
  <si>
    <t>-1019474642</t>
  </si>
  <si>
    <t>08.1</t>
  </si>
  <si>
    <t>Topení 1KW</t>
  </si>
  <si>
    <t>737054311</t>
  </si>
  <si>
    <t>09.1</t>
  </si>
  <si>
    <t>Snímač otáček</t>
  </si>
  <si>
    <t>-1275819980</t>
  </si>
  <si>
    <t>Poznámka k položce:_x000d_
komponenta k frekvenčnímu meniči</t>
  </si>
  <si>
    <t>10.1</t>
  </si>
  <si>
    <t>Snímač chybějícího stupně</t>
  </si>
  <si>
    <t>1498148215</t>
  </si>
  <si>
    <t>11.1</t>
  </si>
  <si>
    <t>Spínací zámek + klíček</t>
  </si>
  <si>
    <t>1027091018</t>
  </si>
  <si>
    <t xml:space="preserve">Poznámka k položce:_x000d_
Změny jízdy / Reset </t>
  </si>
  <si>
    <t>12.1</t>
  </si>
  <si>
    <t>Radar nástupní plochy</t>
  </si>
  <si>
    <t>-1521630576</t>
  </si>
  <si>
    <t>Poznámka k položce:_x000d_
Spouštěcí radary při vstupu do nástupní plochy.</t>
  </si>
  <si>
    <t>13.1</t>
  </si>
  <si>
    <t>Řídící karta pohonu eskalátoru</t>
  </si>
  <si>
    <t>473498184</t>
  </si>
  <si>
    <t>14.1</t>
  </si>
  <si>
    <t>Pomocná karta pohonu eskalátoru</t>
  </si>
  <si>
    <t>2105355159</t>
  </si>
  <si>
    <t>Poznámka k položce:_x000d_
doplňková komponenta k řídící kartě</t>
  </si>
  <si>
    <t>16.1</t>
  </si>
  <si>
    <t>Semafor (signalizace provozního stavu eskalátoru)</t>
  </si>
  <si>
    <t>1879271308</t>
  </si>
  <si>
    <t>17.1</t>
  </si>
  <si>
    <t>Osvětlení stupňů</t>
  </si>
  <si>
    <t>-495373547</t>
  </si>
  <si>
    <t>18.1</t>
  </si>
  <si>
    <t>Ovládání revizní jízdy eskalátoru</t>
  </si>
  <si>
    <t>-682606704</t>
  </si>
  <si>
    <t>19.1</t>
  </si>
  <si>
    <t>Hřeben eskalátoru</t>
  </si>
  <si>
    <t>-179763387</t>
  </si>
  <si>
    <t>20.1</t>
  </si>
  <si>
    <t>Madla eskalátoru, sada (nekonečná smyčka)</t>
  </si>
  <si>
    <t>-1431446052</t>
  </si>
  <si>
    <t>Poznámka k položce:_x000d_
2 kusy made (smyček)l na jedno rameno eskalátoru</t>
  </si>
  <si>
    <t>21.1</t>
  </si>
  <si>
    <t>Řetízky jednoho madla eskalátoru</t>
  </si>
  <si>
    <t>1598165818</t>
  </si>
  <si>
    <t>Poznámka k položce:_x000d_
řetězový pás s ložisky</t>
  </si>
  <si>
    <t>22.1</t>
  </si>
  <si>
    <t>Čep stupně eskalátoru</t>
  </si>
  <si>
    <t>-968707141</t>
  </si>
  <si>
    <t>23.1</t>
  </si>
  <si>
    <t>Displej eskalátoru</t>
  </si>
  <si>
    <t>-1734047338</t>
  </si>
  <si>
    <t>24.1</t>
  </si>
  <si>
    <t>Tažné řetězy eskalátoru, sada</t>
  </si>
  <si>
    <t>1457329928</t>
  </si>
  <si>
    <t>HZS4232R1</t>
  </si>
  <si>
    <t>Výtahy - Hodinová zúčtovací sazba technik odborný - práce při výměně komponent</t>
  </si>
  <si>
    <t>-1742660909</t>
  </si>
  <si>
    <t>Poznámka k položce:_x000d_
Hodinová sazba práce při opravách, výměnách náhradních dílů, atp.</t>
  </si>
  <si>
    <t>HZS4232R2</t>
  </si>
  <si>
    <t>Eskalátory - Hodinová zúčtovací sazba technik odborný - práce při výměně komponent</t>
  </si>
  <si>
    <t>-361983933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</si>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</sst>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2023_002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Servis a opravy výtahů a eskalátorů 2023 - 2025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27. 1. 2023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Správa železnic, státní organizace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Pravidelný servis'!J30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'PS 01 - Pravidelný servis'!P81</f>
        <v>0</v>
      </c>
      <c r="AV55" s="118">
        <f>'PS 01 - Pravidelný servis'!J33</f>
        <v>0</v>
      </c>
      <c r="AW55" s="118">
        <f>'PS 01 - Pravidelný servis'!J34</f>
        <v>0</v>
      </c>
      <c r="AX55" s="118">
        <f>'PS 01 - Pravidelný servis'!J35</f>
        <v>0</v>
      </c>
      <c r="AY55" s="118">
        <f>'PS 01 - Pravidelný servis'!J36</f>
        <v>0</v>
      </c>
      <c r="AZ55" s="118">
        <f>'PS 01 - Pravidelný servis'!F33</f>
        <v>0</v>
      </c>
      <c r="BA55" s="118">
        <f>'PS 01 - Pravidelný servis'!F34</f>
        <v>0</v>
      </c>
      <c r="BB55" s="118">
        <f>'PS 01 - Pravidelný servis'!F35</f>
        <v>0</v>
      </c>
      <c r="BC55" s="118">
        <f>'PS 01 - Pravidelný servis'!F36</f>
        <v>0</v>
      </c>
      <c r="BD55" s="120">
        <f>'PS 01 - Pravidelný servis'!F37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 02 - Hodinové sazby'!J30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'PS 02 - Hodinové sazby'!P82</f>
        <v>0</v>
      </c>
      <c r="AV56" s="118">
        <f>'PS 02 - Hodinové sazby'!J33</f>
        <v>0</v>
      </c>
      <c r="AW56" s="118">
        <f>'PS 02 - Hodinové sazby'!J34</f>
        <v>0</v>
      </c>
      <c r="AX56" s="118">
        <f>'PS 02 - Hodinové sazby'!J35</f>
        <v>0</v>
      </c>
      <c r="AY56" s="118">
        <f>'PS 02 - Hodinové sazby'!J36</f>
        <v>0</v>
      </c>
      <c r="AZ56" s="118">
        <f>'PS 02 - Hodinové sazby'!F33</f>
        <v>0</v>
      </c>
      <c r="BA56" s="118">
        <f>'PS 02 - Hodinové sazby'!F34</f>
        <v>0</v>
      </c>
      <c r="BB56" s="118">
        <f>'PS 02 - Hodinové sazby'!F35</f>
        <v>0</v>
      </c>
      <c r="BC56" s="118">
        <f>'PS 02 - Hodinové sazby'!F36</f>
        <v>0</v>
      </c>
      <c r="BD56" s="120">
        <f>'PS 02 - Hodinové sazby'!F37</f>
        <v>0</v>
      </c>
      <c r="BE56" s="7"/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7" customFormat="1" ht="16.5" customHeight="1">
      <c r="A57" s="109" t="s">
        <v>76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 03 - Náhradní díly'!J30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79</v>
      </c>
      <c r="AR57" s="116"/>
      <c r="AS57" s="122">
        <v>0</v>
      </c>
      <c r="AT57" s="123">
        <f>ROUND(SUM(AV57:AW57),2)</f>
        <v>0</v>
      </c>
      <c r="AU57" s="124">
        <f>'PS 03 - Náhradní díly'!P83</f>
        <v>0</v>
      </c>
      <c r="AV57" s="123">
        <f>'PS 03 - Náhradní díly'!J33</f>
        <v>0</v>
      </c>
      <c r="AW57" s="123">
        <f>'PS 03 - Náhradní díly'!J34</f>
        <v>0</v>
      </c>
      <c r="AX57" s="123">
        <f>'PS 03 - Náhradní díly'!J35</f>
        <v>0</v>
      </c>
      <c r="AY57" s="123">
        <f>'PS 03 - Náhradní díly'!J36</f>
        <v>0</v>
      </c>
      <c r="AZ57" s="123">
        <f>'PS 03 - Náhradní díly'!F33</f>
        <v>0</v>
      </c>
      <c r="BA57" s="123">
        <f>'PS 03 - Náhradní díly'!F34</f>
        <v>0</v>
      </c>
      <c r="BB57" s="123">
        <f>'PS 03 - Náhradní díly'!F35</f>
        <v>0</v>
      </c>
      <c r="BC57" s="123">
        <f>'PS 03 - Náhradní díly'!F36</f>
        <v>0</v>
      </c>
      <c r="BD57" s="125">
        <f>'PS 03 - Náhradní díly'!F37</f>
        <v>0</v>
      </c>
      <c r="BE57" s="7"/>
      <c r="BT57" s="121" t="s">
        <v>80</v>
      </c>
      <c r="BV57" s="121" t="s">
        <v>74</v>
      </c>
      <c r="BW57" s="121" t="s">
        <v>88</v>
      </c>
      <c r="BX57" s="121" t="s">
        <v>5</v>
      </c>
      <c r="CL57" s="121" t="s">
        <v>19</v>
      </c>
      <c r="CM57" s="121" t="s">
        <v>82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CwFwxVlyl7suorTxFLaZ8jVLQIeJaUp5aTan/MIKgK2d9c/ZfYKsiI8Y8H6vB9WgOEFu3ZXr+QpX1mdGwp+Nsg==" hashValue="Du5gwia4+NjZZvLuvFdqv6+BtNtI/34UfjHqPsmYbQl5g796/30mpWRw0Q+7vkswb4PRZhOHWG5Svz45vvfXM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Pravidelný servis'!C2" display="/"/>
    <hyperlink ref="A56" location="'PS 02 - Hodinové sazby'!C2" display="/"/>
    <hyperlink ref="A57" location="'PS 03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Servis a opravy výtahů a eskalátorů 2023 - 2025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27. 1. 2023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29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ROUND((SUM(BE81:BE242)),  2)</f>
        <v>0</v>
      </c>
      <c r="G33" s="36"/>
      <c r="H33" s="36"/>
      <c r="I33" s="146">
        <v>0.20999999999999999</v>
      </c>
      <c r="J33" s="145">
        <f>ROUND(((SUM(BE81:BE242))*I33),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ROUND((SUM(BF81:BF242)),  2)</f>
        <v>0</v>
      </c>
      <c r="G34" s="36"/>
      <c r="H34" s="36"/>
      <c r="I34" s="146">
        <v>0.14999999999999999</v>
      </c>
      <c r="J34" s="145">
        <f>ROUND(((SUM(BF81:BF242))*I34),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ROUND((SUM(BG81:BG242)),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ROUND((SUM(BH81:BH242)),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ROUND((SUM(BI81:BI242)),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a opravy výtahů a eskalátorů 2023 - 2025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01 - Pravidelný servis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27. 1. 2023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Správa železnic, státní organizace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93</v>
      </c>
      <c r="D57" s="160"/>
      <c r="E57" s="160"/>
      <c r="F57" s="160"/>
      <c r="G57" s="160"/>
      <c r="H57" s="160"/>
      <c r="I57" s="160"/>
      <c r="J57" s="161" t="s">
        <v>94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95</v>
      </c>
    </row>
    <row r="60" s="9" customFormat="1" ht="24.96" customHeight="1">
      <c r="A60" s="9"/>
      <c r="B60" s="163"/>
      <c r="C60" s="164"/>
      <c r="D60" s="165" t="s">
        <v>96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97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98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Servis a opravy výtahů a eskalátorů 2023 - 2025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90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 01 - Pravidelný servis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27. 1. 2023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>Správa železnic, státní organizace</v>
      </c>
      <c r="G77" s="38"/>
      <c r="H77" s="38"/>
      <c r="I77" s="30" t="s">
        <v>33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30" t="s">
        <v>35</v>
      </c>
      <c r="J78" s="34" t="str">
        <f>E24</f>
        <v>Správa železnic, státní organizace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99</v>
      </c>
      <c r="D80" s="178" t="s">
        <v>57</v>
      </c>
      <c r="E80" s="178" t="s">
        <v>53</v>
      </c>
      <c r="F80" s="178" t="s">
        <v>54</v>
      </c>
      <c r="G80" s="178" t="s">
        <v>100</v>
      </c>
      <c r="H80" s="178" t="s">
        <v>101</v>
      </c>
      <c r="I80" s="178" t="s">
        <v>102</v>
      </c>
      <c r="J80" s="178" t="s">
        <v>94</v>
      </c>
      <c r="K80" s="179" t="s">
        <v>103</v>
      </c>
      <c r="L80" s="180"/>
      <c r="M80" s="90" t="s">
        <v>19</v>
      </c>
      <c r="N80" s="91" t="s">
        <v>42</v>
      </c>
      <c r="O80" s="91" t="s">
        <v>104</v>
      </c>
      <c r="P80" s="91" t="s">
        <v>105</v>
      </c>
      <c r="Q80" s="91" t="s">
        <v>106</v>
      </c>
      <c r="R80" s="91" t="s">
        <v>107</v>
      </c>
      <c r="S80" s="91" t="s">
        <v>108</v>
      </c>
      <c r="T80" s="91" t="s">
        <v>109</v>
      </c>
      <c r="U80" s="92" t="s">
        <v>110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111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3">
        <f>T82</f>
        <v>0</v>
      </c>
      <c r="U81" s="95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71</v>
      </c>
      <c r="AU81" s="15" t="s">
        <v>95</v>
      </c>
      <c r="BK81" s="184">
        <f>BK82</f>
        <v>0</v>
      </c>
    </row>
    <row r="82" s="12" customFormat="1" ht="25.92" customHeight="1">
      <c r="A82" s="12"/>
      <c r="B82" s="185"/>
      <c r="C82" s="186"/>
      <c r="D82" s="187" t="s">
        <v>71</v>
      </c>
      <c r="E82" s="188" t="s">
        <v>112</v>
      </c>
      <c r="F82" s="188" t="s">
        <v>113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4">
        <f>T83</f>
        <v>0</v>
      </c>
      <c r="U82" s="195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6" t="s">
        <v>114</v>
      </c>
      <c r="AT82" s="197" t="s">
        <v>71</v>
      </c>
      <c r="AU82" s="197" t="s">
        <v>72</v>
      </c>
      <c r="AY82" s="196" t="s">
        <v>115</v>
      </c>
      <c r="BK82" s="198">
        <f>BK83</f>
        <v>0</v>
      </c>
    </row>
    <row r="83" s="12" customFormat="1" ht="22.8" customHeight="1">
      <c r="A83" s="12"/>
      <c r="B83" s="185"/>
      <c r="C83" s="186"/>
      <c r="D83" s="187" t="s">
        <v>71</v>
      </c>
      <c r="E83" s="199" t="s">
        <v>116</v>
      </c>
      <c r="F83" s="199" t="s">
        <v>113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SUM(P84:P242)</f>
        <v>0</v>
      </c>
      <c r="Q83" s="193"/>
      <c r="R83" s="194">
        <f>SUM(R84:R242)</f>
        <v>0</v>
      </c>
      <c r="S83" s="193"/>
      <c r="T83" s="194">
        <f>SUM(T84:T242)</f>
        <v>0</v>
      </c>
      <c r="U83" s="195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114</v>
      </c>
      <c r="AT83" s="197" t="s">
        <v>71</v>
      </c>
      <c r="AU83" s="197" t="s">
        <v>80</v>
      </c>
      <c r="AY83" s="196" t="s">
        <v>115</v>
      </c>
      <c r="BK83" s="198">
        <f>SUM(BK84:BK242)</f>
        <v>0</v>
      </c>
    </row>
    <row r="84" s="2" customFormat="1" ht="16.5" customHeight="1">
      <c r="A84" s="36"/>
      <c r="B84" s="37"/>
      <c r="C84" s="201" t="s">
        <v>80</v>
      </c>
      <c r="D84" s="201" t="s">
        <v>117</v>
      </c>
      <c r="E84" s="202" t="s">
        <v>118</v>
      </c>
      <c r="F84" s="203" t="s">
        <v>119</v>
      </c>
      <c r="G84" s="204" t="s">
        <v>120</v>
      </c>
      <c r="H84" s="205">
        <v>24</v>
      </c>
      <c r="I84" s="206"/>
      <c r="J84" s="207">
        <f>ROUND(I84*H84,2)</f>
        <v>0</v>
      </c>
      <c r="K84" s="203" t="s">
        <v>19</v>
      </c>
      <c r="L84" s="208"/>
      <c r="M84" s="209" t="s">
        <v>19</v>
      </c>
      <c r="N84" s="210" t="s">
        <v>43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1">
        <f>S84*H84</f>
        <v>0</v>
      </c>
      <c r="U84" s="212" t="s">
        <v>19</v>
      </c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121</v>
      </c>
      <c r="AT84" s="213" t="s">
        <v>117</v>
      </c>
      <c r="AU84" s="213" t="s">
        <v>82</v>
      </c>
      <c r="AY84" s="15" t="s">
        <v>115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80</v>
      </c>
      <c r="BK84" s="214">
        <f>ROUND(I84*H84,2)</f>
        <v>0</v>
      </c>
      <c r="BL84" s="15" t="s">
        <v>121</v>
      </c>
      <c r="BM84" s="213" t="s">
        <v>122</v>
      </c>
    </row>
    <row r="85" s="2" customFormat="1">
      <c r="A85" s="36"/>
      <c r="B85" s="37"/>
      <c r="C85" s="38"/>
      <c r="D85" s="215" t="s">
        <v>123</v>
      </c>
      <c r="E85" s="38"/>
      <c r="F85" s="216" t="s">
        <v>119</v>
      </c>
      <c r="G85" s="38"/>
      <c r="H85" s="38"/>
      <c r="I85" s="217"/>
      <c r="J85" s="38"/>
      <c r="K85" s="38"/>
      <c r="L85" s="42"/>
      <c r="M85" s="218"/>
      <c r="N85" s="219"/>
      <c r="O85" s="82"/>
      <c r="P85" s="82"/>
      <c r="Q85" s="82"/>
      <c r="R85" s="82"/>
      <c r="S85" s="82"/>
      <c r="T85" s="82"/>
      <c r="U85" s="83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123</v>
      </c>
      <c r="AU85" s="15" t="s">
        <v>82</v>
      </c>
    </row>
    <row r="86" s="2" customFormat="1">
      <c r="A86" s="36"/>
      <c r="B86" s="37"/>
      <c r="C86" s="38"/>
      <c r="D86" s="215" t="s">
        <v>124</v>
      </c>
      <c r="E86" s="38"/>
      <c r="F86" s="220" t="s">
        <v>125</v>
      </c>
      <c r="G86" s="38"/>
      <c r="H86" s="38"/>
      <c r="I86" s="217"/>
      <c r="J86" s="38"/>
      <c r="K86" s="38"/>
      <c r="L86" s="42"/>
      <c r="M86" s="218"/>
      <c r="N86" s="219"/>
      <c r="O86" s="82"/>
      <c r="P86" s="82"/>
      <c r="Q86" s="82"/>
      <c r="R86" s="82"/>
      <c r="S86" s="82"/>
      <c r="T86" s="82"/>
      <c r="U86" s="83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124</v>
      </c>
      <c r="AU86" s="15" t="s">
        <v>82</v>
      </c>
    </row>
    <row r="87" s="2" customFormat="1" ht="16.5" customHeight="1">
      <c r="A87" s="36"/>
      <c r="B87" s="37"/>
      <c r="C87" s="201" t="s">
        <v>82</v>
      </c>
      <c r="D87" s="201" t="s">
        <v>117</v>
      </c>
      <c r="E87" s="202" t="s">
        <v>126</v>
      </c>
      <c r="F87" s="203" t="s">
        <v>127</v>
      </c>
      <c r="G87" s="204" t="s">
        <v>120</v>
      </c>
      <c r="H87" s="205">
        <v>24</v>
      </c>
      <c r="I87" s="206"/>
      <c r="J87" s="207">
        <f>ROUND(I87*H87,2)</f>
        <v>0</v>
      </c>
      <c r="K87" s="203" t="s">
        <v>19</v>
      </c>
      <c r="L87" s="208"/>
      <c r="M87" s="209" t="s">
        <v>19</v>
      </c>
      <c r="N87" s="210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121</v>
      </c>
      <c r="AT87" s="213" t="s">
        <v>117</v>
      </c>
      <c r="AU87" s="213" t="s">
        <v>82</v>
      </c>
      <c r="AY87" s="15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121</v>
      </c>
      <c r="BM87" s="213" t="s">
        <v>128</v>
      </c>
    </row>
    <row r="88" s="2" customFormat="1">
      <c r="A88" s="36"/>
      <c r="B88" s="37"/>
      <c r="C88" s="38"/>
      <c r="D88" s="215" t="s">
        <v>123</v>
      </c>
      <c r="E88" s="38"/>
      <c r="F88" s="216" t="s">
        <v>127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2"/>
      <c r="U88" s="83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123</v>
      </c>
      <c r="AU88" s="15" t="s">
        <v>82</v>
      </c>
    </row>
    <row r="89" s="2" customFormat="1">
      <c r="A89" s="36"/>
      <c r="B89" s="37"/>
      <c r="C89" s="38"/>
      <c r="D89" s="215" t="s">
        <v>124</v>
      </c>
      <c r="E89" s="38"/>
      <c r="F89" s="220" t="s">
        <v>129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2"/>
      <c r="U89" s="83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124</v>
      </c>
      <c r="AU89" s="15" t="s">
        <v>82</v>
      </c>
    </row>
    <row r="90" s="2" customFormat="1" ht="16.5" customHeight="1">
      <c r="A90" s="36"/>
      <c r="B90" s="37"/>
      <c r="C90" s="201" t="s">
        <v>130</v>
      </c>
      <c r="D90" s="201" t="s">
        <v>117</v>
      </c>
      <c r="E90" s="202" t="s">
        <v>131</v>
      </c>
      <c r="F90" s="203" t="s">
        <v>132</v>
      </c>
      <c r="G90" s="204" t="s">
        <v>120</v>
      </c>
      <c r="H90" s="205">
        <v>24</v>
      </c>
      <c r="I90" s="206"/>
      <c r="J90" s="207">
        <f>ROUND(I90*H90,2)</f>
        <v>0</v>
      </c>
      <c r="K90" s="203" t="s">
        <v>19</v>
      </c>
      <c r="L90" s="208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1">
        <f>S90*H90</f>
        <v>0</v>
      </c>
      <c r="U90" s="212" t="s">
        <v>19</v>
      </c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121</v>
      </c>
      <c r="AT90" s="213" t="s">
        <v>117</v>
      </c>
      <c r="AU90" s="213" t="s">
        <v>82</v>
      </c>
      <c r="AY90" s="15" t="s">
        <v>115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121</v>
      </c>
      <c r="BM90" s="213" t="s">
        <v>133</v>
      </c>
    </row>
    <row r="91" s="2" customFormat="1">
      <c r="A91" s="36"/>
      <c r="B91" s="37"/>
      <c r="C91" s="38"/>
      <c r="D91" s="215" t="s">
        <v>123</v>
      </c>
      <c r="E91" s="38"/>
      <c r="F91" s="216" t="s">
        <v>132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2"/>
      <c r="U91" s="83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123</v>
      </c>
      <c r="AU91" s="15" t="s">
        <v>82</v>
      </c>
    </row>
    <row r="92" s="2" customFormat="1">
      <c r="A92" s="36"/>
      <c r="B92" s="37"/>
      <c r="C92" s="38"/>
      <c r="D92" s="215" t="s">
        <v>124</v>
      </c>
      <c r="E92" s="38"/>
      <c r="F92" s="220" t="s">
        <v>134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2"/>
      <c r="U92" s="83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124</v>
      </c>
      <c r="AU92" s="15" t="s">
        <v>82</v>
      </c>
    </row>
    <row r="93" s="2" customFormat="1" ht="16.5" customHeight="1">
      <c r="A93" s="36"/>
      <c r="B93" s="37"/>
      <c r="C93" s="201" t="s">
        <v>114</v>
      </c>
      <c r="D93" s="201" t="s">
        <v>117</v>
      </c>
      <c r="E93" s="202" t="s">
        <v>135</v>
      </c>
      <c r="F93" s="203" t="s">
        <v>136</v>
      </c>
      <c r="G93" s="204" t="s">
        <v>120</v>
      </c>
      <c r="H93" s="205">
        <v>24</v>
      </c>
      <c r="I93" s="206"/>
      <c r="J93" s="207">
        <f>ROUND(I93*H93,2)</f>
        <v>0</v>
      </c>
      <c r="K93" s="203" t="s">
        <v>19</v>
      </c>
      <c r="L93" s="208"/>
      <c r="M93" s="209" t="s">
        <v>19</v>
      </c>
      <c r="N93" s="210" t="s">
        <v>43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1">
        <f>S93*H93</f>
        <v>0</v>
      </c>
      <c r="U93" s="212" t="s">
        <v>19</v>
      </c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121</v>
      </c>
      <c r="AT93" s="213" t="s">
        <v>117</v>
      </c>
      <c r="AU93" s="213" t="s">
        <v>82</v>
      </c>
      <c r="AY93" s="15" t="s">
        <v>115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80</v>
      </c>
      <c r="BK93" s="214">
        <f>ROUND(I93*H93,2)</f>
        <v>0</v>
      </c>
      <c r="BL93" s="15" t="s">
        <v>121</v>
      </c>
      <c r="BM93" s="213" t="s">
        <v>137</v>
      </c>
    </row>
    <row r="94" s="2" customFormat="1">
      <c r="A94" s="36"/>
      <c r="B94" s="37"/>
      <c r="C94" s="38"/>
      <c r="D94" s="215" t="s">
        <v>123</v>
      </c>
      <c r="E94" s="38"/>
      <c r="F94" s="216" t="s">
        <v>136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2"/>
      <c r="U94" s="83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123</v>
      </c>
      <c r="AU94" s="15" t="s">
        <v>82</v>
      </c>
    </row>
    <row r="95" s="2" customFormat="1">
      <c r="A95" s="36"/>
      <c r="B95" s="37"/>
      <c r="C95" s="38"/>
      <c r="D95" s="215" t="s">
        <v>124</v>
      </c>
      <c r="E95" s="38"/>
      <c r="F95" s="220" t="s">
        <v>138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2"/>
      <c r="U95" s="83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124</v>
      </c>
      <c r="AU95" s="15" t="s">
        <v>82</v>
      </c>
    </row>
    <row r="96" s="2" customFormat="1" ht="16.5" customHeight="1">
      <c r="A96" s="36"/>
      <c r="B96" s="37"/>
      <c r="C96" s="201" t="s">
        <v>139</v>
      </c>
      <c r="D96" s="201" t="s">
        <v>117</v>
      </c>
      <c r="E96" s="202" t="s">
        <v>140</v>
      </c>
      <c r="F96" s="203" t="s">
        <v>141</v>
      </c>
      <c r="G96" s="204" t="s">
        <v>120</v>
      </c>
      <c r="H96" s="205">
        <v>24</v>
      </c>
      <c r="I96" s="206"/>
      <c r="J96" s="207">
        <f>ROUND(I96*H96,2)</f>
        <v>0</v>
      </c>
      <c r="K96" s="203" t="s">
        <v>19</v>
      </c>
      <c r="L96" s="208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121</v>
      </c>
      <c r="AT96" s="213" t="s">
        <v>117</v>
      </c>
      <c r="AU96" s="213" t="s">
        <v>82</v>
      </c>
      <c r="AY96" s="15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121</v>
      </c>
      <c r="BM96" s="213" t="s">
        <v>142</v>
      </c>
    </row>
    <row r="97" s="2" customFormat="1">
      <c r="A97" s="36"/>
      <c r="B97" s="37"/>
      <c r="C97" s="38"/>
      <c r="D97" s="215" t="s">
        <v>123</v>
      </c>
      <c r="E97" s="38"/>
      <c r="F97" s="216" t="s">
        <v>141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2"/>
      <c r="U97" s="83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123</v>
      </c>
      <c r="AU97" s="15" t="s">
        <v>82</v>
      </c>
    </row>
    <row r="98" s="2" customFormat="1">
      <c r="A98" s="36"/>
      <c r="B98" s="37"/>
      <c r="C98" s="38"/>
      <c r="D98" s="215" t="s">
        <v>124</v>
      </c>
      <c r="E98" s="38"/>
      <c r="F98" s="220" t="s">
        <v>143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2"/>
      <c r="U98" s="83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124</v>
      </c>
      <c r="AU98" s="15" t="s">
        <v>82</v>
      </c>
    </row>
    <row r="99" s="2" customFormat="1" ht="16.5" customHeight="1">
      <c r="A99" s="36"/>
      <c r="B99" s="37"/>
      <c r="C99" s="201" t="s">
        <v>144</v>
      </c>
      <c r="D99" s="201" t="s">
        <v>117</v>
      </c>
      <c r="E99" s="202" t="s">
        <v>145</v>
      </c>
      <c r="F99" s="203" t="s">
        <v>146</v>
      </c>
      <c r="G99" s="204" t="s">
        <v>120</v>
      </c>
      <c r="H99" s="205">
        <v>24</v>
      </c>
      <c r="I99" s="206"/>
      <c r="J99" s="207">
        <f>ROUND(I99*H99,2)</f>
        <v>0</v>
      </c>
      <c r="K99" s="203" t="s">
        <v>19</v>
      </c>
      <c r="L99" s="208"/>
      <c r="M99" s="209" t="s">
        <v>19</v>
      </c>
      <c r="N99" s="210" t="s">
        <v>43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1">
        <f>S99*H99</f>
        <v>0</v>
      </c>
      <c r="U99" s="212" t="s">
        <v>19</v>
      </c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121</v>
      </c>
      <c r="AT99" s="213" t="s">
        <v>117</v>
      </c>
      <c r="AU99" s="213" t="s">
        <v>82</v>
      </c>
      <c r="AY99" s="15" t="s">
        <v>115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80</v>
      </c>
      <c r="BK99" s="214">
        <f>ROUND(I99*H99,2)</f>
        <v>0</v>
      </c>
      <c r="BL99" s="15" t="s">
        <v>121</v>
      </c>
      <c r="BM99" s="213" t="s">
        <v>147</v>
      </c>
    </row>
    <row r="100" s="2" customFormat="1">
      <c r="A100" s="36"/>
      <c r="B100" s="37"/>
      <c r="C100" s="38"/>
      <c r="D100" s="215" t="s">
        <v>123</v>
      </c>
      <c r="E100" s="38"/>
      <c r="F100" s="216" t="s">
        <v>146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2"/>
      <c r="U100" s="83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123</v>
      </c>
      <c r="AU100" s="15" t="s">
        <v>82</v>
      </c>
    </row>
    <row r="101" s="2" customFormat="1">
      <c r="A101" s="36"/>
      <c r="B101" s="37"/>
      <c r="C101" s="38"/>
      <c r="D101" s="215" t="s">
        <v>124</v>
      </c>
      <c r="E101" s="38"/>
      <c r="F101" s="220" t="s">
        <v>148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2"/>
      <c r="U101" s="83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124</v>
      </c>
      <c r="AU101" s="15" t="s">
        <v>82</v>
      </c>
    </row>
    <row r="102" s="2" customFormat="1" ht="16.5" customHeight="1">
      <c r="A102" s="36"/>
      <c r="B102" s="37"/>
      <c r="C102" s="201" t="s">
        <v>149</v>
      </c>
      <c r="D102" s="201" t="s">
        <v>117</v>
      </c>
      <c r="E102" s="202" t="s">
        <v>150</v>
      </c>
      <c r="F102" s="203" t="s">
        <v>151</v>
      </c>
      <c r="G102" s="204" t="s">
        <v>120</v>
      </c>
      <c r="H102" s="205">
        <v>24</v>
      </c>
      <c r="I102" s="206"/>
      <c r="J102" s="207">
        <f>ROUND(I102*H102,2)</f>
        <v>0</v>
      </c>
      <c r="K102" s="203" t="s">
        <v>19</v>
      </c>
      <c r="L102" s="208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1">
        <f>S102*H102</f>
        <v>0</v>
      </c>
      <c r="U102" s="212" t="s">
        <v>19</v>
      </c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121</v>
      </c>
      <c r="AT102" s="213" t="s">
        <v>117</v>
      </c>
      <c r="AU102" s="213" t="s">
        <v>82</v>
      </c>
      <c r="AY102" s="15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121</v>
      </c>
      <c r="BM102" s="213" t="s">
        <v>152</v>
      </c>
    </row>
    <row r="103" s="2" customFormat="1">
      <c r="A103" s="36"/>
      <c r="B103" s="37"/>
      <c r="C103" s="38"/>
      <c r="D103" s="215" t="s">
        <v>123</v>
      </c>
      <c r="E103" s="38"/>
      <c r="F103" s="216" t="s">
        <v>151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2"/>
      <c r="U103" s="83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123</v>
      </c>
      <c r="AU103" s="15" t="s">
        <v>82</v>
      </c>
    </row>
    <row r="104" s="2" customFormat="1">
      <c r="A104" s="36"/>
      <c r="B104" s="37"/>
      <c r="C104" s="38"/>
      <c r="D104" s="215" t="s">
        <v>124</v>
      </c>
      <c r="E104" s="38"/>
      <c r="F104" s="220" t="s">
        <v>153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2"/>
      <c r="U104" s="83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124</v>
      </c>
      <c r="AU104" s="15" t="s">
        <v>82</v>
      </c>
    </row>
    <row r="105" s="2" customFormat="1" ht="16.5" customHeight="1">
      <c r="A105" s="36"/>
      <c r="B105" s="37"/>
      <c r="C105" s="201" t="s">
        <v>154</v>
      </c>
      <c r="D105" s="201" t="s">
        <v>117</v>
      </c>
      <c r="E105" s="202" t="s">
        <v>155</v>
      </c>
      <c r="F105" s="203" t="s">
        <v>156</v>
      </c>
      <c r="G105" s="204" t="s">
        <v>120</v>
      </c>
      <c r="H105" s="205">
        <v>24</v>
      </c>
      <c r="I105" s="206"/>
      <c r="J105" s="207">
        <f>ROUND(I105*H105,2)</f>
        <v>0</v>
      </c>
      <c r="K105" s="203" t="s">
        <v>19</v>
      </c>
      <c r="L105" s="208"/>
      <c r="M105" s="209" t="s">
        <v>19</v>
      </c>
      <c r="N105" s="210" t="s">
        <v>43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1">
        <f>S105*H105</f>
        <v>0</v>
      </c>
      <c r="U105" s="212" t="s">
        <v>19</v>
      </c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121</v>
      </c>
      <c r="AT105" s="213" t="s">
        <v>117</v>
      </c>
      <c r="AU105" s="213" t="s">
        <v>82</v>
      </c>
      <c r="AY105" s="15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80</v>
      </c>
      <c r="BK105" s="214">
        <f>ROUND(I105*H105,2)</f>
        <v>0</v>
      </c>
      <c r="BL105" s="15" t="s">
        <v>121</v>
      </c>
      <c r="BM105" s="213" t="s">
        <v>157</v>
      </c>
    </row>
    <row r="106" s="2" customFormat="1">
      <c r="A106" s="36"/>
      <c r="B106" s="37"/>
      <c r="C106" s="38"/>
      <c r="D106" s="215" t="s">
        <v>123</v>
      </c>
      <c r="E106" s="38"/>
      <c r="F106" s="216" t="s">
        <v>156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2"/>
      <c r="U106" s="83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123</v>
      </c>
      <c r="AU106" s="15" t="s">
        <v>82</v>
      </c>
    </row>
    <row r="107" s="2" customFormat="1">
      <c r="A107" s="36"/>
      <c r="B107" s="37"/>
      <c r="C107" s="38"/>
      <c r="D107" s="215" t="s">
        <v>124</v>
      </c>
      <c r="E107" s="38"/>
      <c r="F107" s="220" t="s">
        <v>158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2"/>
      <c r="U107" s="83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124</v>
      </c>
      <c r="AU107" s="15" t="s">
        <v>82</v>
      </c>
    </row>
    <row r="108" s="2" customFormat="1" ht="16.5" customHeight="1">
      <c r="A108" s="36"/>
      <c r="B108" s="37"/>
      <c r="C108" s="201" t="s">
        <v>159</v>
      </c>
      <c r="D108" s="201" t="s">
        <v>117</v>
      </c>
      <c r="E108" s="202" t="s">
        <v>160</v>
      </c>
      <c r="F108" s="203" t="s">
        <v>161</v>
      </c>
      <c r="G108" s="204" t="s">
        <v>120</v>
      </c>
      <c r="H108" s="205">
        <v>24</v>
      </c>
      <c r="I108" s="206"/>
      <c r="J108" s="207">
        <f>ROUND(I108*H108,2)</f>
        <v>0</v>
      </c>
      <c r="K108" s="203" t="s">
        <v>19</v>
      </c>
      <c r="L108" s="208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1">
        <f>S108*H108</f>
        <v>0</v>
      </c>
      <c r="U108" s="212" t="s">
        <v>19</v>
      </c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121</v>
      </c>
      <c r="AT108" s="213" t="s">
        <v>117</v>
      </c>
      <c r="AU108" s="213" t="s">
        <v>82</v>
      </c>
      <c r="AY108" s="15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121</v>
      </c>
      <c r="BM108" s="213" t="s">
        <v>162</v>
      </c>
    </row>
    <row r="109" s="2" customFormat="1">
      <c r="A109" s="36"/>
      <c r="B109" s="37"/>
      <c r="C109" s="38"/>
      <c r="D109" s="215" t="s">
        <v>123</v>
      </c>
      <c r="E109" s="38"/>
      <c r="F109" s="216" t="s">
        <v>161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2"/>
      <c r="U109" s="83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123</v>
      </c>
      <c r="AU109" s="15" t="s">
        <v>82</v>
      </c>
    </row>
    <row r="110" s="2" customFormat="1">
      <c r="A110" s="36"/>
      <c r="B110" s="37"/>
      <c r="C110" s="38"/>
      <c r="D110" s="215" t="s">
        <v>124</v>
      </c>
      <c r="E110" s="38"/>
      <c r="F110" s="220" t="s">
        <v>163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2"/>
      <c r="U110" s="83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124</v>
      </c>
      <c r="AU110" s="15" t="s">
        <v>82</v>
      </c>
    </row>
    <row r="111" s="2" customFormat="1" ht="16.5" customHeight="1">
      <c r="A111" s="36"/>
      <c r="B111" s="37"/>
      <c r="C111" s="201" t="s">
        <v>164</v>
      </c>
      <c r="D111" s="201" t="s">
        <v>117</v>
      </c>
      <c r="E111" s="202" t="s">
        <v>165</v>
      </c>
      <c r="F111" s="203" t="s">
        <v>166</v>
      </c>
      <c r="G111" s="204" t="s">
        <v>120</v>
      </c>
      <c r="H111" s="205">
        <v>24</v>
      </c>
      <c r="I111" s="206"/>
      <c r="J111" s="207">
        <f>ROUND(I111*H111,2)</f>
        <v>0</v>
      </c>
      <c r="K111" s="203" t="s">
        <v>19</v>
      </c>
      <c r="L111" s="208"/>
      <c r="M111" s="209" t="s">
        <v>19</v>
      </c>
      <c r="N111" s="210" t="s">
        <v>43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1">
        <f>S111*H111</f>
        <v>0</v>
      </c>
      <c r="U111" s="212" t="s">
        <v>19</v>
      </c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121</v>
      </c>
      <c r="AT111" s="213" t="s">
        <v>117</v>
      </c>
      <c r="AU111" s="213" t="s">
        <v>82</v>
      </c>
      <c r="AY111" s="15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80</v>
      </c>
      <c r="BK111" s="214">
        <f>ROUND(I111*H111,2)</f>
        <v>0</v>
      </c>
      <c r="BL111" s="15" t="s">
        <v>121</v>
      </c>
      <c r="BM111" s="213" t="s">
        <v>167</v>
      </c>
    </row>
    <row r="112" s="2" customFormat="1">
      <c r="A112" s="36"/>
      <c r="B112" s="37"/>
      <c r="C112" s="38"/>
      <c r="D112" s="215" t="s">
        <v>123</v>
      </c>
      <c r="E112" s="38"/>
      <c r="F112" s="216" t="s">
        <v>166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2"/>
      <c r="U112" s="83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123</v>
      </c>
      <c r="AU112" s="15" t="s">
        <v>82</v>
      </c>
    </row>
    <row r="113" s="2" customFormat="1">
      <c r="A113" s="36"/>
      <c r="B113" s="37"/>
      <c r="C113" s="38"/>
      <c r="D113" s="215" t="s">
        <v>124</v>
      </c>
      <c r="E113" s="38"/>
      <c r="F113" s="220" t="s">
        <v>168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2"/>
      <c r="U113" s="83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124</v>
      </c>
      <c r="AU113" s="15" t="s">
        <v>82</v>
      </c>
    </row>
    <row r="114" s="2" customFormat="1" ht="16.5" customHeight="1">
      <c r="A114" s="36"/>
      <c r="B114" s="37"/>
      <c r="C114" s="201" t="s">
        <v>169</v>
      </c>
      <c r="D114" s="201" t="s">
        <v>117</v>
      </c>
      <c r="E114" s="202" t="s">
        <v>170</v>
      </c>
      <c r="F114" s="203" t="s">
        <v>171</v>
      </c>
      <c r="G114" s="204" t="s">
        <v>120</v>
      </c>
      <c r="H114" s="205">
        <v>24</v>
      </c>
      <c r="I114" s="206"/>
      <c r="J114" s="207">
        <f>ROUND(I114*H114,2)</f>
        <v>0</v>
      </c>
      <c r="K114" s="203" t="s">
        <v>19</v>
      </c>
      <c r="L114" s="208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1">
        <f>S114*H114</f>
        <v>0</v>
      </c>
      <c r="U114" s="212" t="s">
        <v>19</v>
      </c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121</v>
      </c>
      <c r="AT114" s="213" t="s">
        <v>117</v>
      </c>
      <c r="AU114" s="213" t="s">
        <v>82</v>
      </c>
      <c r="AY114" s="15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121</v>
      </c>
      <c r="BM114" s="213" t="s">
        <v>172</v>
      </c>
    </row>
    <row r="115" s="2" customFormat="1">
      <c r="A115" s="36"/>
      <c r="B115" s="37"/>
      <c r="C115" s="38"/>
      <c r="D115" s="215" t="s">
        <v>123</v>
      </c>
      <c r="E115" s="38"/>
      <c r="F115" s="216" t="s">
        <v>171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2"/>
      <c r="U115" s="83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123</v>
      </c>
      <c r="AU115" s="15" t="s">
        <v>82</v>
      </c>
    </row>
    <row r="116" s="2" customFormat="1">
      <c r="A116" s="36"/>
      <c r="B116" s="37"/>
      <c r="C116" s="38"/>
      <c r="D116" s="215" t="s">
        <v>124</v>
      </c>
      <c r="E116" s="38"/>
      <c r="F116" s="220" t="s">
        <v>173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2"/>
      <c r="U116" s="83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124</v>
      </c>
      <c r="AU116" s="15" t="s">
        <v>82</v>
      </c>
    </row>
    <row r="117" s="2" customFormat="1" ht="16.5" customHeight="1">
      <c r="A117" s="36"/>
      <c r="B117" s="37"/>
      <c r="C117" s="201" t="s">
        <v>8</v>
      </c>
      <c r="D117" s="201" t="s">
        <v>117</v>
      </c>
      <c r="E117" s="202" t="s">
        <v>174</v>
      </c>
      <c r="F117" s="203" t="s">
        <v>175</v>
      </c>
      <c r="G117" s="204" t="s">
        <v>120</v>
      </c>
      <c r="H117" s="205">
        <v>24</v>
      </c>
      <c r="I117" s="206"/>
      <c r="J117" s="207">
        <f>ROUND(I117*H117,2)</f>
        <v>0</v>
      </c>
      <c r="K117" s="203" t="s">
        <v>19</v>
      </c>
      <c r="L117" s="208"/>
      <c r="M117" s="209" t="s">
        <v>19</v>
      </c>
      <c r="N117" s="210" t="s">
        <v>43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1">
        <f>S117*H117</f>
        <v>0</v>
      </c>
      <c r="U117" s="212" t="s">
        <v>19</v>
      </c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121</v>
      </c>
      <c r="AT117" s="213" t="s">
        <v>117</v>
      </c>
      <c r="AU117" s="213" t="s">
        <v>82</v>
      </c>
      <c r="AY117" s="15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80</v>
      </c>
      <c r="BK117" s="214">
        <f>ROUND(I117*H117,2)</f>
        <v>0</v>
      </c>
      <c r="BL117" s="15" t="s">
        <v>121</v>
      </c>
      <c r="BM117" s="213" t="s">
        <v>176</v>
      </c>
    </row>
    <row r="118" s="2" customFormat="1">
      <c r="A118" s="36"/>
      <c r="B118" s="37"/>
      <c r="C118" s="38"/>
      <c r="D118" s="215" t="s">
        <v>123</v>
      </c>
      <c r="E118" s="38"/>
      <c r="F118" s="216" t="s">
        <v>175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2"/>
      <c r="U118" s="83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123</v>
      </c>
      <c r="AU118" s="15" t="s">
        <v>82</v>
      </c>
    </row>
    <row r="119" s="2" customFormat="1">
      <c r="A119" s="36"/>
      <c r="B119" s="37"/>
      <c r="C119" s="38"/>
      <c r="D119" s="215" t="s">
        <v>124</v>
      </c>
      <c r="E119" s="38"/>
      <c r="F119" s="220" t="s">
        <v>177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2"/>
      <c r="U119" s="83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124</v>
      </c>
      <c r="AU119" s="15" t="s">
        <v>82</v>
      </c>
    </row>
    <row r="120" s="2" customFormat="1" ht="16.5" customHeight="1">
      <c r="A120" s="36"/>
      <c r="B120" s="37"/>
      <c r="C120" s="201" t="s">
        <v>178</v>
      </c>
      <c r="D120" s="201" t="s">
        <v>117</v>
      </c>
      <c r="E120" s="202" t="s">
        <v>179</v>
      </c>
      <c r="F120" s="203" t="s">
        <v>180</v>
      </c>
      <c r="G120" s="204" t="s">
        <v>120</v>
      </c>
      <c r="H120" s="205">
        <v>24</v>
      </c>
      <c r="I120" s="206"/>
      <c r="J120" s="207">
        <f>ROUND(I120*H120,2)</f>
        <v>0</v>
      </c>
      <c r="K120" s="203" t="s">
        <v>19</v>
      </c>
      <c r="L120" s="208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1">
        <f>S120*H120</f>
        <v>0</v>
      </c>
      <c r="U120" s="212" t="s">
        <v>19</v>
      </c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121</v>
      </c>
      <c r="AT120" s="213" t="s">
        <v>117</v>
      </c>
      <c r="AU120" s="213" t="s">
        <v>82</v>
      </c>
      <c r="AY120" s="15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121</v>
      </c>
      <c r="BM120" s="213" t="s">
        <v>181</v>
      </c>
    </row>
    <row r="121" s="2" customFormat="1">
      <c r="A121" s="36"/>
      <c r="B121" s="37"/>
      <c r="C121" s="38"/>
      <c r="D121" s="215" t="s">
        <v>123</v>
      </c>
      <c r="E121" s="38"/>
      <c r="F121" s="216" t="s">
        <v>180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2"/>
      <c r="U121" s="8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123</v>
      </c>
      <c r="AU121" s="15" t="s">
        <v>82</v>
      </c>
    </row>
    <row r="122" s="2" customFormat="1">
      <c r="A122" s="36"/>
      <c r="B122" s="37"/>
      <c r="C122" s="38"/>
      <c r="D122" s="215" t="s">
        <v>124</v>
      </c>
      <c r="E122" s="38"/>
      <c r="F122" s="220" t="s">
        <v>182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2"/>
      <c r="U122" s="83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124</v>
      </c>
      <c r="AU122" s="15" t="s">
        <v>82</v>
      </c>
    </row>
    <row r="123" s="2" customFormat="1" ht="16.5" customHeight="1">
      <c r="A123" s="36"/>
      <c r="B123" s="37"/>
      <c r="C123" s="201" t="s">
        <v>183</v>
      </c>
      <c r="D123" s="201" t="s">
        <v>117</v>
      </c>
      <c r="E123" s="202" t="s">
        <v>184</v>
      </c>
      <c r="F123" s="203" t="s">
        <v>185</v>
      </c>
      <c r="G123" s="204" t="s">
        <v>120</v>
      </c>
      <c r="H123" s="205">
        <v>24</v>
      </c>
      <c r="I123" s="206"/>
      <c r="J123" s="207">
        <f>ROUND(I123*H123,2)</f>
        <v>0</v>
      </c>
      <c r="K123" s="203" t="s">
        <v>19</v>
      </c>
      <c r="L123" s="208"/>
      <c r="M123" s="209" t="s">
        <v>19</v>
      </c>
      <c r="N123" s="210" t="s">
        <v>43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1">
        <f>S123*H123</f>
        <v>0</v>
      </c>
      <c r="U123" s="212" t="s">
        <v>19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121</v>
      </c>
      <c r="AT123" s="213" t="s">
        <v>117</v>
      </c>
      <c r="AU123" s="213" t="s">
        <v>82</v>
      </c>
      <c r="AY123" s="15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80</v>
      </c>
      <c r="BK123" s="214">
        <f>ROUND(I123*H123,2)</f>
        <v>0</v>
      </c>
      <c r="BL123" s="15" t="s">
        <v>121</v>
      </c>
      <c r="BM123" s="213" t="s">
        <v>186</v>
      </c>
    </row>
    <row r="124" s="2" customFormat="1">
      <c r="A124" s="36"/>
      <c r="B124" s="37"/>
      <c r="C124" s="38"/>
      <c r="D124" s="215" t="s">
        <v>123</v>
      </c>
      <c r="E124" s="38"/>
      <c r="F124" s="216" t="s">
        <v>185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2"/>
      <c r="U124" s="83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123</v>
      </c>
      <c r="AU124" s="15" t="s">
        <v>82</v>
      </c>
    </row>
    <row r="125" s="2" customFormat="1">
      <c r="A125" s="36"/>
      <c r="B125" s="37"/>
      <c r="C125" s="38"/>
      <c r="D125" s="215" t="s">
        <v>124</v>
      </c>
      <c r="E125" s="38"/>
      <c r="F125" s="220" t="s">
        <v>187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2"/>
      <c r="U125" s="83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124</v>
      </c>
      <c r="AU125" s="15" t="s">
        <v>82</v>
      </c>
    </row>
    <row r="126" s="2" customFormat="1" ht="16.5" customHeight="1">
      <c r="A126" s="36"/>
      <c r="B126" s="37"/>
      <c r="C126" s="201" t="s">
        <v>188</v>
      </c>
      <c r="D126" s="201" t="s">
        <v>117</v>
      </c>
      <c r="E126" s="202" t="s">
        <v>189</v>
      </c>
      <c r="F126" s="203" t="s">
        <v>190</v>
      </c>
      <c r="G126" s="204" t="s">
        <v>120</v>
      </c>
      <c r="H126" s="205">
        <v>24</v>
      </c>
      <c r="I126" s="206"/>
      <c r="J126" s="207">
        <f>ROUND(I126*H126,2)</f>
        <v>0</v>
      </c>
      <c r="K126" s="203" t="s">
        <v>19</v>
      </c>
      <c r="L126" s="208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1">
        <f>S126*H126</f>
        <v>0</v>
      </c>
      <c r="U126" s="212" t="s">
        <v>19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121</v>
      </c>
      <c r="AT126" s="213" t="s">
        <v>117</v>
      </c>
      <c r="AU126" s="213" t="s">
        <v>82</v>
      </c>
      <c r="AY126" s="15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121</v>
      </c>
      <c r="BM126" s="213" t="s">
        <v>191</v>
      </c>
    </row>
    <row r="127" s="2" customFormat="1">
      <c r="A127" s="36"/>
      <c r="B127" s="37"/>
      <c r="C127" s="38"/>
      <c r="D127" s="215" t="s">
        <v>123</v>
      </c>
      <c r="E127" s="38"/>
      <c r="F127" s="216" t="s">
        <v>190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2"/>
      <c r="U127" s="83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123</v>
      </c>
      <c r="AU127" s="15" t="s">
        <v>82</v>
      </c>
    </row>
    <row r="128" s="2" customFormat="1">
      <c r="A128" s="36"/>
      <c r="B128" s="37"/>
      <c r="C128" s="38"/>
      <c r="D128" s="215" t="s">
        <v>124</v>
      </c>
      <c r="E128" s="38"/>
      <c r="F128" s="220" t="s">
        <v>192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2"/>
      <c r="U128" s="83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124</v>
      </c>
      <c r="AU128" s="15" t="s">
        <v>82</v>
      </c>
    </row>
    <row r="129" s="2" customFormat="1" ht="16.5" customHeight="1">
      <c r="A129" s="36"/>
      <c r="B129" s="37"/>
      <c r="C129" s="201" t="s">
        <v>193</v>
      </c>
      <c r="D129" s="201" t="s">
        <v>117</v>
      </c>
      <c r="E129" s="202" t="s">
        <v>194</v>
      </c>
      <c r="F129" s="203" t="s">
        <v>195</v>
      </c>
      <c r="G129" s="204" t="s">
        <v>120</v>
      </c>
      <c r="H129" s="205">
        <v>24</v>
      </c>
      <c r="I129" s="206"/>
      <c r="J129" s="207">
        <f>ROUND(I129*H129,2)</f>
        <v>0</v>
      </c>
      <c r="K129" s="203" t="s">
        <v>19</v>
      </c>
      <c r="L129" s="208"/>
      <c r="M129" s="209" t="s">
        <v>19</v>
      </c>
      <c r="N129" s="210" t="s">
        <v>43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1">
        <f>S129*H129</f>
        <v>0</v>
      </c>
      <c r="U129" s="212" t="s">
        <v>19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121</v>
      </c>
      <c r="AT129" s="213" t="s">
        <v>117</v>
      </c>
      <c r="AU129" s="213" t="s">
        <v>82</v>
      </c>
      <c r="AY129" s="15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80</v>
      </c>
      <c r="BK129" s="214">
        <f>ROUND(I129*H129,2)</f>
        <v>0</v>
      </c>
      <c r="BL129" s="15" t="s">
        <v>121</v>
      </c>
      <c r="BM129" s="213" t="s">
        <v>196</v>
      </c>
    </row>
    <row r="130" s="2" customFormat="1">
      <c r="A130" s="36"/>
      <c r="B130" s="37"/>
      <c r="C130" s="38"/>
      <c r="D130" s="215" t="s">
        <v>123</v>
      </c>
      <c r="E130" s="38"/>
      <c r="F130" s="216" t="s">
        <v>195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2"/>
      <c r="U130" s="83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123</v>
      </c>
      <c r="AU130" s="15" t="s">
        <v>82</v>
      </c>
    </row>
    <row r="131" s="2" customFormat="1">
      <c r="A131" s="36"/>
      <c r="B131" s="37"/>
      <c r="C131" s="38"/>
      <c r="D131" s="215" t="s">
        <v>124</v>
      </c>
      <c r="E131" s="38"/>
      <c r="F131" s="220" t="s">
        <v>197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2"/>
      <c r="U131" s="83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124</v>
      </c>
      <c r="AU131" s="15" t="s">
        <v>82</v>
      </c>
    </row>
    <row r="132" s="2" customFormat="1" ht="16.5" customHeight="1">
      <c r="A132" s="36"/>
      <c r="B132" s="37"/>
      <c r="C132" s="201" t="s">
        <v>198</v>
      </c>
      <c r="D132" s="201" t="s">
        <v>117</v>
      </c>
      <c r="E132" s="202" t="s">
        <v>199</v>
      </c>
      <c r="F132" s="203" t="s">
        <v>200</v>
      </c>
      <c r="G132" s="204" t="s">
        <v>120</v>
      </c>
      <c r="H132" s="205">
        <v>24</v>
      </c>
      <c r="I132" s="206"/>
      <c r="J132" s="207">
        <f>ROUND(I132*H132,2)</f>
        <v>0</v>
      </c>
      <c r="K132" s="203" t="s">
        <v>19</v>
      </c>
      <c r="L132" s="208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1">
        <f>S132*H132</f>
        <v>0</v>
      </c>
      <c r="U132" s="212" t="s">
        <v>19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121</v>
      </c>
      <c r="AT132" s="213" t="s">
        <v>117</v>
      </c>
      <c r="AU132" s="213" t="s">
        <v>82</v>
      </c>
      <c r="AY132" s="15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121</v>
      </c>
      <c r="BM132" s="213" t="s">
        <v>201</v>
      </c>
    </row>
    <row r="133" s="2" customFormat="1">
      <c r="A133" s="36"/>
      <c r="B133" s="37"/>
      <c r="C133" s="38"/>
      <c r="D133" s="215" t="s">
        <v>123</v>
      </c>
      <c r="E133" s="38"/>
      <c r="F133" s="216" t="s">
        <v>200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2"/>
      <c r="U133" s="83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123</v>
      </c>
      <c r="AU133" s="15" t="s">
        <v>82</v>
      </c>
    </row>
    <row r="134" s="2" customFormat="1">
      <c r="A134" s="36"/>
      <c r="B134" s="37"/>
      <c r="C134" s="38"/>
      <c r="D134" s="215" t="s">
        <v>124</v>
      </c>
      <c r="E134" s="38"/>
      <c r="F134" s="220" t="s">
        <v>202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2"/>
      <c r="U134" s="83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124</v>
      </c>
      <c r="AU134" s="15" t="s">
        <v>82</v>
      </c>
    </row>
    <row r="135" s="2" customFormat="1" ht="16.5" customHeight="1">
      <c r="A135" s="36"/>
      <c r="B135" s="37"/>
      <c r="C135" s="201" t="s">
        <v>7</v>
      </c>
      <c r="D135" s="201" t="s">
        <v>117</v>
      </c>
      <c r="E135" s="202" t="s">
        <v>203</v>
      </c>
      <c r="F135" s="203" t="s">
        <v>204</v>
      </c>
      <c r="G135" s="204" t="s">
        <v>120</v>
      </c>
      <c r="H135" s="205">
        <v>24</v>
      </c>
      <c r="I135" s="206"/>
      <c r="J135" s="207">
        <f>ROUND(I135*H135,2)</f>
        <v>0</v>
      </c>
      <c r="K135" s="203" t="s">
        <v>19</v>
      </c>
      <c r="L135" s="208"/>
      <c r="M135" s="209" t="s">
        <v>19</v>
      </c>
      <c r="N135" s="210" t="s">
        <v>43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1">
        <f>S135*H135</f>
        <v>0</v>
      </c>
      <c r="U135" s="212" t="s">
        <v>19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121</v>
      </c>
      <c r="AT135" s="213" t="s">
        <v>117</v>
      </c>
      <c r="AU135" s="213" t="s">
        <v>82</v>
      </c>
      <c r="AY135" s="15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80</v>
      </c>
      <c r="BK135" s="214">
        <f>ROUND(I135*H135,2)</f>
        <v>0</v>
      </c>
      <c r="BL135" s="15" t="s">
        <v>121</v>
      </c>
      <c r="BM135" s="213" t="s">
        <v>205</v>
      </c>
    </row>
    <row r="136" s="2" customFormat="1">
      <c r="A136" s="36"/>
      <c r="B136" s="37"/>
      <c r="C136" s="38"/>
      <c r="D136" s="215" t="s">
        <v>123</v>
      </c>
      <c r="E136" s="38"/>
      <c r="F136" s="216" t="s">
        <v>204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2"/>
      <c r="U136" s="83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123</v>
      </c>
      <c r="AU136" s="15" t="s">
        <v>82</v>
      </c>
    </row>
    <row r="137" s="2" customFormat="1">
      <c r="A137" s="36"/>
      <c r="B137" s="37"/>
      <c r="C137" s="38"/>
      <c r="D137" s="215" t="s">
        <v>124</v>
      </c>
      <c r="E137" s="38"/>
      <c r="F137" s="220" t="s">
        <v>206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2"/>
      <c r="U137" s="83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124</v>
      </c>
      <c r="AU137" s="15" t="s">
        <v>82</v>
      </c>
    </row>
    <row r="138" s="2" customFormat="1" ht="16.5" customHeight="1">
      <c r="A138" s="36"/>
      <c r="B138" s="37"/>
      <c r="C138" s="201" t="s">
        <v>207</v>
      </c>
      <c r="D138" s="201" t="s">
        <v>117</v>
      </c>
      <c r="E138" s="202" t="s">
        <v>208</v>
      </c>
      <c r="F138" s="203" t="s">
        <v>209</v>
      </c>
      <c r="G138" s="204" t="s">
        <v>120</v>
      </c>
      <c r="H138" s="205">
        <v>24</v>
      </c>
      <c r="I138" s="206"/>
      <c r="J138" s="207">
        <f>ROUND(I138*H138,2)</f>
        <v>0</v>
      </c>
      <c r="K138" s="203" t="s">
        <v>19</v>
      </c>
      <c r="L138" s="208"/>
      <c r="M138" s="209" t="s">
        <v>19</v>
      </c>
      <c r="N138" s="210" t="s">
        <v>43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1">
        <f>S138*H138</f>
        <v>0</v>
      </c>
      <c r="U138" s="212" t="s">
        <v>19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121</v>
      </c>
      <c r="AT138" s="213" t="s">
        <v>117</v>
      </c>
      <c r="AU138" s="213" t="s">
        <v>82</v>
      </c>
      <c r="AY138" s="15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121</v>
      </c>
      <c r="BM138" s="213" t="s">
        <v>210</v>
      </c>
    </row>
    <row r="139" s="2" customFormat="1">
      <c r="A139" s="36"/>
      <c r="B139" s="37"/>
      <c r="C139" s="38"/>
      <c r="D139" s="215" t="s">
        <v>123</v>
      </c>
      <c r="E139" s="38"/>
      <c r="F139" s="216" t="s">
        <v>209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2"/>
      <c r="U139" s="83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123</v>
      </c>
      <c r="AU139" s="15" t="s">
        <v>82</v>
      </c>
    </row>
    <row r="140" s="2" customFormat="1">
      <c r="A140" s="36"/>
      <c r="B140" s="37"/>
      <c r="C140" s="38"/>
      <c r="D140" s="215" t="s">
        <v>124</v>
      </c>
      <c r="E140" s="38"/>
      <c r="F140" s="220" t="s">
        <v>211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2"/>
      <c r="U140" s="83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124</v>
      </c>
      <c r="AU140" s="15" t="s">
        <v>82</v>
      </c>
    </row>
    <row r="141" s="2" customFormat="1" ht="16.5" customHeight="1">
      <c r="A141" s="36"/>
      <c r="B141" s="37"/>
      <c r="C141" s="201" t="s">
        <v>212</v>
      </c>
      <c r="D141" s="201" t="s">
        <v>117</v>
      </c>
      <c r="E141" s="202" t="s">
        <v>213</v>
      </c>
      <c r="F141" s="203" t="s">
        <v>214</v>
      </c>
      <c r="G141" s="204" t="s">
        <v>120</v>
      </c>
      <c r="H141" s="205">
        <v>24</v>
      </c>
      <c r="I141" s="206"/>
      <c r="J141" s="207">
        <f>ROUND(I141*H141,2)</f>
        <v>0</v>
      </c>
      <c r="K141" s="203" t="s">
        <v>19</v>
      </c>
      <c r="L141" s="208"/>
      <c r="M141" s="209" t="s">
        <v>19</v>
      </c>
      <c r="N141" s="210" t="s">
        <v>43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1">
        <f>S141*H141</f>
        <v>0</v>
      </c>
      <c r="U141" s="212" t="s">
        <v>19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121</v>
      </c>
      <c r="AT141" s="213" t="s">
        <v>117</v>
      </c>
      <c r="AU141" s="213" t="s">
        <v>82</v>
      </c>
      <c r="AY141" s="15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80</v>
      </c>
      <c r="BK141" s="214">
        <f>ROUND(I141*H141,2)</f>
        <v>0</v>
      </c>
      <c r="BL141" s="15" t="s">
        <v>121</v>
      </c>
      <c r="BM141" s="213" t="s">
        <v>215</v>
      </c>
    </row>
    <row r="142" s="2" customFormat="1">
      <c r="A142" s="36"/>
      <c r="B142" s="37"/>
      <c r="C142" s="38"/>
      <c r="D142" s="215" t="s">
        <v>123</v>
      </c>
      <c r="E142" s="38"/>
      <c r="F142" s="216" t="s">
        <v>214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2"/>
      <c r="U142" s="83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123</v>
      </c>
      <c r="AU142" s="15" t="s">
        <v>82</v>
      </c>
    </row>
    <row r="143" s="2" customFormat="1">
      <c r="A143" s="36"/>
      <c r="B143" s="37"/>
      <c r="C143" s="38"/>
      <c r="D143" s="215" t="s">
        <v>124</v>
      </c>
      <c r="E143" s="38"/>
      <c r="F143" s="220" t="s">
        <v>216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2"/>
      <c r="U143" s="83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124</v>
      </c>
      <c r="AU143" s="15" t="s">
        <v>82</v>
      </c>
    </row>
    <row r="144" s="2" customFormat="1" ht="16.5" customHeight="1">
      <c r="A144" s="36"/>
      <c r="B144" s="37"/>
      <c r="C144" s="201" t="s">
        <v>217</v>
      </c>
      <c r="D144" s="201" t="s">
        <v>117</v>
      </c>
      <c r="E144" s="202" t="s">
        <v>218</v>
      </c>
      <c r="F144" s="203" t="s">
        <v>219</v>
      </c>
      <c r="G144" s="204" t="s">
        <v>120</v>
      </c>
      <c r="H144" s="205">
        <v>24</v>
      </c>
      <c r="I144" s="206"/>
      <c r="J144" s="207">
        <f>ROUND(I144*H144,2)</f>
        <v>0</v>
      </c>
      <c r="K144" s="203" t="s">
        <v>19</v>
      </c>
      <c r="L144" s="208"/>
      <c r="M144" s="209" t="s">
        <v>19</v>
      </c>
      <c r="N144" s="210" t="s">
        <v>43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1">
        <f>S144*H144</f>
        <v>0</v>
      </c>
      <c r="U144" s="212" t="s">
        <v>19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121</v>
      </c>
      <c r="AT144" s="213" t="s">
        <v>117</v>
      </c>
      <c r="AU144" s="213" t="s">
        <v>82</v>
      </c>
      <c r="AY144" s="15" t="s">
        <v>115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80</v>
      </c>
      <c r="BK144" s="214">
        <f>ROUND(I144*H144,2)</f>
        <v>0</v>
      </c>
      <c r="BL144" s="15" t="s">
        <v>121</v>
      </c>
      <c r="BM144" s="213" t="s">
        <v>220</v>
      </c>
    </row>
    <row r="145" s="2" customFormat="1">
      <c r="A145" s="36"/>
      <c r="B145" s="37"/>
      <c r="C145" s="38"/>
      <c r="D145" s="215" t="s">
        <v>123</v>
      </c>
      <c r="E145" s="38"/>
      <c r="F145" s="216" t="s">
        <v>219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2"/>
      <c r="U145" s="83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123</v>
      </c>
      <c r="AU145" s="15" t="s">
        <v>82</v>
      </c>
    </row>
    <row r="146" s="2" customFormat="1">
      <c r="A146" s="36"/>
      <c r="B146" s="37"/>
      <c r="C146" s="38"/>
      <c r="D146" s="215" t="s">
        <v>124</v>
      </c>
      <c r="E146" s="38"/>
      <c r="F146" s="220" t="s">
        <v>221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2"/>
      <c r="U146" s="83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124</v>
      </c>
      <c r="AU146" s="15" t="s">
        <v>82</v>
      </c>
    </row>
    <row r="147" s="2" customFormat="1" ht="16.5" customHeight="1">
      <c r="A147" s="36"/>
      <c r="B147" s="37"/>
      <c r="C147" s="201" t="s">
        <v>222</v>
      </c>
      <c r="D147" s="201" t="s">
        <v>117</v>
      </c>
      <c r="E147" s="202" t="s">
        <v>223</v>
      </c>
      <c r="F147" s="203" t="s">
        <v>224</v>
      </c>
      <c r="G147" s="204" t="s">
        <v>120</v>
      </c>
      <c r="H147" s="205">
        <v>24</v>
      </c>
      <c r="I147" s="206"/>
      <c r="J147" s="207">
        <f>ROUND(I147*H147,2)</f>
        <v>0</v>
      </c>
      <c r="K147" s="203" t="s">
        <v>19</v>
      </c>
      <c r="L147" s="208"/>
      <c r="M147" s="209" t="s">
        <v>19</v>
      </c>
      <c r="N147" s="210" t="s">
        <v>43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1">
        <f>S147*H147</f>
        <v>0</v>
      </c>
      <c r="U147" s="212" t="s">
        <v>19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121</v>
      </c>
      <c r="AT147" s="213" t="s">
        <v>117</v>
      </c>
      <c r="AU147" s="213" t="s">
        <v>82</v>
      </c>
      <c r="AY147" s="15" t="s">
        <v>115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80</v>
      </c>
      <c r="BK147" s="214">
        <f>ROUND(I147*H147,2)</f>
        <v>0</v>
      </c>
      <c r="BL147" s="15" t="s">
        <v>121</v>
      </c>
      <c r="BM147" s="213" t="s">
        <v>225</v>
      </c>
    </row>
    <row r="148" s="2" customFormat="1">
      <c r="A148" s="36"/>
      <c r="B148" s="37"/>
      <c r="C148" s="38"/>
      <c r="D148" s="215" t="s">
        <v>123</v>
      </c>
      <c r="E148" s="38"/>
      <c r="F148" s="216" t="s">
        <v>224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2"/>
      <c r="U148" s="83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123</v>
      </c>
      <c r="AU148" s="15" t="s">
        <v>82</v>
      </c>
    </row>
    <row r="149" s="2" customFormat="1">
      <c r="A149" s="36"/>
      <c r="B149" s="37"/>
      <c r="C149" s="38"/>
      <c r="D149" s="215" t="s">
        <v>124</v>
      </c>
      <c r="E149" s="38"/>
      <c r="F149" s="220" t="s">
        <v>226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2"/>
      <c r="U149" s="83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124</v>
      </c>
      <c r="AU149" s="15" t="s">
        <v>82</v>
      </c>
    </row>
    <row r="150" s="2" customFormat="1" ht="16.5" customHeight="1">
      <c r="A150" s="36"/>
      <c r="B150" s="37"/>
      <c r="C150" s="201" t="s">
        <v>227</v>
      </c>
      <c r="D150" s="201" t="s">
        <v>117</v>
      </c>
      <c r="E150" s="202" t="s">
        <v>228</v>
      </c>
      <c r="F150" s="203" t="s">
        <v>229</v>
      </c>
      <c r="G150" s="204" t="s">
        <v>120</v>
      </c>
      <c r="H150" s="205">
        <v>24</v>
      </c>
      <c r="I150" s="206"/>
      <c r="J150" s="207">
        <f>ROUND(I150*H150,2)</f>
        <v>0</v>
      </c>
      <c r="K150" s="203" t="s">
        <v>19</v>
      </c>
      <c r="L150" s="208"/>
      <c r="M150" s="209" t="s">
        <v>19</v>
      </c>
      <c r="N150" s="210" t="s">
        <v>43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1">
        <f>S150*H150</f>
        <v>0</v>
      </c>
      <c r="U150" s="212" t="s">
        <v>19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121</v>
      </c>
      <c r="AT150" s="213" t="s">
        <v>117</v>
      </c>
      <c r="AU150" s="213" t="s">
        <v>82</v>
      </c>
      <c r="AY150" s="15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80</v>
      </c>
      <c r="BK150" s="214">
        <f>ROUND(I150*H150,2)</f>
        <v>0</v>
      </c>
      <c r="BL150" s="15" t="s">
        <v>121</v>
      </c>
      <c r="BM150" s="213" t="s">
        <v>230</v>
      </c>
    </row>
    <row r="151" s="2" customFormat="1">
      <c r="A151" s="36"/>
      <c r="B151" s="37"/>
      <c r="C151" s="38"/>
      <c r="D151" s="215" t="s">
        <v>123</v>
      </c>
      <c r="E151" s="38"/>
      <c r="F151" s="216" t="s">
        <v>229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2"/>
      <c r="U151" s="83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123</v>
      </c>
      <c r="AU151" s="15" t="s">
        <v>82</v>
      </c>
    </row>
    <row r="152" s="2" customFormat="1">
      <c r="A152" s="36"/>
      <c r="B152" s="37"/>
      <c r="C152" s="38"/>
      <c r="D152" s="215" t="s">
        <v>124</v>
      </c>
      <c r="E152" s="38"/>
      <c r="F152" s="220" t="s">
        <v>231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2"/>
      <c r="U152" s="83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124</v>
      </c>
      <c r="AU152" s="15" t="s">
        <v>82</v>
      </c>
    </row>
    <row r="153" s="2" customFormat="1" ht="16.5" customHeight="1">
      <c r="A153" s="36"/>
      <c r="B153" s="37"/>
      <c r="C153" s="201" t="s">
        <v>232</v>
      </c>
      <c r="D153" s="201" t="s">
        <v>117</v>
      </c>
      <c r="E153" s="202" t="s">
        <v>233</v>
      </c>
      <c r="F153" s="203" t="s">
        <v>234</v>
      </c>
      <c r="G153" s="204" t="s">
        <v>120</v>
      </c>
      <c r="H153" s="205">
        <v>24</v>
      </c>
      <c r="I153" s="206"/>
      <c r="J153" s="207">
        <f>ROUND(I153*H153,2)</f>
        <v>0</v>
      </c>
      <c r="K153" s="203" t="s">
        <v>19</v>
      </c>
      <c r="L153" s="208"/>
      <c r="M153" s="209" t="s">
        <v>19</v>
      </c>
      <c r="N153" s="210" t="s">
        <v>43</v>
      </c>
      <c r="O153" s="82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1">
        <f>S153*H153</f>
        <v>0</v>
      </c>
      <c r="U153" s="212" t="s">
        <v>19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3" t="s">
        <v>121</v>
      </c>
      <c r="AT153" s="213" t="s">
        <v>117</v>
      </c>
      <c r="AU153" s="213" t="s">
        <v>82</v>
      </c>
      <c r="AY153" s="15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80</v>
      </c>
      <c r="BK153" s="214">
        <f>ROUND(I153*H153,2)</f>
        <v>0</v>
      </c>
      <c r="BL153" s="15" t="s">
        <v>121</v>
      </c>
      <c r="BM153" s="213" t="s">
        <v>235</v>
      </c>
    </row>
    <row r="154" s="2" customFormat="1">
      <c r="A154" s="36"/>
      <c r="B154" s="37"/>
      <c r="C154" s="38"/>
      <c r="D154" s="215" t="s">
        <v>123</v>
      </c>
      <c r="E154" s="38"/>
      <c r="F154" s="216" t="s">
        <v>234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2"/>
      <c r="U154" s="83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123</v>
      </c>
      <c r="AU154" s="15" t="s">
        <v>82</v>
      </c>
    </row>
    <row r="155" s="2" customFormat="1">
      <c r="A155" s="36"/>
      <c r="B155" s="37"/>
      <c r="C155" s="38"/>
      <c r="D155" s="215" t="s">
        <v>124</v>
      </c>
      <c r="E155" s="38"/>
      <c r="F155" s="220" t="s">
        <v>236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2"/>
      <c r="U155" s="83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124</v>
      </c>
      <c r="AU155" s="15" t="s">
        <v>82</v>
      </c>
    </row>
    <row r="156" s="2" customFormat="1" ht="16.5" customHeight="1">
      <c r="A156" s="36"/>
      <c r="B156" s="37"/>
      <c r="C156" s="201" t="s">
        <v>237</v>
      </c>
      <c r="D156" s="201" t="s">
        <v>117</v>
      </c>
      <c r="E156" s="202" t="s">
        <v>238</v>
      </c>
      <c r="F156" s="203" t="s">
        <v>239</v>
      </c>
      <c r="G156" s="204" t="s">
        <v>120</v>
      </c>
      <c r="H156" s="205">
        <v>24</v>
      </c>
      <c r="I156" s="206"/>
      <c r="J156" s="207">
        <f>ROUND(I156*H156,2)</f>
        <v>0</v>
      </c>
      <c r="K156" s="203" t="s">
        <v>19</v>
      </c>
      <c r="L156" s="208"/>
      <c r="M156" s="209" t="s">
        <v>19</v>
      </c>
      <c r="N156" s="210" t="s">
        <v>43</v>
      </c>
      <c r="O156" s="8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1">
        <f>S156*H156</f>
        <v>0</v>
      </c>
      <c r="U156" s="212" t="s">
        <v>19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121</v>
      </c>
      <c r="AT156" s="213" t="s">
        <v>117</v>
      </c>
      <c r="AU156" s="213" t="s">
        <v>82</v>
      </c>
      <c r="AY156" s="15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80</v>
      </c>
      <c r="BK156" s="214">
        <f>ROUND(I156*H156,2)</f>
        <v>0</v>
      </c>
      <c r="BL156" s="15" t="s">
        <v>121</v>
      </c>
      <c r="BM156" s="213" t="s">
        <v>240</v>
      </c>
    </row>
    <row r="157" s="2" customFormat="1">
      <c r="A157" s="36"/>
      <c r="B157" s="37"/>
      <c r="C157" s="38"/>
      <c r="D157" s="215" t="s">
        <v>123</v>
      </c>
      <c r="E157" s="38"/>
      <c r="F157" s="216" t="s">
        <v>239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2"/>
      <c r="U157" s="83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123</v>
      </c>
      <c r="AU157" s="15" t="s">
        <v>82</v>
      </c>
    </row>
    <row r="158" s="2" customFormat="1">
      <c r="A158" s="36"/>
      <c r="B158" s="37"/>
      <c r="C158" s="38"/>
      <c r="D158" s="215" t="s">
        <v>124</v>
      </c>
      <c r="E158" s="38"/>
      <c r="F158" s="220" t="s">
        <v>241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2"/>
      <c r="U158" s="83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124</v>
      </c>
      <c r="AU158" s="15" t="s">
        <v>82</v>
      </c>
    </row>
    <row r="159" s="2" customFormat="1" ht="16.5" customHeight="1">
      <c r="A159" s="36"/>
      <c r="B159" s="37"/>
      <c r="C159" s="201" t="s">
        <v>242</v>
      </c>
      <c r="D159" s="201" t="s">
        <v>117</v>
      </c>
      <c r="E159" s="202" t="s">
        <v>243</v>
      </c>
      <c r="F159" s="203" t="s">
        <v>244</v>
      </c>
      <c r="G159" s="204" t="s">
        <v>120</v>
      </c>
      <c r="H159" s="205">
        <v>24</v>
      </c>
      <c r="I159" s="206"/>
      <c r="J159" s="207">
        <f>ROUND(I159*H159,2)</f>
        <v>0</v>
      </c>
      <c r="K159" s="203" t="s">
        <v>19</v>
      </c>
      <c r="L159" s="208"/>
      <c r="M159" s="209" t="s">
        <v>19</v>
      </c>
      <c r="N159" s="210" t="s">
        <v>43</v>
      </c>
      <c r="O159" s="8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1">
        <f>S159*H159</f>
        <v>0</v>
      </c>
      <c r="U159" s="212" t="s">
        <v>19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121</v>
      </c>
      <c r="AT159" s="213" t="s">
        <v>117</v>
      </c>
      <c r="AU159" s="213" t="s">
        <v>82</v>
      </c>
      <c r="AY159" s="15" t="s">
        <v>115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80</v>
      </c>
      <c r="BK159" s="214">
        <f>ROUND(I159*H159,2)</f>
        <v>0</v>
      </c>
      <c r="BL159" s="15" t="s">
        <v>121</v>
      </c>
      <c r="BM159" s="213" t="s">
        <v>245</v>
      </c>
    </row>
    <row r="160" s="2" customFormat="1">
      <c r="A160" s="36"/>
      <c r="B160" s="37"/>
      <c r="C160" s="38"/>
      <c r="D160" s="215" t="s">
        <v>123</v>
      </c>
      <c r="E160" s="38"/>
      <c r="F160" s="216" t="s">
        <v>244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2"/>
      <c r="U160" s="83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123</v>
      </c>
      <c r="AU160" s="15" t="s">
        <v>82</v>
      </c>
    </row>
    <row r="161" s="2" customFormat="1">
      <c r="A161" s="36"/>
      <c r="B161" s="37"/>
      <c r="C161" s="38"/>
      <c r="D161" s="215" t="s">
        <v>124</v>
      </c>
      <c r="E161" s="38"/>
      <c r="F161" s="220" t="s">
        <v>246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2"/>
      <c r="U161" s="83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124</v>
      </c>
      <c r="AU161" s="15" t="s">
        <v>82</v>
      </c>
    </row>
    <row r="162" s="2" customFormat="1" ht="16.5" customHeight="1">
      <c r="A162" s="36"/>
      <c r="B162" s="37"/>
      <c r="C162" s="201" t="s">
        <v>247</v>
      </c>
      <c r="D162" s="201" t="s">
        <v>117</v>
      </c>
      <c r="E162" s="202" t="s">
        <v>248</v>
      </c>
      <c r="F162" s="203" t="s">
        <v>249</v>
      </c>
      <c r="G162" s="204" t="s">
        <v>120</v>
      </c>
      <c r="H162" s="205">
        <v>24</v>
      </c>
      <c r="I162" s="206"/>
      <c r="J162" s="207">
        <f>ROUND(I162*H162,2)</f>
        <v>0</v>
      </c>
      <c r="K162" s="203" t="s">
        <v>19</v>
      </c>
      <c r="L162" s="208"/>
      <c r="M162" s="209" t="s">
        <v>19</v>
      </c>
      <c r="N162" s="210" t="s">
        <v>43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1">
        <f>S162*H162</f>
        <v>0</v>
      </c>
      <c r="U162" s="212" t="s">
        <v>19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121</v>
      </c>
      <c r="AT162" s="213" t="s">
        <v>117</v>
      </c>
      <c r="AU162" s="213" t="s">
        <v>82</v>
      </c>
      <c r="AY162" s="15" t="s">
        <v>115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80</v>
      </c>
      <c r="BK162" s="214">
        <f>ROUND(I162*H162,2)</f>
        <v>0</v>
      </c>
      <c r="BL162" s="15" t="s">
        <v>121</v>
      </c>
      <c r="BM162" s="213" t="s">
        <v>250</v>
      </c>
    </row>
    <row r="163" s="2" customFormat="1">
      <c r="A163" s="36"/>
      <c r="B163" s="37"/>
      <c r="C163" s="38"/>
      <c r="D163" s="215" t="s">
        <v>123</v>
      </c>
      <c r="E163" s="38"/>
      <c r="F163" s="216" t="s">
        <v>249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2"/>
      <c r="U163" s="83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123</v>
      </c>
      <c r="AU163" s="15" t="s">
        <v>82</v>
      </c>
    </row>
    <row r="164" s="2" customFormat="1">
      <c r="A164" s="36"/>
      <c r="B164" s="37"/>
      <c r="C164" s="38"/>
      <c r="D164" s="215" t="s">
        <v>124</v>
      </c>
      <c r="E164" s="38"/>
      <c r="F164" s="220" t="s">
        <v>251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2"/>
      <c r="U164" s="83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124</v>
      </c>
      <c r="AU164" s="15" t="s">
        <v>82</v>
      </c>
    </row>
    <row r="165" s="2" customFormat="1" ht="16.5" customHeight="1">
      <c r="A165" s="36"/>
      <c r="B165" s="37"/>
      <c r="C165" s="201" t="s">
        <v>252</v>
      </c>
      <c r="D165" s="201" t="s">
        <v>117</v>
      </c>
      <c r="E165" s="202" t="s">
        <v>253</v>
      </c>
      <c r="F165" s="203" t="s">
        <v>254</v>
      </c>
      <c r="G165" s="204" t="s">
        <v>120</v>
      </c>
      <c r="H165" s="205">
        <v>24</v>
      </c>
      <c r="I165" s="206"/>
      <c r="J165" s="207">
        <f>ROUND(I165*H165,2)</f>
        <v>0</v>
      </c>
      <c r="K165" s="203" t="s">
        <v>19</v>
      </c>
      <c r="L165" s="208"/>
      <c r="M165" s="209" t="s">
        <v>19</v>
      </c>
      <c r="N165" s="210" t="s">
        <v>43</v>
      </c>
      <c r="O165" s="82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1">
        <f>S165*H165</f>
        <v>0</v>
      </c>
      <c r="U165" s="212" t="s">
        <v>19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121</v>
      </c>
      <c r="AT165" s="213" t="s">
        <v>117</v>
      </c>
      <c r="AU165" s="213" t="s">
        <v>82</v>
      </c>
      <c r="AY165" s="15" t="s">
        <v>115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80</v>
      </c>
      <c r="BK165" s="214">
        <f>ROUND(I165*H165,2)</f>
        <v>0</v>
      </c>
      <c r="BL165" s="15" t="s">
        <v>121</v>
      </c>
      <c r="BM165" s="213" t="s">
        <v>255</v>
      </c>
    </row>
    <row r="166" s="2" customFormat="1">
      <c r="A166" s="36"/>
      <c r="B166" s="37"/>
      <c r="C166" s="38"/>
      <c r="D166" s="215" t="s">
        <v>123</v>
      </c>
      <c r="E166" s="38"/>
      <c r="F166" s="216" t="s">
        <v>254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2"/>
      <c r="U166" s="83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123</v>
      </c>
      <c r="AU166" s="15" t="s">
        <v>82</v>
      </c>
    </row>
    <row r="167" s="2" customFormat="1">
      <c r="A167" s="36"/>
      <c r="B167" s="37"/>
      <c r="C167" s="38"/>
      <c r="D167" s="215" t="s">
        <v>124</v>
      </c>
      <c r="E167" s="38"/>
      <c r="F167" s="220" t="s">
        <v>256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2"/>
      <c r="U167" s="83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124</v>
      </c>
      <c r="AU167" s="15" t="s">
        <v>82</v>
      </c>
    </row>
    <row r="168" s="2" customFormat="1" ht="16.5" customHeight="1">
      <c r="A168" s="36"/>
      <c r="B168" s="37"/>
      <c r="C168" s="201" t="s">
        <v>257</v>
      </c>
      <c r="D168" s="201" t="s">
        <v>117</v>
      </c>
      <c r="E168" s="202" t="s">
        <v>258</v>
      </c>
      <c r="F168" s="203" t="s">
        <v>259</v>
      </c>
      <c r="G168" s="204" t="s">
        <v>120</v>
      </c>
      <c r="H168" s="205">
        <v>24</v>
      </c>
      <c r="I168" s="206"/>
      <c r="J168" s="207">
        <f>ROUND(I168*H168,2)</f>
        <v>0</v>
      </c>
      <c r="K168" s="203" t="s">
        <v>19</v>
      </c>
      <c r="L168" s="208"/>
      <c r="M168" s="209" t="s">
        <v>19</v>
      </c>
      <c r="N168" s="210" t="s">
        <v>43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1">
        <f>S168*H168</f>
        <v>0</v>
      </c>
      <c r="U168" s="212" t="s">
        <v>19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121</v>
      </c>
      <c r="AT168" s="213" t="s">
        <v>117</v>
      </c>
      <c r="AU168" s="213" t="s">
        <v>82</v>
      </c>
      <c r="AY168" s="15" t="s">
        <v>115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80</v>
      </c>
      <c r="BK168" s="214">
        <f>ROUND(I168*H168,2)</f>
        <v>0</v>
      </c>
      <c r="BL168" s="15" t="s">
        <v>121</v>
      </c>
      <c r="BM168" s="213" t="s">
        <v>260</v>
      </c>
    </row>
    <row r="169" s="2" customFormat="1">
      <c r="A169" s="36"/>
      <c r="B169" s="37"/>
      <c r="C169" s="38"/>
      <c r="D169" s="215" t="s">
        <v>123</v>
      </c>
      <c r="E169" s="38"/>
      <c r="F169" s="216" t="s">
        <v>259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2"/>
      <c r="U169" s="83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123</v>
      </c>
      <c r="AU169" s="15" t="s">
        <v>82</v>
      </c>
    </row>
    <row r="170" s="2" customFormat="1">
      <c r="A170" s="36"/>
      <c r="B170" s="37"/>
      <c r="C170" s="38"/>
      <c r="D170" s="215" t="s">
        <v>124</v>
      </c>
      <c r="E170" s="38"/>
      <c r="F170" s="220" t="s">
        <v>261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2"/>
      <c r="U170" s="83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124</v>
      </c>
      <c r="AU170" s="15" t="s">
        <v>82</v>
      </c>
    </row>
    <row r="171" s="2" customFormat="1" ht="16.5" customHeight="1">
      <c r="A171" s="36"/>
      <c r="B171" s="37"/>
      <c r="C171" s="201" t="s">
        <v>262</v>
      </c>
      <c r="D171" s="201" t="s">
        <v>117</v>
      </c>
      <c r="E171" s="202" t="s">
        <v>263</v>
      </c>
      <c r="F171" s="203" t="s">
        <v>264</v>
      </c>
      <c r="G171" s="204" t="s">
        <v>120</v>
      </c>
      <c r="H171" s="205">
        <v>24</v>
      </c>
      <c r="I171" s="206"/>
      <c r="J171" s="207">
        <f>ROUND(I171*H171,2)</f>
        <v>0</v>
      </c>
      <c r="K171" s="203" t="s">
        <v>19</v>
      </c>
      <c r="L171" s="208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1">
        <f>S171*H171</f>
        <v>0</v>
      </c>
      <c r="U171" s="212" t="s">
        <v>19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121</v>
      </c>
      <c r="AT171" s="213" t="s">
        <v>117</v>
      </c>
      <c r="AU171" s="213" t="s">
        <v>82</v>
      </c>
      <c r="AY171" s="15" t="s">
        <v>115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121</v>
      </c>
      <c r="BM171" s="213" t="s">
        <v>265</v>
      </c>
    </row>
    <row r="172" s="2" customFormat="1">
      <c r="A172" s="36"/>
      <c r="B172" s="37"/>
      <c r="C172" s="38"/>
      <c r="D172" s="215" t="s">
        <v>123</v>
      </c>
      <c r="E172" s="38"/>
      <c r="F172" s="216" t="s">
        <v>264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2"/>
      <c r="U172" s="83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123</v>
      </c>
      <c r="AU172" s="15" t="s">
        <v>82</v>
      </c>
    </row>
    <row r="173" s="2" customFormat="1">
      <c r="A173" s="36"/>
      <c r="B173" s="37"/>
      <c r="C173" s="38"/>
      <c r="D173" s="215" t="s">
        <v>124</v>
      </c>
      <c r="E173" s="38"/>
      <c r="F173" s="220" t="s">
        <v>266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2"/>
      <c r="U173" s="83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124</v>
      </c>
      <c r="AU173" s="15" t="s">
        <v>82</v>
      </c>
    </row>
    <row r="174" s="2" customFormat="1" ht="16.5" customHeight="1">
      <c r="A174" s="36"/>
      <c r="B174" s="37"/>
      <c r="C174" s="201" t="s">
        <v>267</v>
      </c>
      <c r="D174" s="201" t="s">
        <v>117</v>
      </c>
      <c r="E174" s="202" t="s">
        <v>268</v>
      </c>
      <c r="F174" s="203" t="s">
        <v>269</v>
      </c>
      <c r="G174" s="204" t="s">
        <v>120</v>
      </c>
      <c r="H174" s="205">
        <v>24</v>
      </c>
      <c r="I174" s="206"/>
      <c r="J174" s="207">
        <f>ROUND(I174*H174,2)</f>
        <v>0</v>
      </c>
      <c r="K174" s="203" t="s">
        <v>19</v>
      </c>
      <c r="L174" s="208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1">
        <f>S174*H174</f>
        <v>0</v>
      </c>
      <c r="U174" s="212" t="s">
        <v>19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121</v>
      </c>
      <c r="AT174" s="213" t="s">
        <v>117</v>
      </c>
      <c r="AU174" s="213" t="s">
        <v>82</v>
      </c>
      <c r="AY174" s="15" t="s">
        <v>115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121</v>
      </c>
      <c r="BM174" s="213" t="s">
        <v>270</v>
      </c>
    </row>
    <row r="175" s="2" customFormat="1">
      <c r="A175" s="36"/>
      <c r="B175" s="37"/>
      <c r="C175" s="38"/>
      <c r="D175" s="215" t="s">
        <v>123</v>
      </c>
      <c r="E175" s="38"/>
      <c r="F175" s="216" t="s">
        <v>269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2"/>
      <c r="U175" s="83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123</v>
      </c>
      <c r="AU175" s="15" t="s">
        <v>82</v>
      </c>
    </row>
    <row r="176" s="2" customFormat="1">
      <c r="A176" s="36"/>
      <c r="B176" s="37"/>
      <c r="C176" s="38"/>
      <c r="D176" s="215" t="s">
        <v>124</v>
      </c>
      <c r="E176" s="38"/>
      <c r="F176" s="220" t="s">
        <v>271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2"/>
      <c r="U176" s="83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124</v>
      </c>
      <c r="AU176" s="15" t="s">
        <v>82</v>
      </c>
    </row>
    <row r="177" s="2" customFormat="1" ht="16.5" customHeight="1">
      <c r="A177" s="36"/>
      <c r="B177" s="37"/>
      <c r="C177" s="201" t="s">
        <v>272</v>
      </c>
      <c r="D177" s="201" t="s">
        <v>117</v>
      </c>
      <c r="E177" s="202" t="s">
        <v>273</v>
      </c>
      <c r="F177" s="203" t="s">
        <v>274</v>
      </c>
      <c r="G177" s="204" t="s">
        <v>120</v>
      </c>
      <c r="H177" s="205">
        <v>24</v>
      </c>
      <c r="I177" s="206"/>
      <c r="J177" s="207">
        <f>ROUND(I177*H177,2)</f>
        <v>0</v>
      </c>
      <c r="K177" s="203" t="s">
        <v>19</v>
      </c>
      <c r="L177" s="208"/>
      <c r="M177" s="209" t="s">
        <v>19</v>
      </c>
      <c r="N177" s="210" t="s">
        <v>43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121</v>
      </c>
      <c r="AT177" s="213" t="s">
        <v>117</v>
      </c>
      <c r="AU177" s="213" t="s">
        <v>82</v>
      </c>
      <c r="AY177" s="15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80</v>
      </c>
      <c r="BK177" s="214">
        <f>ROUND(I177*H177,2)</f>
        <v>0</v>
      </c>
      <c r="BL177" s="15" t="s">
        <v>121</v>
      </c>
      <c r="BM177" s="213" t="s">
        <v>275</v>
      </c>
    </row>
    <row r="178" s="2" customFormat="1">
      <c r="A178" s="36"/>
      <c r="B178" s="37"/>
      <c r="C178" s="38"/>
      <c r="D178" s="215" t="s">
        <v>123</v>
      </c>
      <c r="E178" s="38"/>
      <c r="F178" s="216" t="s">
        <v>274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2"/>
      <c r="U178" s="83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123</v>
      </c>
      <c r="AU178" s="15" t="s">
        <v>82</v>
      </c>
    </row>
    <row r="179" s="2" customFormat="1">
      <c r="A179" s="36"/>
      <c r="B179" s="37"/>
      <c r="C179" s="38"/>
      <c r="D179" s="215" t="s">
        <v>124</v>
      </c>
      <c r="E179" s="38"/>
      <c r="F179" s="220" t="s">
        <v>276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2"/>
      <c r="U179" s="83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124</v>
      </c>
      <c r="AU179" s="15" t="s">
        <v>82</v>
      </c>
    </row>
    <row r="180" s="2" customFormat="1" ht="16.5" customHeight="1">
      <c r="A180" s="36"/>
      <c r="B180" s="37"/>
      <c r="C180" s="201" t="s">
        <v>277</v>
      </c>
      <c r="D180" s="201" t="s">
        <v>117</v>
      </c>
      <c r="E180" s="202" t="s">
        <v>278</v>
      </c>
      <c r="F180" s="203" t="s">
        <v>279</v>
      </c>
      <c r="G180" s="204" t="s">
        <v>120</v>
      </c>
      <c r="H180" s="205">
        <v>24</v>
      </c>
      <c r="I180" s="206"/>
      <c r="J180" s="207">
        <f>ROUND(I180*H180,2)</f>
        <v>0</v>
      </c>
      <c r="K180" s="203" t="s">
        <v>19</v>
      </c>
      <c r="L180" s="208"/>
      <c r="M180" s="209" t="s">
        <v>19</v>
      </c>
      <c r="N180" s="210" t="s">
        <v>43</v>
      </c>
      <c r="O180" s="82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1">
        <f>S180*H180</f>
        <v>0</v>
      </c>
      <c r="U180" s="212" t="s">
        <v>19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121</v>
      </c>
      <c r="AT180" s="213" t="s">
        <v>117</v>
      </c>
      <c r="AU180" s="213" t="s">
        <v>82</v>
      </c>
      <c r="AY180" s="15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80</v>
      </c>
      <c r="BK180" s="214">
        <f>ROUND(I180*H180,2)</f>
        <v>0</v>
      </c>
      <c r="BL180" s="15" t="s">
        <v>121</v>
      </c>
      <c r="BM180" s="213" t="s">
        <v>280</v>
      </c>
    </row>
    <row r="181" s="2" customFormat="1">
      <c r="A181" s="36"/>
      <c r="B181" s="37"/>
      <c r="C181" s="38"/>
      <c r="D181" s="215" t="s">
        <v>123</v>
      </c>
      <c r="E181" s="38"/>
      <c r="F181" s="216" t="s">
        <v>279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2"/>
      <c r="U181" s="83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123</v>
      </c>
      <c r="AU181" s="15" t="s">
        <v>82</v>
      </c>
    </row>
    <row r="182" s="2" customFormat="1">
      <c r="A182" s="36"/>
      <c r="B182" s="37"/>
      <c r="C182" s="38"/>
      <c r="D182" s="215" t="s">
        <v>124</v>
      </c>
      <c r="E182" s="38"/>
      <c r="F182" s="220" t="s">
        <v>281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2"/>
      <c r="U182" s="83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124</v>
      </c>
      <c r="AU182" s="15" t="s">
        <v>82</v>
      </c>
    </row>
    <row r="183" s="2" customFormat="1" ht="16.5" customHeight="1">
      <c r="A183" s="36"/>
      <c r="B183" s="37"/>
      <c r="C183" s="201" t="s">
        <v>282</v>
      </c>
      <c r="D183" s="201" t="s">
        <v>117</v>
      </c>
      <c r="E183" s="202" t="s">
        <v>283</v>
      </c>
      <c r="F183" s="203" t="s">
        <v>284</v>
      </c>
      <c r="G183" s="204" t="s">
        <v>120</v>
      </c>
      <c r="H183" s="205">
        <v>24</v>
      </c>
      <c r="I183" s="206"/>
      <c r="J183" s="207">
        <f>ROUND(I183*H183,2)</f>
        <v>0</v>
      </c>
      <c r="K183" s="203" t="s">
        <v>19</v>
      </c>
      <c r="L183" s="208"/>
      <c r="M183" s="209" t="s">
        <v>19</v>
      </c>
      <c r="N183" s="210" t="s">
        <v>43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1">
        <f>S183*H183</f>
        <v>0</v>
      </c>
      <c r="U183" s="212" t="s">
        <v>19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121</v>
      </c>
      <c r="AT183" s="213" t="s">
        <v>117</v>
      </c>
      <c r="AU183" s="213" t="s">
        <v>82</v>
      </c>
      <c r="AY183" s="15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80</v>
      </c>
      <c r="BK183" s="214">
        <f>ROUND(I183*H183,2)</f>
        <v>0</v>
      </c>
      <c r="BL183" s="15" t="s">
        <v>121</v>
      </c>
      <c r="BM183" s="213" t="s">
        <v>285</v>
      </c>
    </row>
    <row r="184" s="2" customFormat="1">
      <c r="A184" s="36"/>
      <c r="B184" s="37"/>
      <c r="C184" s="38"/>
      <c r="D184" s="215" t="s">
        <v>123</v>
      </c>
      <c r="E184" s="38"/>
      <c r="F184" s="216" t="s">
        <v>284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2"/>
      <c r="U184" s="83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123</v>
      </c>
      <c r="AU184" s="15" t="s">
        <v>82</v>
      </c>
    </row>
    <row r="185" s="2" customFormat="1">
      <c r="A185" s="36"/>
      <c r="B185" s="37"/>
      <c r="C185" s="38"/>
      <c r="D185" s="215" t="s">
        <v>124</v>
      </c>
      <c r="E185" s="38"/>
      <c r="F185" s="220" t="s">
        <v>286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2"/>
      <c r="U185" s="83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124</v>
      </c>
      <c r="AU185" s="15" t="s">
        <v>82</v>
      </c>
    </row>
    <row r="186" s="2" customFormat="1" ht="16.5" customHeight="1">
      <c r="A186" s="36"/>
      <c r="B186" s="37"/>
      <c r="C186" s="201" t="s">
        <v>287</v>
      </c>
      <c r="D186" s="201" t="s">
        <v>117</v>
      </c>
      <c r="E186" s="202" t="s">
        <v>288</v>
      </c>
      <c r="F186" s="203" t="s">
        <v>289</v>
      </c>
      <c r="G186" s="204" t="s">
        <v>120</v>
      </c>
      <c r="H186" s="205">
        <v>24</v>
      </c>
      <c r="I186" s="206"/>
      <c r="J186" s="207">
        <f>ROUND(I186*H186,2)</f>
        <v>0</v>
      </c>
      <c r="K186" s="203" t="s">
        <v>19</v>
      </c>
      <c r="L186" s="208"/>
      <c r="M186" s="209" t="s">
        <v>19</v>
      </c>
      <c r="N186" s="210" t="s">
        <v>43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1">
        <f>S186*H186</f>
        <v>0</v>
      </c>
      <c r="U186" s="212" t="s">
        <v>19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121</v>
      </c>
      <c r="AT186" s="213" t="s">
        <v>117</v>
      </c>
      <c r="AU186" s="213" t="s">
        <v>82</v>
      </c>
      <c r="AY186" s="15" t="s">
        <v>115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80</v>
      </c>
      <c r="BK186" s="214">
        <f>ROUND(I186*H186,2)</f>
        <v>0</v>
      </c>
      <c r="BL186" s="15" t="s">
        <v>121</v>
      </c>
      <c r="BM186" s="213" t="s">
        <v>290</v>
      </c>
    </row>
    <row r="187" s="2" customFormat="1">
      <c r="A187" s="36"/>
      <c r="B187" s="37"/>
      <c r="C187" s="38"/>
      <c r="D187" s="215" t="s">
        <v>123</v>
      </c>
      <c r="E187" s="38"/>
      <c r="F187" s="216" t="s">
        <v>289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2"/>
      <c r="U187" s="83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123</v>
      </c>
      <c r="AU187" s="15" t="s">
        <v>82</v>
      </c>
    </row>
    <row r="188" s="2" customFormat="1">
      <c r="A188" s="36"/>
      <c r="B188" s="37"/>
      <c r="C188" s="38"/>
      <c r="D188" s="215" t="s">
        <v>124</v>
      </c>
      <c r="E188" s="38"/>
      <c r="F188" s="220" t="s">
        <v>291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2"/>
      <c r="U188" s="83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124</v>
      </c>
      <c r="AU188" s="15" t="s">
        <v>82</v>
      </c>
    </row>
    <row r="189" s="2" customFormat="1" ht="16.5" customHeight="1">
      <c r="A189" s="36"/>
      <c r="B189" s="37"/>
      <c r="C189" s="201" t="s">
        <v>292</v>
      </c>
      <c r="D189" s="201" t="s">
        <v>117</v>
      </c>
      <c r="E189" s="202" t="s">
        <v>293</v>
      </c>
      <c r="F189" s="203" t="s">
        <v>294</v>
      </c>
      <c r="G189" s="204" t="s">
        <v>120</v>
      </c>
      <c r="H189" s="205">
        <v>24</v>
      </c>
      <c r="I189" s="206"/>
      <c r="J189" s="207">
        <f>ROUND(I189*H189,2)</f>
        <v>0</v>
      </c>
      <c r="K189" s="203" t="s">
        <v>19</v>
      </c>
      <c r="L189" s="208"/>
      <c r="M189" s="209" t="s">
        <v>19</v>
      </c>
      <c r="N189" s="210" t="s">
        <v>43</v>
      </c>
      <c r="O189" s="82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1">
        <f>S189*H189</f>
        <v>0</v>
      </c>
      <c r="U189" s="212" t="s">
        <v>19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121</v>
      </c>
      <c r="AT189" s="213" t="s">
        <v>117</v>
      </c>
      <c r="AU189" s="213" t="s">
        <v>82</v>
      </c>
      <c r="AY189" s="15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80</v>
      </c>
      <c r="BK189" s="214">
        <f>ROUND(I189*H189,2)</f>
        <v>0</v>
      </c>
      <c r="BL189" s="15" t="s">
        <v>121</v>
      </c>
      <c r="BM189" s="213" t="s">
        <v>295</v>
      </c>
    </row>
    <row r="190" s="2" customFormat="1">
      <c r="A190" s="36"/>
      <c r="B190" s="37"/>
      <c r="C190" s="38"/>
      <c r="D190" s="215" t="s">
        <v>123</v>
      </c>
      <c r="E190" s="38"/>
      <c r="F190" s="216" t="s">
        <v>294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2"/>
      <c r="U190" s="83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123</v>
      </c>
      <c r="AU190" s="15" t="s">
        <v>82</v>
      </c>
    </row>
    <row r="191" s="2" customFormat="1">
      <c r="A191" s="36"/>
      <c r="B191" s="37"/>
      <c r="C191" s="38"/>
      <c r="D191" s="215" t="s">
        <v>124</v>
      </c>
      <c r="E191" s="38"/>
      <c r="F191" s="220" t="s">
        <v>296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2"/>
      <c r="U191" s="83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124</v>
      </c>
      <c r="AU191" s="15" t="s">
        <v>82</v>
      </c>
    </row>
    <row r="192" s="2" customFormat="1" ht="16.5" customHeight="1">
      <c r="A192" s="36"/>
      <c r="B192" s="37"/>
      <c r="C192" s="201" t="s">
        <v>297</v>
      </c>
      <c r="D192" s="201" t="s">
        <v>117</v>
      </c>
      <c r="E192" s="202" t="s">
        <v>298</v>
      </c>
      <c r="F192" s="203" t="s">
        <v>299</v>
      </c>
      <c r="G192" s="204" t="s">
        <v>120</v>
      </c>
      <c r="H192" s="205">
        <v>24</v>
      </c>
      <c r="I192" s="206"/>
      <c r="J192" s="207">
        <f>ROUND(I192*H192,2)</f>
        <v>0</v>
      </c>
      <c r="K192" s="203" t="s">
        <v>19</v>
      </c>
      <c r="L192" s="208"/>
      <c r="M192" s="209" t="s">
        <v>19</v>
      </c>
      <c r="N192" s="210" t="s">
        <v>43</v>
      </c>
      <c r="O192" s="82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1">
        <f>S192*H192</f>
        <v>0</v>
      </c>
      <c r="U192" s="212" t="s">
        <v>19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121</v>
      </c>
      <c r="AT192" s="213" t="s">
        <v>117</v>
      </c>
      <c r="AU192" s="213" t="s">
        <v>82</v>
      </c>
      <c r="AY192" s="15" t="s">
        <v>115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80</v>
      </c>
      <c r="BK192" s="214">
        <f>ROUND(I192*H192,2)</f>
        <v>0</v>
      </c>
      <c r="BL192" s="15" t="s">
        <v>121</v>
      </c>
      <c r="BM192" s="213" t="s">
        <v>300</v>
      </c>
    </row>
    <row r="193" s="2" customFormat="1">
      <c r="A193" s="36"/>
      <c r="B193" s="37"/>
      <c r="C193" s="38"/>
      <c r="D193" s="215" t="s">
        <v>123</v>
      </c>
      <c r="E193" s="38"/>
      <c r="F193" s="216" t="s">
        <v>299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2"/>
      <c r="U193" s="83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123</v>
      </c>
      <c r="AU193" s="15" t="s">
        <v>82</v>
      </c>
    </row>
    <row r="194" s="2" customFormat="1">
      <c r="A194" s="36"/>
      <c r="B194" s="37"/>
      <c r="C194" s="38"/>
      <c r="D194" s="215" t="s">
        <v>124</v>
      </c>
      <c r="E194" s="38"/>
      <c r="F194" s="220" t="s">
        <v>301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2"/>
      <c r="U194" s="83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124</v>
      </c>
      <c r="AU194" s="15" t="s">
        <v>82</v>
      </c>
    </row>
    <row r="195" s="2" customFormat="1" ht="16.5" customHeight="1">
      <c r="A195" s="36"/>
      <c r="B195" s="37"/>
      <c r="C195" s="201" t="s">
        <v>302</v>
      </c>
      <c r="D195" s="201" t="s">
        <v>117</v>
      </c>
      <c r="E195" s="202" t="s">
        <v>303</v>
      </c>
      <c r="F195" s="203" t="s">
        <v>304</v>
      </c>
      <c r="G195" s="204" t="s">
        <v>120</v>
      </c>
      <c r="H195" s="205">
        <v>24</v>
      </c>
      <c r="I195" s="206"/>
      <c r="J195" s="207">
        <f>ROUND(I195*H195,2)</f>
        <v>0</v>
      </c>
      <c r="K195" s="203" t="s">
        <v>19</v>
      </c>
      <c r="L195" s="208"/>
      <c r="M195" s="209" t="s">
        <v>19</v>
      </c>
      <c r="N195" s="210" t="s">
        <v>43</v>
      </c>
      <c r="O195" s="8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1">
        <f>S195*H195</f>
        <v>0</v>
      </c>
      <c r="U195" s="212" t="s">
        <v>19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3" t="s">
        <v>121</v>
      </c>
      <c r="AT195" s="213" t="s">
        <v>117</v>
      </c>
      <c r="AU195" s="213" t="s">
        <v>82</v>
      </c>
      <c r="AY195" s="15" t="s">
        <v>115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80</v>
      </c>
      <c r="BK195" s="214">
        <f>ROUND(I195*H195,2)</f>
        <v>0</v>
      </c>
      <c r="BL195" s="15" t="s">
        <v>121</v>
      </c>
      <c r="BM195" s="213" t="s">
        <v>305</v>
      </c>
    </row>
    <row r="196" s="2" customFormat="1">
      <c r="A196" s="36"/>
      <c r="B196" s="37"/>
      <c r="C196" s="38"/>
      <c r="D196" s="215" t="s">
        <v>123</v>
      </c>
      <c r="E196" s="38"/>
      <c r="F196" s="216" t="s">
        <v>304</v>
      </c>
      <c r="G196" s="38"/>
      <c r="H196" s="38"/>
      <c r="I196" s="217"/>
      <c r="J196" s="38"/>
      <c r="K196" s="38"/>
      <c r="L196" s="42"/>
      <c r="M196" s="218"/>
      <c r="N196" s="219"/>
      <c r="O196" s="82"/>
      <c r="P196" s="82"/>
      <c r="Q196" s="82"/>
      <c r="R196" s="82"/>
      <c r="S196" s="82"/>
      <c r="T196" s="82"/>
      <c r="U196" s="83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123</v>
      </c>
      <c r="AU196" s="15" t="s">
        <v>82</v>
      </c>
    </row>
    <row r="197" s="2" customFormat="1">
      <c r="A197" s="36"/>
      <c r="B197" s="37"/>
      <c r="C197" s="38"/>
      <c r="D197" s="215" t="s">
        <v>124</v>
      </c>
      <c r="E197" s="38"/>
      <c r="F197" s="220" t="s">
        <v>306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2"/>
      <c r="U197" s="83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124</v>
      </c>
      <c r="AU197" s="15" t="s">
        <v>82</v>
      </c>
    </row>
    <row r="198" s="2" customFormat="1" ht="16.5" customHeight="1">
      <c r="A198" s="36"/>
      <c r="B198" s="37"/>
      <c r="C198" s="201" t="s">
        <v>307</v>
      </c>
      <c r="D198" s="201" t="s">
        <v>117</v>
      </c>
      <c r="E198" s="202" t="s">
        <v>308</v>
      </c>
      <c r="F198" s="203" t="s">
        <v>309</v>
      </c>
      <c r="G198" s="204" t="s">
        <v>120</v>
      </c>
      <c r="H198" s="205">
        <v>24</v>
      </c>
      <c r="I198" s="206"/>
      <c r="J198" s="207">
        <f>ROUND(I198*H198,2)</f>
        <v>0</v>
      </c>
      <c r="K198" s="203" t="s">
        <v>19</v>
      </c>
      <c r="L198" s="208"/>
      <c r="M198" s="209" t="s">
        <v>19</v>
      </c>
      <c r="N198" s="210" t="s">
        <v>43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1">
        <f>S198*H198</f>
        <v>0</v>
      </c>
      <c r="U198" s="212" t="s">
        <v>19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121</v>
      </c>
      <c r="AT198" s="213" t="s">
        <v>117</v>
      </c>
      <c r="AU198" s="213" t="s">
        <v>82</v>
      </c>
      <c r="AY198" s="15" t="s">
        <v>115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80</v>
      </c>
      <c r="BK198" s="214">
        <f>ROUND(I198*H198,2)</f>
        <v>0</v>
      </c>
      <c r="BL198" s="15" t="s">
        <v>121</v>
      </c>
      <c r="BM198" s="213" t="s">
        <v>310</v>
      </c>
    </row>
    <row r="199" s="2" customFormat="1">
      <c r="A199" s="36"/>
      <c r="B199" s="37"/>
      <c r="C199" s="38"/>
      <c r="D199" s="215" t="s">
        <v>123</v>
      </c>
      <c r="E199" s="38"/>
      <c r="F199" s="216" t="s">
        <v>309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2"/>
      <c r="U199" s="83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123</v>
      </c>
      <c r="AU199" s="15" t="s">
        <v>82</v>
      </c>
    </row>
    <row r="200" s="2" customFormat="1">
      <c r="A200" s="36"/>
      <c r="B200" s="37"/>
      <c r="C200" s="38"/>
      <c r="D200" s="215" t="s">
        <v>124</v>
      </c>
      <c r="E200" s="38"/>
      <c r="F200" s="220" t="s">
        <v>311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2"/>
      <c r="U200" s="83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124</v>
      </c>
      <c r="AU200" s="15" t="s">
        <v>82</v>
      </c>
    </row>
    <row r="201" s="2" customFormat="1" ht="16.5" customHeight="1">
      <c r="A201" s="36"/>
      <c r="B201" s="37"/>
      <c r="C201" s="201" t="s">
        <v>312</v>
      </c>
      <c r="D201" s="201" t="s">
        <v>117</v>
      </c>
      <c r="E201" s="202" t="s">
        <v>313</v>
      </c>
      <c r="F201" s="203" t="s">
        <v>314</v>
      </c>
      <c r="G201" s="204" t="s">
        <v>120</v>
      </c>
      <c r="H201" s="205">
        <v>24</v>
      </c>
      <c r="I201" s="206"/>
      <c r="J201" s="207">
        <f>ROUND(I201*H201,2)</f>
        <v>0</v>
      </c>
      <c r="K201" s="203" t="s">
        <v>19</v>
      </c>
      <c r="L201" s="208"/>
      <c r="M201" s="209" t="s">
        <v>19</v>
      </c>
      <c r="N201" s="210" t="s">
        <v>43</v>
      </c>
      <c r="O201" s="82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1">
        <f>S201*H201</f>
        <v>0</v>
      </c>
      <c r="U201" s="212" t="s">
        <v>19</v>
      </c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3" t="s">
        <v>121</v>
      </c>
      <c r="AT201" s="213" t="s">
        <v>117</v>
      </c>
      <c r="AU201" s="213" t="s">
        <v>82</v>
      </c>
      <c r="AY201" s="15" t="s">
        <v>115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5" t="s">
        <v>80</v>
      </c>
      <c r="BK201" s="214">
        <f>ROUND(I201*H201,2)</f>
        <v>0</v>
      </c>
      <c r="BL201" s="15" t="s">
        <v>121</v>
      </c>
      <c r="BM201" s="213" t="s">
        <v>315</v>
      </c>
    </row>
    <row r="202" s="2" customFormat="1">
      <c r="A202" s="36"/>
      <c r="B202" s="37"/>
      <c r="C202" s="38"/>
      <c r="D202" s="215" t="s">
        <v>123</v>
      </c>
      <c r="E202" s="38"/>
      <c r="F202" s="216" t="s">
        <v>314</v>
      </c>
      <c r="G202" s="38"/>
      <c r="H202" s="38"/>
      <c r="I202" s="217"/>
      <c r="J202" s="38"/>
      <c r="K202" s="38"/>
      <c r="L202" s="42"/>
      <c r="M202" s="218"/>
      <c r="N202" s="219"/>
      <c r="O202" s="82"/>
      <c r="P202" s="82"/>
      <c r="Q202" s="82"/>
      <c r="R202" s="82"/>
      <c r="S202" s="82"/>
      <c r="T202" s="82"/>
      <c r="U202" s="83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123</v>
      </c>
      <c r="AU202" s="15" t="s">
        <v>82</v>
      </c>
    </row>
    <row r="203" s="2" customFormat="1">
      <c r="A203" s="36"/>
      <c r="B203" s="37"/>
      <c r="C203" s="38"/>
      <c r="D203" s="215" t="s">
        <v>124</v>
      </c>
      <c r="E203" s="38"/>
      <c r="F203" s="220" t="s">
        <v>316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2"/>
      <c r="U203" s="83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124</v>
      </c>
      <c r="AU203" s="15" t="s">
        <v>82</v>
      </c>
    </row>
    <row r="204" s="2" customFormat="1" ht="16.5" customHeight="1">
      <c r="A204" s="36"/>
      <c r="B204" s="37"/>
      <c r="C204" s="201" t="s">
        <v>317</v>
      </c>
      <c r="D204" s="201" t="s">
        <v>117</v>
      </c>
      <c r="E204" s="202" t="s">
        <v>318</v>
      </c>
      <c r="F204" s="203" t="s">
        <v>319</v>
      </c>
      <c r="G204" s="204" t="s">
        <v>120</v>
      </c>
      <c r="H204" s="205">
        <v>24</v>
      </c>
      <c r="I204" s="206"/>
      <c r="J204" s="207">
        <f>ROUND(I204*H204,2)</f>
        <v>0</v>
      </c>
      <c r="K204" s="203" t="s">
        <v>19</v>
      </c>
      <c r="L204" s="208"/>
      <c r="M204" s="209" t="s">
        <v>19</v>
      </c>
      <c r="N204" s="210" t="s">
        <v>43</v>
      </c>
      <c r="O204" s="82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1">
        <f>S204*H204</f>
        <v>0</v>
      </c>
      <c r="U204" s="212" t="s">
        <v>19</v>
      </c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3" t="s">
        <v>121</v>
      </c>
      <c r="AT204" s="213" t="s">
        <v>117</v>
      </c>
      <c r="AU204" s="213" t="s">
        <v>82</v>
      </c>
      <c r="AY204" s="15" t="s">
        <v>115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80</v>
      </c>
      <c r="BK204" s="214">
        <f>ROUND(I204*H204,2)</f>
        <v>0</v>
      </c>
      <c r="BL204" s="15" t="s">
        <v>121</v>
      </c>
      <c r="BM204" s="213" t="s">
        <v>320</v>
      </c>
    </row>
    <row r="205" s="2" customFormat="1">
      <c r="A205" s="36"/>
      <c r="B205" s="37"/>
      <c r="C205" s="38"/>
      <c r="D205" s="215" t="s">
        <v>123</v>
      </c>
      <c r="E205" s="38"/>
      <c r="F205" s="216" t="s">
        <v>319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2"/>
      <c r="U205" s="83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123</v>
      </c>
      <c r="AU205" s="15" t="s">
        <v>82</v>
      </c>
    </row>
    <row r="206" s="2" customFormat="1">
      <c r="A206" s="36"/>
      <c r="B206" s="37"/>
      <c r="C206" s="38"/>
      <c r="D206" s="215" t="s">
        <v>124</v>
      </c>
      <c r="E206" s="38"/>
      <c r="F206" s="220" t="s">
        <v>321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2"/>
      <c r="U206" s="83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124</v>
      </c>
      <c r="AU206" s="15" t="s">
        <v>82</v>
      </c>
    </row>
    <row r="207" s="2" customFormat="1" ht="16.5" customHeight="1">
      <c r="A207" s="36"/>
      <c r="B207" s="37"/>
      <c r="C207" s="201" t="s">
        <v>322</v>
      </c>
      <c r="D207" s="201" t="s">
        <v>117</v>
      </c>
      <c r="E207" s="202" t="s">
        <v>323</v>
      </c>
      <c r="F207" s="203" t="s">
        <v>324</v>
      </c>
      <c r="G207" s="204" t="s">
        <v>120</v>
      </c>
      <c r="H207" s="205">
        <v>24</v>
      </c>
      <c r="I207" s="206"/>
      <c r="J207" s="207">
        <f>ROUND(I207*H207,2)</f>
        <v>0</v>
      </c>
      <c r="K207" s="203" t="s">
        <v>19</v>
      </c>
      <c r="L207" s="208"/>
      <c r="M207" s="209" t="s">
        <v>19</v>
      </c>
      <c r="N207" s="210" t="s">
        <v>43</v>
      </c>
      <c r="O207" s="8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1">
        <f>S207*H207</f>
        <v>0</v>
      </c>
      <c r="U207" s="212" t="s">
        <v>19</v>
      </c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121</v>
      </c>
      <c r="AT207" s="213" t="s">
        <v>117</v>
      </c>
      <c r="AU207" s="213" t="s">
        <v>82</v>
      </c>
      <c r="AY207" s="15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80</v>
      </c>
      <c r="BK207" s="214">
        <f>ROUND(I207*H207,2)</f>
        <v>0</v>
      </c>
      <c r="BL207" s="15" t="s">
        <v>121</v>
      </c>
      <c r="BM207" s="213" t="s">
        <v>325</v>
      </c>
    </row>
    <row r="208" s="2" customFormat="1">
      <c r="A208" s="36"/>
      <c r="B208" s="37"/>
      <c r="C208" s="38"/>
      <c r="D208" s="215" t="s">
        <v>123</v>
      </c>
      <c r="E208" s="38"/>
      <c r="F208" s="216" t="s">
        <v>324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2"/>
      <c r="U208" s="83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123</v>
      </c>
      <c r="AU208" s="15" t="s">
        <v>82</v>
      </c>
    </row>
    <row r="209" s="2" customFormat="1">
      <c r="A209" s="36"/>
      <c r="B209" s="37"/>
      <c r="C209" s="38"/>
      <c r="D209" s="215" t="s">
        <v>124</v>
      </c>
      <c r="E209" s="38"/>
      <c r="F209" s="220" t="s">
        <v>326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2"/>
      <c r="U209" s="83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124</v>
      </c>
      <c r="AU209" s="15" t="s">
        <v>82</v>
      </c>
    </row>
    <row r="210" s="2" customFormat="1" ht="16.5" customHeight="1">
      <c r="A210" s="36"/>
      <c r="B210" s="37"/>
      <c r="C210" s="201" t="s">
        <v>327</v>
      </c>
      <c r="D210" s="201" t="s">
        <v>117</v>
      </c>
      <c r="E210" s="202" t="s">
        <v>328</v>
      </c>
      <c r="F210" s="203" t="s">
        <v>329</v>
      </c>
      <c r="G210" s="204" t="s">
        <v>120</v>
      </c>
      <c r="H210" s="205">
        <v>24</v>
      </c>
      <c r="I210" s="206"/>
      <c r="J210" s="207">
        <f>ROUND(I210*H210,2)</f>
        <v>0</v>
      </c>
      <c r="K210" s="203" t="s">
        <v>19</v>
      </c>
      <c r="L210" s="208"/>
      <c r="M210" s="209" t="s">
        <v>19</v>
      </c>
      <c r="N210" s="210" t="s">
        <v>43</v>
      </c>
      <c r="O210" s="8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1">
        <f>S210*H210</f>
        <v>0</v>
      </c>
      <c r="U210" s="212" t="s">
        <v>19</v>
      </c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3" t="s">
        <v>121</v>
      </c>
      <c r="AT210" s="213" t="s">
        <v>117</v>
      </c>
      <c r="AU210" s="213" t="s">
        <v>82</v>
      </c>
      <c r="AY210" s="15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80</v>
      </c>
      <c r="BK210" s="214">
        <f>ROUND(I210*H210,2)</f>
        <v>0</v>
      </c>
      <c r="BL210" s="15" t="s">
        <v>121</v>
      </c>
      <c r="BM210" s="213" t="s">
        <v>330</v>
      </c>
    </row>
    <row r="211" s="2" customFormat="1">
      <c r="A211" s="36"/>
      <c r="B211" s="37"/>
      <c r="C211" s="38"/>
      <c r="D211" s="215" t="s">
        <v>123</v>
      </c>
      <c r="E211" s="38"/>
      <c r="F211" s="216" t="s">
        <v>329</v>
      </c>
      <c r="G211" s="38"/>
      <c r="H211" s="38"/>
      <c r="I211" s="217"/>
      <c r="J211" s="38"/>
      <c r="K211" s="38"/>
      <c r="L211" s="42"/>
      <c r="M211" s="218"/>
      <c r="N211" s="219"/>
      <c r="O211" s="82"/>
      <c r="P211" s="82"/>
      <c r="Q211" s="82"/>
      <c r="R211" s="82"/>
      <c r="S211" s="82"/>
      <c r="T211" s="82"/>
      <c r="U211" s="83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123</v>
      </c>
      <c r="AU211" s="15" t="s">
        <v>82</v>
      </c>
    </row>
    <row r="212" s="2" customFormat="1">
      <c r="A212" s="36"/>
      <c r="B212" s="37"/>
      <c r="C212" s="38"/>
      <c r="D212" s="215" t="s">
        <v>124</v>
      </c>
      <c r="E212" s="38"/>
      <c r="F212" s="220" t="s">
        <v>331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2"/>
      <c r="U212" s="83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124</v>
      </c>
      <c r="AU212" s="15" t="s">
        <v>82</v>
      </c>
    </row>
    <row r="213" s="2" customFormat="1" ht="16.5" customHeight="1">
      <c r="A213" s="36"/>
      <c r="B213" s="37"/>
      <c r="C213" s="201" t="s">
        <v>332</v>
      </c>
      <c r="D213" s="201" t="s">
        <v>117</v>
      </c>
      <c r="E213" s="202" t="s">
        <v>333</v>
      </c>
      <c r="F213" s="203" t="s">
        <v>334</v>
      </c>
      <c r="G213" s="204" t="s">
        <v>120</v>
      </c>
      <c r="H213" s="205">
        <v>24</v>
      </c>
      <c r="I213" s="206"/>
      <c r="J213" s="207">
        <f>ROUND(I213*H213,2)</f>
        <v>0</v>
      </c>
      <c r="K213" s="203" t="s">
        <v>19</v>
      </c>
      <c r="L213" s="208"/>
      <c r="M213" s="209" t="s">
        <v>19</v>
      </c>
      <c r="N213" s="210" t="s">
        <v>43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1">
        <f>S213*H213</f>
        <v>0</v>
      </c>
      <c r="U213" s="212" t="s">
        <v>19</v>
      </c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121</v>
      </c>
      <c r="AT213" s="213" t="s">
        <v>117</v>
      </c>
      <c r="AU213" s="213" t="s">
        <v>82</v>
      </c>
      <c r="AY213" s="15" t="s">
        <v>115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80</v>
      </c>
      <c r="BK213" s="214">
        <f>ROUND(I213*H213,2)</f>
        <v>0</v>
      </c>
      <c r="BL213" s="15" t="s">
        <v>121</v>
      </c>
      <c r="BM213" s="213" t="s">
        <v>335</v>
      </c>
    </row>
    <row r="214" s="2" customFormat="1">
      <c r="A214" s="36"/>
      <c r="B214" s="37"/>
      <c r="C214" s="38"/>
      <c r="D214" s="215" t="s">
        <v>123</v>
      </c>
      <c r="E214" s="38"/>
      <c r="F214" s="216" t="s">
        <v>334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2"/>
      <c r="U214" s="83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123</v>
      </c>
      <c r="AU214" s="15" t="s">
        <v>82</v>
      </c>
    </row>
    <row r="215" s="2" customFormat="1">
      <c r="A215" s="36"/>
      <c r="B215" s="37"/>
      <c r="C215" s="38"/>
      <c r="D215" s="215" t="s">
        <v>124</v>
      </c>
      <c r="E215" s="38"/>
      <c r="F215" s="220" t="s">
        <v>336</v>
      </c>
      <c r="G215" s="38"/>
      <c r="H215" s="38"/>
      <c r="I215" s="217"/>
      <c r="J215" s="38"/>
      <c r="K215" s="38"/>
      <c r="L215" s="42"/>
      <c r="M215" s="218"/>
      <c r="N215" s="219"/>
      <c r="O215" s="82"/>
      <c r="P215" s="82"/>
      <c r="Q215" s="82"/>
      <c r="R215" s="82"/>
      <c r="S215" s="82"/>
      <c r="T215" s="82"/>
      <c r="U215" s="83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124</v>
      </c>
      <c r="AU215" s="15" t="s">
        <v>82</v>
      </c>
    </row>
    <row r="216" s="2" customFormat="1" ht="16.5" customHeight="1">
      <c r="A216" s="36"/>
      <c r="B216" s="37"/>
      <c r="C216" s="201" t="s">
        <v>337</v>
      </c>
      <c r="D216" s="201" t="s">
        <v>117</v>
      </c>
      <c r="E216" s="202" t="s">
        <v>338</v>
      </c>
      <c r="F216" s="203" t="s">
        <v>339</v>
      </c>
      <c r="G216" s="204" t="s">
        <v>120</v>
      </c>
      <c r="H216" s="205">
        <v>24</v>
      </c>
      <c r="I216" s="206"/>
      <c r="J216" s="207">
        <f>ROUND(I216*H216,2)</f>
        <v>0</v>
      </c>
      <c r="K216" s="203" t="s">
        <v>19</v>
      </c>
      <c r="L216" s="208"/>
      <c r="M216" s="209" t="s">
        <v>19</v>
      </c>
      <c r="N216" s="210" t="s">
        <v>43</v>
      </c>
      <c r="O216" s="82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1">
        <f>S216*H216</f>
        <v>0</v>
      </c>
      <c r="U216" s="212" t="s">
        <v>19</v>
      </c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3" t="s">
        <v>121</v>
      </c>
      <c r="AT216" s="213" t="s">
        <v>117</v>
      </c>
      <c r="AU216" s="213" t="s">
        <v>82</v>
      </c>
      <c r="AY216" s="15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5" t="s">
        <v>80</v>
      </c>
      <c r="BK216" s="214">
        <f>ROUND(I216*H216,2)</f>
        <v>0</v>
      </c>
      <c r="BL216" s="15" t="s">
        <v>121</v>
      </c>
      <c r="BM216" s="213" t="s">
        <v>340</v>
      </c>
    </row>
    <row r="217" s="2" customFormat="1">
      <c r="A217" s="36"/>
      <c r="B217" s="37"/>
      <c r="C217" s="38"/>
      <c r="D217" s="215" t="s">
        <v>123</v>
      </c>
      <c r="E217" s="38"/>
      <c r="F217" s="216" t="s">
        <v>339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2"/>
      <c r="U217" s="83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123</v>
      </c>
      <c r="AU217" s="15" t="s">
        <v>82</v>
      </c>
    </row>
    <row r="218" s="2" customFormat="1">
      <c r="A218" s="36"/>
      <c r="B218" s="37"/>
      <c r="C218" s="38"/>
      <c r="D218" s="215" t="s">
        <v>124</v>
      </c>
      <c r="E218" s="38"/>
      <c r="F218" s="220" t="s">
        <v>341</v>
      </c>
      <c r="G218" s="38"/>
      <c r="H218" s="38"/>
      <c r="I218" s="217"/>
      <c r="J218" s="38"/>
      <c r="K218" s="38"/>
      <c r="L218" s="42"/>
      <c r="M218" s="218"/>
      <c r="N218" s="219"/>
      <c r="O218" s="82"/>
      <c r="P218" s="82"/>
      <c r="Q218" s="82"/>
      <c r="R218" s="82"/>
      <c r="S218" s="82"/>
      <c r="T218" s="82"/>
      <c r="U218" s="83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124</v>
      </c>
      <c r="AU218" s="15" t="s">
        <v>82</v>
      </c>
    </row>
    <row r="219" s="2" customFormat="1" ht="16.5" customHeight="1">
      <c r="A219" s="36"/>
      <c r="B219" s="37"/>
      <c r="C219" s="201" t="s">
        <v>342</v>
      </c>
      <c r="D219" s="201" t="s">
        <v>117</v>
      </c>
      <c r="E219" s="202" t="s">
        <v>343</v>
      </c>
      <c r="F219" s="203" t="s">
        <v>344</v>
      </c>
      <c r="G219" s="204" t="s">
        <v>120</v>
      </c>
      <c r="H219" s="205">
        <v>24</v>
      </c>
      <c r="I219" s="206"/>
      <c r="J219" s="207">
        <f>ROUND(I219*H219,2)</f>
        <v>0</v>
      </c>
      <c r="K219" s="203" t="s">
        <v>19</v>
      </c>
      <c r="L219" s="208"/>
      <c r="M219" s="209" t="s">
        <v>19</v>
      </c>
      <c r="N219" s="210" t="s">
        <v>43</v>
      </c>
      <c r="O219" s="82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1">
        <f>S219*H219</f>
        <v>0</v>
      </c>
      <c r="U219" s="212" t="s">
        <v>19</v>
      </c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3" t="s">
        <v>121</v>
      </c>
      <c r="AT219" s="213" t="s">
        <v>117</v>
      </c>
      <c r="AU219" s="213" t="s">
        <v>82</v>
      </c>
      <c r="AY219" s="15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5" t="s">
        <v>80</v>
      </c>
      <c r="BK219" s="214">
        <f>ROUND(I219*H219,2)</f>
        <v>0</v>
      </c>
      <c r="BL219" s="15" t="s">
        <v>121</v>
      </c>
      <c r="BM219" s="213" t="s">
        <v>345</v>
      </c>
    </row>
    <row r="220" s="2" customFormat="1">
      <c r="A220" s="36"/>
      <c r="B220" s="37"/>
      <c r="C220" s="38"/>
      <c r="D220" s="215" t="s">
        <v>123</v>
      </c>
      <c r="E220" s="38"/>
      <c r="F220" s="216" t="s">
        <v>344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2"/>
      <c r="U220" s="83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123</v>
      </c>
      <c r="AU220" s="15" t="s">
        <v>82</v>
      </c>
    </row>
    <row r="221" s="2" customFormat="1">
      <c r="A221" s="36"/>
      <c r="B221" s="37"/>
      <c r="C221" s="38"/>
      <c r="D221" s="215" t="s">
        <v>124</v>
      </c>
      <c r="E221" s="38"/>
      <c r="F221" s="220" t="s">
        <v>346</v>
      </c>
      <c r="G221" s="38"/>
      <c r="H221" s="38"/>
      <c r="I221" s="217"/>
      <c r="J221" s="38"/>
      <c r="K221" s="38"/>
      <c r="L221" s="42"/>
      <c r="M221" s="218"/>
      <c r="N221" s="219"/>
      <c r="O221" s="82"/>
      <c r="P221" s="82"/>
      <c r="Q221" s="82"/>
      <c r="R221" s="82"/>
      <c r="S221" s="82"/>
      <c r="T221" s="82"/>
      <c r="U221" s="83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124</v>
      </c>
      <c r="AU221" s="15" t="s">
        <v>82</v>
      </c>
    </row>
    <row r="222" s="2" customFormat="1" ht="16.5" customHeight="1">
      <c r="A222" s="36"/>
      <c r="B222" s="37"/>
      <c r="C222" s="201" t="s">
        <v>347</v>
      </c>
      <c r="D222" s="201" t="s">
        <v>117</v>
      </c>
      <c r="E222" s="202" t="s">
        <v>348</v>
      </c>
      <c r="F222" s="203" t="s">
        <v>349</v>
      </c>
      <c r="G222" s="204" t="s">
        <v>120</v>
      </c>
      <c r="H222" s="205">
        <v>24</v>
      </c>
      <c r="I222" s="206"/>
      <c r="J222" s="207">
        <f>ROUND(I222*H222,2)</f>
        <v>0</v>
      </c>
      <c r="K222" s="203" t="s">
        <v>19</v>
      </c>
      <c r="L222" s="208"/>
      <c r="M222" s="209" t="s">
        <v>19</v>
      </c>
      <c r="N222" s="210" t="s">
        <v>43</v>
      </c>
      <c r="O222" s="82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1">
        <f>S222*H222</f>
        <v>0</v>
      </c>
      <c r="U222" s="212" t="s">
        <v>19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3" t="s">
        <v>121</v>
      </c>
      <c r="AT222" s="213" t="s">
        <v>117</v>
      </c>
      <c r="AU222" s="213" t="s">
        <v>82</v>
      </c>
      <c r="AY222" s="15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5" t="s">
        <v>80</v>
      </c>
      <c r="BK222" s="214">
        <f>ROUND(I222*H222,2)</f>
        <v>0</v>
      </c>
      <c r="BL222" s="15" t="s">
        <v>121</v>
      </c>
      <c r="BM222" s="213" t="s">
        <v>350</v>
      </c>
    </row>
    <row r="223" s="2" customFormat="1">
      <c r="A223" s="36"/>
      <c r="B223" s="37"/>
      <c r="C223" s="38"/>
      <c r="D223" s="215" t="s">
        <v>123</v>
      </c>
      <c r="E223" s="38"/>
      <c r="F223" s="216" t="s">
        <v>349</v>
      </c>
      <c r="G223" s="38"/>
      <c r="H223" s="38"/>
      <c r="I223" s="217"/>
      <c r="J223" s="38"/>
      <c r="K223" s="38"/>
      <c r="L223" s="42"/>
      <c r="M223" s="218"/>
      <c r="N223" s="219"/>
      <c r="O223" s="82"/>
      <c r="P223" s="82"/>
      <c r="Q223" s="82"/>
      <c r="R223" s="82"/>
      <c r="S223" s="82"/>
      <c r="T223" s="82"/>
      <c r="U223" s="83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123</v>
      </c>
      <c r="AU223" s="15" t="s">
        <v>82</v>
      </c>
    </row>
    <row r="224" s="2" customFormat="1">
      <c r="A224" s="36"/>
      <c r="B224" s="37"/>
      <c r="C224" s="38"/>
      <c r="D224" s="215" t="s">
        <v>124</v>
      </c>
      <c r="E224" s="38"/>
      <c r="F224" s="220" t="s">
        <v>351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2"/>
      <c r="U224" s="83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124</v>
      </c>
      <c r="AU224" s="15" t="s">
        <v>82</v>
      </c>
    </row>
    <row r="225" s="2" customFormat="1" ht="16.5" customHeight="1">
      <c r="A225" s="36"/>
      <c r="B225" s="37"/>
      <c r="C225" s="201" t="s">
        <v>352</v>
      </c>
      <c r="D225" s="201" t="s">
        <v>117</v>
      </c>
      <c r="E225" s="202" t="s">
        <v>353</v>
      </c>
      <c r="F225" s="203" t="s">
        <v>354</v>
      </c>
      <c r="G225" s="204" t="s">
        <v>120</v>
      </c>
      <c r="H225" s="205">
        <v>24</v>
      </c>
      <c r="I225" s="206"/>
      <c r="J225" s="207">
        <f>ROUND(I225*H225,2)</f>
        <v>0</v>
      </c>
      <c r="K225" s="203" t="s">
        <v>19</v>
      </c>
      <c r="L225" s="208"/>
      <c r="M225" s="209" t="s">
        <v>19</v>
      </c>
      <c r="N225" s="210" t="s">
        <v>43</v>
      </c>
      <c r="O225" s="82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1">
        <f>S225*H225</f>
        <v>0</v>
      </c>
      <c r="U225" s="212" t="s">
        <v>19</v>
      </c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3" t="s">
        <v>121</v>
      </c>
      <c r="AT225" s="213" t="s">
        <v>117</v>
      </c>
      <c r="AU225" s="213" t="s">
        <v>82</v>
      </c>
      <c r="AY225" s="15" t="s">
        <v>115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80</v>
      </c>
      <c r="BK225" s="214">
        <f>ROUND(I225*H225,2)</f>
        <v>0</v>
      </c>
      <c r="BL225" s="15" t="s">
        <v>121</v>
      </c>
      <c r="BM225" s="213" t="s">
        <v>355</v>
      </c>
    </row>
    <row r="226" s="2" customFormat="1">
      <c r="A226" s="36"/>
      <c r="B226" s="37"/>
      <c r="C226" s="38"/>
      <c r="D226" s="215" t="s">
        <v>123</v>
      </c>
      <c r="E226" s="38"/>
      <c r="F226" s="216" t="s">
        <v>354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2"/>
      <c r="U226" s="83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123</v>
      </c>
      <c r="AU226" s="15" t="s">
        <v>82</v>
      </c>
    </row>
    <row r="227" s="2" customFormat="1">
      <c r="A227" s="36"/>
      <c r="B227" s="37"/>
      <c r="C227" s="38"/>
      <c r="D227" s="215" t="s">
        <v>124</v>
      </c>
      <c r="E227" s="38"/>
      <c r="F227" s="220" t="s">
        <v>356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2"/>
      <c r="U227" s="83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124</v>
      </c>
      <c r="AU227" s="15" t="s">
        <v>82</v>
      </c>
    </row>
    <row r="228" s="2" customFormat="1" ht="16.5" customHeight="1">
      <c r="A228" s="36"/>
      <c r="B228" s="37"/>
      <c r="C228" s="201" t="s">
        <v>357</v>
      </c>
      <c r="D228" s="201" t="s">
        <v>117</v>
      </c>
      <c r="E228" s="202" t="s">
        <v>358</v>
      </c>
      <c r="F228" s="203" t="s">
        <v>359</v>
      </c>
      <c r="G228" s="204" t="s">
        <v>120</v>
      </c>
      <c r="H228" s="205">
        <v>24</v>
      </c>
      <c r="I228" s="206"/>
      <c r="J228" s="207">
        <f>ROUND(I228*H228,2)</f>
        <v>0</v>
      </c>
      <c r="K228" s="203" t="s">
        <v>19</v>
      </c>
      <c r="L228" s="208"/>
      <c r="M228" s="209" t="s">
        <v>19</v>
      </c>
      <c r="N228" s="210" t="s">
        <v>43</v>
      </c>
      <c r="O228" s="82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1">
        <f>S228*H228</f>
        <v>0</v>
      </c>
      <c r="U228" s="212" t="s">
        <v>19</v>
      </c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3" t="s">
        <v>121</v>
      </c>
      <c r="AT228" s="213" t="s">
        <v>117</v>
      </c>
      <c r="AU228" s="213" t="s">
        <v>82</v>
      </c>
      <c r="AY228" s="15" t="s">
        <v>115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80</v>
      </c>
      <c r="BK228" s="214">
        <f>ROUND(I228*H228,2)</f>
        <v>0</v>
      </c>
      <c r="BL228" s="15" t="s">
        <v>121</v>
      </c>
      <c r="BM228" s="213" t="s">
        <v>360</v>
      </c>
    </row>
    <row r="229" s="2" customFormat="1">
      <c r="A229" s="36"/>
      <c r="B229" s="37"/>
      <c r="C229" s="38"/>
      <c r="D229" s="215" t="s">
        <v>123</v>
      </c>
      <c r="E229" s="38"/>
      <c r="F229" s="216" t="s">
        <v>359</v>
      </c>
      <c r="G229" s="38"/>
      <c r="H229" s="38"/>
      <c r="I229" s="217"/>
      <c r="J229" s="38"/>
      <c r="K229" s="38"/>
      <c r="L229" s="42"/>
      <c r="M229" s="218"/>
      <c r="N229" s="219"/>
      <c r="O229" s="82"/>
      <c r="P229" s="82"/>
      <c r="Q229" s="82"/>
      <c r="R229" s="82"/>
      <c r="S229" s="82"/>
      <c r="T229" s="82"/>
      <c r="U229" s="83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123</v>
      </c>
      <c r="AU229" s="15" t="s">
        <v>82</v>
      </c>
    </row>
    <row r="230" s="2" customFormat="1">
      <c r="A230" s="36"/>
      <c r="B230" s="37"/>
      <c r="C230" s="38"/>
      <c r="D230" s="215" t="s">
        <v>124</v>
      </c>
      <c r="E230" s="38"/>
      <c r="F230" s="220" t="s">
        <v>361</v>
      </c>
      <c r="G230" s="38"/>
      <c r="H230" s="38"/>
      <c r="I230" s="217"/>
      <c r="J230" s="38"/>
      <c r="K230" s="38"/>
      <c r="L230" s="42"/>
      <c r="M230" s="218"/>
      <c r="N230" s="219"/>
      <c r="O230" s="82"/>
      <c r="P230" s="82"/>
      <c r="Q230" s="82"/>
      <c r="R230" s="82"/>
      <c r="S230" s="82"/>
      <c r="T230" s="82"/>
      <c r="U230" s="83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124</v>
      </c>
      <c r="AU230" s="15" t="s">
        <v>82</v>
      </c>
    </row>
    <row r="231" s="2" customFormat="1" ht="16.5" customHeight="1">
      <c r="A231" s="36"/>
      <c r="B231" s="37"/>
      <c r="C231" s="201" t="s">
        <v>362</v>
      </c>
      <c r="D231" s="201" t="s">
        <v>117</v>
      </c>
      <c r="E231" s="202" t="s">
        <v>363</v>
      </c>
      <c r="F231" s="203" t="s">
        <v>364</v>
      </c>
      <c r="G231" s="204" t="s">
        <v>120</v>
      </c>
      <c r="H231" s="205">
        <v>24</v>
      </c>
      <c r="I231" s="206"/>
      <c r="J231" s="207">
        <f>ROUND(I231*H231,2)</f>
        <v>0</v>
      </c>
      <c r="K231" s="203" t="s">
        <v>19</v>
      </c>
      <c r="L231" s="208"/>
      <c r="M231" s="209" t="s">
        <v>19</v>
      </c>
      <c r="N231" s="210" t="s">
        <v>43</v>
      </c>
      <c r="O231" s="8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1">
        <f>S231*H231</f>
        <v>0</v>
      </c>
      <c r="U231" s="212" t="s">
        <v>19</v>
      </c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3" t="s">
        <v>121</v>
      </c>
      <c r="AT231" s="213" t="s">
        <v>117</v>
      </c>
      <c r="AU231" s="213" t="s">
        <v>82</v>
      </c>
      <c r="AY231" s="15" t="s">
        <v>115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5" t="s">
        <v>80</v>
      </c>
      <c r="BK231" s="214">
        <f>ROUND(I231*H231,2)</f>
        <v>0</v>
      </c>
      <c r="BL231" s="15" t="s">
        <v>121</v>
      </c>
      <c r="BM231" s="213" t="s">
        <v>365</v>
      </c>
    </row>
    <row r="232" s="2" customFormat="1">
      <c r="A232" s="36"/>
      <c r="B232" s="37"/>
      <c r="C232" s="38"/>
      <c r="D232" s="215" t="s">
        <v>123</v>
      </c>
      <c r="E232" s="38"/>
      <c r="F232" s="216" t="s">
        <v>364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2"/>
      <c r="U232" s="83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123</v>
      </c>
      <c r="AU232" s="15" t="s">
        <v>82</v>
      </c>
    </row>
    <row r="233" s="2" customFormat="1">
      <c r="A233" s="36"/>
      <c r="B233" s="37"/>
      <c r="C233" s="38"/>
      <c r="D233" s="215" t="s">
        <v>124</v>
      </c>
      <c r="E233" s="38"/>
      <c r="F233" s="220" t="s">
        <v>366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2"/>
      <c r="U233" s="83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124</v>
      </c>
      <c r="AU233" s="15" t="s">
        <v>82</v>
      </c>
    </row>
    <row r="234" s="2" customFormat="1" ht="16.5" customHeight="1">
      <c r="A234" s="36"/>
      <c r="B234" s="37"/>
      <c r="C234" s="201" t="s">
        <v>367</v>
      </c>
      <c r="D234" s="201" t="s">
        <v>117</v>
      </c>
      <c r="E234" s="202" t="s">
        <v>368</v>
      </c>
      <c r="F234" s="203" t="s">
        <v>369</v>
      </c>
      <c r="G234" s="204" t="s">
        <v>120</v>
      </c>
      <c r="H234" s="205">
        <v>24</v>
      </c>
      <c r="I234" s="206"/>
      <c r="J234" s="207">
        <f>ROUND(I234*H234,2)</f>
        <v>0</v>
      </c>
      <c r="K234" s="203" t="s">
        <v>19</v>
      </c>
      <c r="L234" s="208"/>
      <c r="M234" s="209" t="s">
        <v>19</v>
      </c>
      <c r="N234" s="210" t="s">
        <v>43</v>
      </c>
      <c r="O234" s="82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1">
        <f>S234*H234</f>
        <v>0</v>
      </c>
      <c r="U234" s="212" t="s">
        <v>19</v>
      </c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3" t="s">
        <v>121</v>
      </c>
      <c r="AT234" s="213" t="s">
        <v>117</v>
      </c>
      <c r="AU234" s="213" t="s">
        <v>82</v>
      </c>
      <c r="AY234" s="15" t="s">
        <v>115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80</v>
      </c>
      <c r="BK234" s="214">
        <f>ROUND(I234*H234,2)</f>
        <v>0</v>
      </c>
      <c r="BL234" s="15" t="s">
        <v>121</v>
      </c>
      <c r="BM234" s="213" t="s">
        <v>370</v>
      </c>
    </row>
    <row r="235" s="2" customFormat="1">
      <c r="A235" s="36"/>
      <c r="B235" s="37"/>
      <c r="C235" s="38"/>
      <c r="D235" s="215" t="s">
        <v>123</v>
      </c>
      <c r="E235" s="38"/>
      <c r="F235" s="216" t="s">
        <v>369</v>
      </c>
      <c r="G235" s="38"/>
      <c r="H235" s="38"/>
      <c r="I235" s="217"/>
      <c r="J235" s="38"/>
      <c r="K235" s="38"/>
      <c r="L235" s="42"/>
      <c r="M235" s="218"/>
      <c r="N235" s="219"/>
      <c r="O235" s="82"/>
      <c r="P235" s="82"/>
      <c r="Q235" s="82"/>
      <c r="R235" s="82"/>
      <c r="S235" s="82"/>
      <c r="T235" s="82"/>
      <c r="U235" s="83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123</v>
      </c>
      <c r="AU235" s="15" t="s">
        <v>82</v>
      </c>
    </row>
    <row r="236" s="2" customFormat="1">
      <c r="A236" s="36"/>
      <c r="B236" s="37"/>
      <c r="C236" s="38"/>
      <c r="D236" s="215" t="s">
        <v>124</v>
      </c>
      <c r="E236" s="38"/>
      <c r="F236" s="220" t="s">
        <v>371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2"/>
      <c r="U236" s="83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124</v>
      </c>
      <c r="AU236" s="15" t="s">
        <v>82</v>
      </c>
    </row>
    <row r="237" s="2" customFormat="1" ht="16.5" customHeight="1">
      <c r="A237" s="36"/>
      <c r="B237" s="37"/>
      <c r="C237" s="201" t="s">
        <v>372</v>
      </c>
      <c r="D237" s="201" t="s">
        <v>117</v>
      </c>
      <c r="E237" s="202" t="s">
        <v>373</v>
      </c>
      <c r="F237" s="203" t="s">
        <v>369</v>
      </c>
      <c r="G237" s="204" t="s">
        <v>120</v>
      </c>
      <c r="H237" s="205">
        <v>24</v>
      </c>
      <c r="I237" s="206"/>
      <c r="J237" s="207">
        <f>ROUND(I237*H237,2)</f>
        <v>0</v>
      </c>
      <c r="K237" s="203" t="s">
        <v>19</v>
      </c>
      <c r="L237" s="208"/>
      <c r="M237" s="209" t="s">
        <v>19</v>
      </c>
      <c r="N237" s="210" t="s">
        <v>43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1">
        <f>S237*H237</f>
        <v>0</v>
      </c>
      <c r="U237" s="212" t="s">
        <v>19</v>
      </c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121</v>
      </c>
      <c r="AT237" s="213" t="s">
        <v>117</v>
      </c>
      <c r="AU237" s="213" t="s">
        <v>82</v>
      </c>
      <c r="AY237" s="15" t="s">
        <v>115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80</v>
      </c>
      <c r="BK237" s="214">
        <f>ROUND(I237*H237,2)</f>
        <v>0</v>
      </c>
      <c r="BL237" s="15" t="s">
        <v>121</v>
      </c>
      <c r="BM237" s="213" t="s">
        <v>374</v>
      </c>
    </row>
    <row r="238" s="2" customFormat="1">
      <c r="A238" s="36"/>
      <c r="B238" s="37"/>
      <c r="C238" s="38"/>
      <c r="D238" s="215" t="s">
        <v>123</v>
      </c>
      <c r="E238" s="38"/>
      <c r="F238" s="216" t="s">
        <v>369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2"/>
      <c r="U238" s="83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123</v>
      </c>
      <c r="AU238" s="15" t="s">
        <v>82</v>
      </c>
    </row>
    <row r="239" s="2" customFormat="1">
      <c r="A239" s="36"/>
      <c r="B239" s="37"/>
      <c r="C239" s="38"/>
      <c r="D239" s="215" t="s">
        <v>124</v>
      </c>
      <c r="E239" s="38"/>
      <c r="F239" s="220" t="s">
        <v>375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2"/>
      <c r="U239" s="83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124</v>
      </c>
      <c r="AU239" s="15" t="s">
        <v>82</v>
      </c>
    </row>
    <row r="240" s="2" customFormat="1" ht="16.5" customHeight="1">
      <c r="A240" s="36"/>
      <c r="B240" s="37"/>
      <c r="C240" s="201" t="s">
        <v>376</v>
      </c>
      <c r="D240" s="201" t="s">
        <v>117</v>
      </c>
      <c r="E240" s="202" t="s">
        <v>377</v>
      </c>
      <c r="F240" s="203" t="s">
        <v>378</v>
      </c>
      <c r="G240" s="204" t="s">
        <v>120</v>
      </c>
      <c r="H240" s="205">
        <v>24</v>
      </c>
      <c r="I240" s="206"/>
      <c r="J240" s="207">
        <f>ROUND(I240*H240,2)</f>
        <v>0</v>
      </c>
      <c r="K240" s="203" t="s">
        <v>19</v>
      </c>
      <c r="L240" s="208"/>
      <c r="M240" s="209" t="s">
        <v>19</v>
      </c>
      <c r="N240" s="210" t="s">
        <v>43</v>
      </c>
      <c r="O240" s="8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1">
        <f>S240*H240</f>
        <v>0</v>
      </c>
      <c r="U240" s="212" t="s">
        <v>19</v>
      </c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3" t="s">
        <v>121</v>
      </c>
      <c r="AT240" s="213" t="s">
        <v>117</v>
      </c>
      <c r="AU240" s="213" t="s">
        <v>82</v>
      </c>
      <c r="AY240" s="15" t="s">
        <v>115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80</v>
      </c>
      <c r="BK240" s="214">
        <f>ROUND(I240*H240,2)</f>
        <v>0</v>
      </c>
      <c r="BL240" s="15" t="s">
        <v>121</v>
      </c>
      <c r="BM240" s="213" t="s">
        <v>379</v>
      </c>
    </row>
    <row r="241" s="2" customFormat="1">
      <c r="A241" s="36"/>
      <c r="B241" s="37"/>
      <c r="C241" s="38"/>
      <c r="D241" s="215" t="s">
        <v>123</v>
      </c>
      <c r="E241" s="38"/>
      <c r="F241" s="216" t="s">
        <v>378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2"/>
      <c r="U241" s="83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123</v>
      </c>
      <c r="AU241" s="15" t="s">
        <v>82</v>
      </c>
    </row>
    <row r="242" s="2" customFormat="1">
      <c r="A242" s="36"/>
      <c r="B242" s="37"/>
      <c r="C242" s="38"/>
      <c r="D242" s="215" t="s">
        <v>124</v>
      </c>
      <c r="E242" s="38"/>
      <c r="F242" s="220" t="s">
        <v>380</v>
      </c>
      <c r="G242" s="38"/>
      <c r="H242" s="38"/>
      <c r="I242" s="217"/>
      <c r="J242" s="38"/>
      <c r="K242" s="38"/>
      <c r="L242" s="42"/>
      <c r="M242" s="221"/>
      <c r="N242" s="222"/>
      <c r="O242" s="223"/>
      <c r="P242" s="223"/>
      <c r="Q242" s="223"/>
      <c r="R242" s="223"/>
      <c r="S242" s="223"/>
      <c r="T242" s="223"/>
      <c r="U242" s="224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124</v>
      </c>
      <c r="AU242" s="15" t="s">
        <v>82</v>
      </c>
    </row>
    <row r="243" s="2" customFormat="1" ht="6.96" customHeight="1">
      <c r="A243" s="36"/>
      <c r="B243" s="57"/>
      <c r="C243" s="58"/>
      <c r="D243" s="58"/>
      <c r="E243" s="58"/>
      <c r="F243" s="58"/>
      <c r="G243" s="58"/>
      <c r="H243" s="58"/>
      <c r="I243" s="58"/>
      <c r="J243" s="58"/>
      <c r="K243" s="58"/>
      <c r="L243" s="42"/>
      <c r="M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</sheetData>
  <sheetProtection sheet="1" autoFilter="0" formatColumns="0" formatRows="0" objects="1" scenarios="1" spinCount="100000" saltValue="x567ULQM/InIy+O7BAE55vzno0HV9cgprk/r0WhSbT6VdA2QdwY7Y/T8TTW1pgz9PIe8qpa/RD+3kIGIMfta7A==" hashValue="QvEGNYHilTuNTMh8BIH5lonbj+KYePds3HGMdB5jqmwBrciKtuKWf7GPLvOfYlRgRPDNJo6A7tJDRZNnOC/WvA==" algorithmName="SHA-512" password="CC35"/>
  <autoFilter ref="C80:K24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Servis a opravy výtahů a eskalátorů 2023 - 2025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381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27. 1. 2023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29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ROUND((SUM(BE82:BE94)),  2)</f>
        <v>0</v>
      </c>
      <c r="G33" s="36"/>
      <c r="H33" s="36"/>
      <c r="I33" s="146">
        <v>0.20999999999999999</v>
      </c>
      <c r="J33" s="145">
        <f>ROUND(((SUM(BE82:BE94))*I33),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ROUND((SUM(BF82:BF94)),  2)</f>
        <v>0</v>
      </c>
      <c r="G34" s="36"/>
      <c r="H34" s="36"/>
      <c r="I34" s="146">
        <v>0.14999999999999999</v>
      </c>
      <c r="J34" s="145">
        <f>ROUND(((SUM(BF82:BF94))*I34),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ROUND((SUM(BG82:BG94)),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ROUND((SUM(BH82:BH94)),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ROUND((SUM(BI82:BI94)),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a opravy výtahů a eskalátorů 2023 - 2025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02 - Hodinové sazby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27. 1. 2023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Správa železnic, státní organizace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93</v>
      </c>
      <c r="D57" s="160"/>
      <c r="E57" s="160"/>
      <c r="F57" s="160"/>
      <c r="G57" s="160"/>
      <c r="H57" s="160"/>
      <c r="I57" s="160"/>
      <c r="J57" s="161" t="s">
        <v>94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95</v>
      </c>
    </row>
    <row r="60" s="9" customFormat="1" ht="24.96" customHeight="1">
      <c r="A60" s="9"/>
      <c r="B60" s="163"/>
      <c r="C60" s="164"/>
      <c r="D60" s="165" t="s">
        <v>382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383</v>
      </c>
      <c r="E61" s="166"/>
      <c r="F61" s="166"/>
      <c r="G61" s="166"/>
      <c r="H61" s="166"/>
      <c r="I61" s="166"/>
      <c r="J61" s="167">
        <f>J90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9"/>
      <c r="C62" s="170"/>
      <c r="D62" s="171" t="s">
        <v>384</v>
      </c>
      <c r="E62" s="172"/>
      <c r="F62" s="172"/>
      <c r="G62" s="172"/>
      <c r="H62" s="172"/>
      <c r="I62" s="172"/>
      <c r="J62" s="173">
        <f>J91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98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Servis a opravy výtahů a eskalátorů 2023 - 2025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90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PS 02 - Hodinové sazby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30" t="s">
        <v>23</v>
      </c>
      <c r="J76" s="70" t="str">
        <f>IF(J12="","",J12)</f>
        <v>27. 1. 2023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Správa železnic, státní organizace</v>
      </c>
      <c r="G78" s="38"/>
      <c r="H78" s="38"/>
      <c r="I78" s="30" t="s">
        <v>33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35</v>
      </c>
      <c r="J79" s="34" t="str">
        <f>E24</f>
        <v>Správa železnic, státní organizace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99</v>
      </c>
      <c r="D81" s="178" t="s">
        <v>57</v>
      </c>
      <c r="E81" s="178" t="s">
        <v>53</v>
      </c>
      <c r="F81" s="178" t="s">
        <v>54</v>
      </c>
      <c r="G81" s="178" t="s">
        <v>100</v>
      </c>
      <c r="H81" s="178" t="s">
        <v>101</v>
      </c>
      <c r="I81" s="178" t="s">
        <v>102</v>
      </c>
      <c r="J81" s="178" t="s">
        <v>94</v>
      </c>
      <c r="K81" s="179" t="s">
        <v>103</v>
      </c>
      <c r="L81" s="180"/>
      <c r="M81" s="90" t="s">
        <v>19</v>
      </c>
      <c r="N81" s="91" t="s">
        <v>42</v>
      </c>
      <c r="O81" s="91" t="s">
        <v>104</v>
      </c>
      <c r="P81" s="91" t="s">
        <v>105</v>
      </c>
      <c r="Q81" s="91" t="s">
        <v>106</v>
      </c>
      <c r="R81" s="91" t="s">
        <v>107</v>
      </c>
      <c r="S81" s="91" t="s">
        <v>108</v>
      </c>
      <c r="T81" s="91" t="s">
        <v>109</v>
      </c>
      <c r="U81" s="92" t="s">
        <v>110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111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P83+P90</f>
        <v>0</v>
      </c>
      <c r="Q82" s="94"/>
      <c r="R82" s="183">
        <f>R83+R90</f>
        <v>0</v>
      </c>
      <c r="S82" s="94"/>
      <c r="T82" s="183">
        <f>T83+T90</f>
        <v>0</v>
      </c>
      <c r="U82" s="95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71</v>
      </c>
      <c r="AU82" s="15" t="s">
        <v>95</v>
      </c>
      <c r="BK82" s="184">
        <f>BK83+BK90</f>
        <v>0</v>
      </c>
    </row>
    <row r="83" s="12" customFormat="1" ht="25.92" customHeight="1">
      <c r="A83" s="12"/>
      <c r="B83" s="185"/>
      <c r="C83" s="186"/>
      <c r="D83" s="187" t="s">
        <v>71</v>
      </c>
      <c r="E83" s="188" t="s">
        <v>385</v>
      </c>
      <c r="F83" s="188" t="s">
        <v>386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SUM(P84:P89)</f>
        <v>0</v>
      </c>
      <c r="Q83" s="193"/>
      <c r="R83" s="194">
        <f>SUM(R84:R89)</f>
        <v>0</v>
      </c>
      <c r="S83" s="193"/>
      <c r="T83" s="194">
        <f>SUM(T84:T89)</f>
        <v>0</v>
      </c>
      <c r="U83" s="195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114</v>
      </c>
      <c r="AT83" s="197" t="s">
        <v>71</v>
      </c>
      <c r="AU83" s="197" t="s">
        <v>72</v>
      </c>
      <c r="AY83" s="196" t="s">
        <v>115</v>
      </c>
      <c r="BK83" s="198">
        <f>SUM(BK84:BK89)</f>
        <v>0</v>
      </c>
    </row>
    <row r="84" s="2" customFormat="1" ht="21.75" customHeight="1">
      <c r="A84" s="36"/>
      <c r="B84" s="37"/>
      <c r="C84" s="225" t="s">
        <v>80</v>
      </c>
      <c r="D84" s="225" t="s">
        <v>387</v>
      </c>
      <c r="E84" s="226" t="s">
        <v>388</v>
      </c>
      <c r="F84" s="227" t="s">
        <v>389</v>
      </c>
      <c r="G84" s="228" t="s">
        <v>390</v>
      </c>
      <c r="H84" s="229">
        <v>192</v>
      </c>
      <c r="I84" s="230"/>
      <c r="J84" s="231">
        <f>ROUND(I84*H84,2)</f>
        <v>0</v>
      </c>
      <c r="K84" s="227" t="s">
        <v>19</v>
      </c>
      <c r="L84" s="42"/>
      <c r="M84" s="232" t="s">
        <v>19</v>
      </c>
      <c r="N84" s="233" t="s">
        <v>43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1">
        <f>S84*H84</f>
        <v>0</v>
      </c>
      <c r="U84" s="212" t="s">
        <v>19</v>
      </c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121</v>
      </c>
      <c r="AT84" s="213" t="s">
        <v>387</v>
      </c>
      <c r="AU84" s="213" t="s">
        <v>80</v>
      </c>
      <c r="AY84" s="15" t="s">
        <v>115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80</v>
      </c>
      <c r="BK84" s="214">
        <f>ROUND(I84*H84,2)</f>
        <v>0</v>
      </c>
      <c r="BL84" s="15" t="s">
        <v>121</v>
      </c>
      <c r="BM84" s="213" t="s">
        <v>391</v>
      </c>
    </row>
    <row r="85" s="2" customFormat="1">
      <c r="A85" s="36"/>
      <c r="B85" s="37"/>
      <c r="C85" s="38"/>
      <c r="D85" s="215" t="s">
        <v>123</v>
      </c>
      <c r="E85" s="38"/>
      <c r="F85" s="216" t="s">
        <v>389</v>
      </c>
      <c r="G85" s="38"/>
      <c r="H85" s="38"/>
      <c r="I85" s="217"/>
      <c r="J85" s="38"/>
      <c r="K85" s="38"/>
      <c r="L85" s="42"/>
      <c r="M85" s="218"/>
      <c r="N85" s="219"/>
      <c r="O85" s="82"/>
      <c r="P85" s="82"/>
      <c r="Q85" s="82"/>
      <c r="R85" s="82"/>
      <c r="S85" s="82"/>
      <c r="T85" s="82"/>
      <c r="U85" s="83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123</v>
      </c>
      <c r="AU85" s="15" t="s">
        <v>80</v>
      </c>
    </row>
    <row r="86" s="2" customFormat="1">
      <c r="A86" s="36"/>
      <c r="B86" s="37"/>
      <c r="C86" s="38"/>
      <c r="D86" s="215" t="s">
        <v>124</v>
      </c>
      <c r="E86" s="38"/>
      <c r="F86" s="220" t="s">
        <v>392</v>
      </c>
      <c r="G86" s="38"/>
      <c r="H86" s="38"/>
      <c r="I86" s="217"/>
      <c r="J86" s="38"/>
      <c r="K86" s="38"/>
      <c r="L86" s="42"/>
      <c r="M86" s="218"/>
      <c r="N86" s="219"/>
      <c r="O86" s="82"/>
      <c r="P86" s="82"/>
      <c r="Q86" s="82"/>
      <c r="R86" s="82"/>
      <c r="S86" s="82"/>
      <c r="T86" s="82"/>
      <c r="U86" s="83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124</v>
      </c>
      <c r="AU86" s="15" t="s">
        <v>80</v>
      </c>
    </row>
    <row r="87" s="2" customFormat="1" ht="21.75" customHeight="1">
      <c r="A87" s="36"/>
      <c r="B87" s="37"/>
      <c r="C87" s="225" t="s">
        <v>82</v>
      </c>
      <c r="D87" s="225" t="s">
        <v>387</v>
      </c>
      <c r="E87" s="226" t="s">
        <v>393</v>
      </c>
      <c r="F87" s="227" t="s">
        <v>394</v>
      </c>
      <c r="G87" s="228" t="s">
        <v>390</v>
      </c>
      <c r="H87" s="229">
        <v>48</v>
      </c>
      <c r="I87" s="230"/>
      <c r="J87" s="231">
        <f>ROUND(I87*H87,2)</f>
        <v>0</v>
      </c>
      <c r="K87" s="227" t="s">
        <v>19</v>
      </c>
      <c r="L87" s="42"/>
      <c r="M87" s="232" t="s">
        <v>19</v>
      </c>
      <c r="N87" s="233" t="s">
        <v>43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121</v>
      </c>
      <c r="AT87" s="213" t="s">
        <v>387</v>
      </c>
      <c r="AU87" s="213" t="s">
        <v>80</v>
      </c>
      <c r="AY87" s="15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80</v>
      </c>
      <c r="BK87" s="214">
        <f>ROUND(I87*H87,2)</f>
        <v>0</v>
      </c>
      <c r="BL87" s="15" t="s">
        <v>121</v>
      </c>
      <c r="BM87" s="213" t="s">
        <v>395</v>
      </c>
    </row>
    <row r="88" s="2" customFormat="1">
      <c r="A88" s="36"/>
      <c r="B88" s="37"/>
      <c r="C88" s="38"/>
      <c r="D88" s="215" t="s">
        <v>123</v>
      </c>
      <c r="E88" s="38"/>
      <c r="F88" s="216" t="s">
        <v>394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2"/>
      <c r="U88" s="83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123</v>
      </c>
      <c r="AU88" s="15" t="s">
        <v>80</v>
      </c>
    </row>
    <row r="89" s="2" customFormat="1">
      <c r="A89" s="36"/>
      <c r="B89" s="37"/>
      <c r="C89" s="38"/>
      <c r="D89" s="215" t="s">
        <v>124</v>
      </c>
      <c r="E89" s="38"/>
      <c r="F89" s="220" t="s">
        <v>396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2"/>
      <c r="U89" s="83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124</v>
      </c>
      <c r="AU89" s="15" t="s">
        <v>80</v>
      </c>
    </row>
    <row r="90" s="12" customFormat="1" ht="25.92" customHeight="1">
      <c r="A90" s="12"/>
      <c r="B90" s="185"/>
      <c r="C90" s="186"/>
      <c r="D90" s="187" t="s">
        <v>71</v>
      </c>
      <c r="E90" s="188" t="s">
        <v>397</v>
      </c>
      <c r="F90" s="188" t="s">
        <v>398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P91</f>
        <v>0</v>
      </c>
      <c r="Q90" s="193"/>
      <c r="R90" s="194">
        <f>R91</f>
        <v>0</v>
      </c>
      <c r="S90" s="193"/>
      <c r="T90" s="194">
        <f>T91</f>
        <v>0</v>
      </c>
      <c r="U90" s="195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399</v>
      </c>
      <c r="AT90" s="197" t="s">
        <v>71</v>
      </c>
      <c r="AU90" s="197" t="s">
        <v>72</v>
      </c>
      <c r="AY90" s="196" t="s">
        <v>115</v>
      </c>
      <c r="BK90" s="198">
        <f>BK91</f>
        <v>0</v>
      </c>
    </row>
    <row r="91" s="12" customFormat="1" ht="22.8" customHeight="1">
      <c r="A91" s="12"/>
      <c r="B91" s="185"/>
      <c r="C91" s="186"/>
      <c r="D91" s="187" t="s">
        <v>71</v>
      </c>
      <c r="E91" s="199" t="s">
        <v>400</v>
      </c>
      <c r="F91" s="199" t="s">
        <v>401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SUM(P92:P94)</f>
        <v>0</v>
      </c>
      <c r="Q91" s="193"/>
      <c r="R91" s="194">
        <f>SUM(R92:R94)</f>
        <v>0</v>
      </c>
      <c r="S91" s="193"/>
      <c r="T91" s="194">
        <f>SUM(T92:T94)</f>
        <v>0</v>
      </c>
      <c r="U91" s="195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399</v>
      </c>
      <c r="AT91" s="197" t="s">
        <v>71</v>
      </c>
      <c r="AU91" s="197" t="s">
        <v>80</v>
      </c>
      <c r="AY91" s="196" t="s">
        <v>115</v>
      </c>
      <c r="BK91" s="198">
        <f>SUM(BK92:BK94)</f>
        <v>0</v>
      </c>
    </row>
    <row r="92" s="2" customFormat="1" ht="16.5" customHeight="1">
      <c r="A92" s="36"/>
      <c r="B92" s="37"/>
      <c r="C92" s="225" t="s">
        <v>130</v>
      </c>
      <c r="D92" s="225" t="s">
        <v>387</v>
      </c>
      <c r="E92" s="226" t="s">
        <v>402</v>
      </c>
      <c r="F92" s="227" t="s">
        <v>403</v>
      </c>
      <c r="G92" s="228" t="s">
        <v>404</v>
      </c>
      <c r="H92" s="229">
        <v>240</v>
      </c>
      <c r="I92" s="230"/>
      <c r="J92" s="231">
        <f>ROUND(I92*H92,2)</f>
        <v>0</v>
      </c>
      <c r="K92" s="227" t="s">
        <v>19</v>
      </c>
      <c r="L92" s="42"/>
      <c r="M92" s="232" t="s">
        <v>19</v>
      </c>
      <c r="N92" s="233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405</v>
      </c>
      <c r="AT92" s="213" t="s">
        <v>387</v>
      </c>
      <c r="AU92" s="213" t="s">
        <v>82</v>
      </c>
      <c r="AY92" s="15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405</v>
      </c>
      <c r="BM92" s="213" t="s">
        <v>406</v>
      </c>
    </row>
    <row r="93" s="2" customFormat="1">
      <c r="A93" s="36"/>
      <c r="B93" s="37"/>
      <c r="C93" s="38"/>
      <c r="D93" s="215" t="s">
        <v>123</v>
      </c>
      <c r="E93" s="38"/>
      <c r="F93" s="216" t="s">
        <v>403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2"/>
      <c r="U93" s="83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123</v>
      </c>
      <c r="AU93" s="15" t="s">
        <v>82</v>
      </c>
    </row>
    <row r="94" s="2" customFormat="1">
      <c r="A94" s="36"/>
      <c r="B94" s="37"/>
      <c r="C94" s="38"/>
      <c r="D94" s="215" t="s">
        <v>124</v>
      </c>
      <c r="E94" s="38"/>
      <c r="F94" s="220" t="s">
        <v>407</v>
      </c>
      <c r="G94" s="38"/>
      <c r="H94" s="38"/>
      <c r="I94" s="217"/>
      <c r="J94" s="38"/>
      <c r="K94" s="38"/>
      <c r="L94" s="42"/>
      <c r="M94" s="221"/>
      <c r="N94" s="222"/>
      <c r="O94" s="223"/>
      <c r="P94" s="223"/>
      <c r="Q94" s="223"/>
      <c r="R94" s="223"/>
      <c r="S94" s="223"/>
      <c r="T94" s="223"/>
      <c r="U94" s="224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124</v>
      </c>
      <c r="AU94" s="15" t="s">
        <v>82</v>
      </c>
    </row>
    <row r="95" s="2" customFormat="1" ht="6.96" customHeight="1">
      <c r="A95" s="36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42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sheet="1" autoFilter="0" formatColumns="0" formatRows="0" objects="1" scenarios="1" spinCount="100000" saltValue="GgScDKiF+e5EyLCC0L0wVFWPwfm3SvqufKjHfzTA96nbqWIfFAkGvJ6XW8GZ7cZcgwdSTEf7yGREnK5Lbx3tdw==" hashValue="8hNtzHIXbXD/BKNcfLfPBi19FLP62ezJglFjpuSgGpz2uG/E5YHw187t+Aw10VRe0/PhwO9t6tr99IctB8vqm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Servis a opravy výtahů a eskalátorů 2023 - 2025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408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27. 1. 2023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29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ROUND((SUM(BE83:BE208)),  2)</f>
        <v>0</v>
      </c>
      <c r="G33" s="36"/>
      <c r="H33" s="36"/>
      <c r="I33" s="146">
        <v>0.20999999999999999</v>
      </c>
      <c r="J33" s="145">
        <f>ROUND(((SUM(BE83:BE208))*I33),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ROUND((SUM(BF83:BF208)),  2)</f>
        <v>0</v>
      </c>
      <c r="G34" s="36"/>
      <c r="H34" s="36"/>
      <c r="I34" s="146">
        <v>0.14999999999999999</v>
      </c>
      <c r="J34" s="145">
        <f>ROUND(((SUM(BF83:BF208))*I34),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ROUND((SUM(BG83:BG208)),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ROUND((SUM(BH83:BH208)),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ROUND((SUM(BI83:BI208)),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a opravy výtahů a eskalátorů 2023 - 2025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03 - Náhradní díly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27. 1. 2023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>Správa železnic, státní organizace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93</v>
      </c>
      <c r="D57" s="160"/>
      <c r="E57" s="160"/>
      <c r="F57" s="160"/>
      <c r="G57" s="160"/>
      <c r="H57" s="160"/>
      <c r="I57" s="160"/>
      <c r="J57" s="161" t="s">
        <v>94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95</v>
      </c>
    </row>
    <row r="60" s="9" customFormat="1" ht="24.96" customHeight="1">
      <c r="A60" s="9"/>
      <c r="B60" s="163"/>
      <c r="C60" s="164"/>
      <c r="D60" s="165" t="s">
        <v>409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410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411</v>
      </c>
      <c r="E62" s="172"/>
      <c r="F62" s="172"/>
      <c r="G62" s="172"/>
      <c r="H62" s="172"/>
      <c r="I62" s="172"/>
      <c r="J62" s="173">
        <f>J144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382</v>
      </c>
      <c r="E63" s="166"/>
      <c r="F63" s="166"/>
      <c r="G63" s="166"/>
      <c r="H63" s="166"/>
      <c r="I63" s="166"/>
      <c r="J63" s="167">
        <f>J202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98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Servis a opravy výtahů a eskalátorů 2023 - 2025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90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PS 03 - Náhradní díly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30" t="s">
        <v>23</v>
      </c>
      <c r="J77" s="70" t="str">
        <f>IF(J12="","",J12)</f>
        <v>27. 1. 2023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Správa železnic, státní organizace</v>
      </c>
      <c r="G79" s="38"/>
      <c r="H79" s="38"/>
      <c r="I79" s="30" t="s">
        <v>33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5.65" customHeight="1">
      <c r="A80" s="36"/>
      <c r="B80" s="37"/>
      <c r="C80" s="30" t="s">
        <v>31</v>
      </c>
      <c r="D80" s="38"/>
      <c r="E80" s="38"/>
      <c r="F80" s="25" t="str">
        <f>IF(E18="","",E18)</f>
        <v>Vyplň údaj</v>
      </c>
      <c r="G80" s="38"/>
      <c r="H80" s="38"/>
      <c r="I80" s="30" t="s">
        <v>35</v>
      </c>
      <c r="J80" s="34" t="str">
        <f>E24</f>
        <v>Správa železnic, státní organizace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99</v>
      </c>
      <c r="D82" s="178" t="s">
        <v>57</v>
      </c>
      <c r="E82" s="178" t="s">
        <v>53</v>
      </c>
      <c r="F82" s="178" t="s">
        <v>54</v>
      </c>
      <c r="G82" s="178" t="s">
        <v>100</v>
      </c>
      <c r="H82" s="178" t="s">
        <v>101</v>
      </c>
      <c r="I82" s="178" t="s">
        <v>102</v>
      </c>
      <c r="J82" s="178" t="s">
        <v>94</v>
      </c>
      <c r="K82" s="179" t="s">
        <v>103</v>
      </c>
      <c r="L82" s="180"/>
      <c r="M82" s="90" t="s">
        <v>19</v>
      </c>
      <c r="N82" s="91" t="s">
        <v>42</v>
      </c>
      <c r="O82" s="91" t="s">
        <v>104</v>
      </c>
      <c r="P82" s="91" t="s">
        <v>105</v>
      </c>
      <c r="Q82" s="91" t="s">
        <v>106</v>
      </c>
      <c r="R82" s="91" t="s">
        <v>107</v>
      </c>
      <c r="S82" s="91" t="s">
        <v>108</v>
      </c>
      <c r="T82" s="91" t="s">
        <v>109</v>
      </c>
      <c r="U82" s="92" t="s">
        <v>110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111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P84+P202</f>
        <v>0</v>
      </c>
      <c r="Q83" s="94"/>
      <c r="R83" s="183">
        <f>R84+R202</f>
        <v>0</v>
      </c>
      <c r="S83" s="94"/>
      <c r="T83" s="183">
        <f>T84+T202</f>
        <v>0</v>
      </c>
      <c r="U83" s="95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71</v>
      </c>
      <c r="AU83" s="15" t="s">
        <v>95</v>
      </c>
      <c r="BK83" s="184">
        <f>BK84+BK202</f>
        <v>0</v>
      </c>
    </row>
    <row r="84" s="12" customFormat="1" ht="25.92" customHeight="1">
      <c r="A84" s="12"/>
      <c r="B84" s="185"/>
      <c r="C84" s="186"/>
      <c r="D84" s="187" t="s">
        <v>71</v>
      </c>
      <c r="E84" s="188" t="s">
        <v>412</v>
      </c>
      <c r="F84" s="188" t="s">
        <v>412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P85+P144</f>
        <v>0</v>
      </c>
      <c r="Q84" s="193"/>
      <c r="R84" s="194">
        <f>R85+R144</f>
        <v>0</v>
      </c>
      <c r="S84" s="193"/>
      <c r="T84" s="194">
        <f>T85+T144</f>
        <v>0</v>
      </c>
      <c r="U84" s="195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80</v>
      </c>
      <c r="AT84" s="197" t="s">
        <v>71</v>
      </c>
      <c r="AU84" s="197" t="s">
        <v>72</v>
      </c>
      <c r="AY84" s="196" t="s">
        <v>115</v>
      </c>
      <c r="BK84" s="198">
        <f>BK85+BK144</f>
        <v>0</v>
      </c>
    </row>
    <row r="85" s="12" customFormat="1" ht="22.8" customHeight="1">
      <c r="A85" s="12"/>
      <c r="B85" s="185"/>
      <c r="C85" s="186"/>
      <c r="D85" s="187" t="s">
        <v>71</v>
      </c>
      <c r="E85" s="199" t="s">
        <v>413</v>
      </c>
      <c r="F85" s="199" t="s">
        <v>414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SUM(P86:P143)</f>
        <v>0</v>
      </c>
      <c r="Q85" s="193"/>
      <c r="R85" s="194">
        <f>SUM(R86:R143)</f>
        <v>0</v>
      </c>
      <c r="S85" s="193"/>
      <c r="T85" s="194">
        <f>SUM(T86:T143)</f>
        <v>0</v>
      </c>
      <c r="U85" s="195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80</v>
      </c>
      <c r="AT85" s="197" t="s">
        <v>71</v>
      </c>
      <c r="AU85" s="197" t="s">
        <v>80</v>
      </c>
      <c r="AY85" s="196" t="s">
        <v>115</v>
      </c>
      <c r="BK85" s="198">
        <f>SUM(BK86:BK143)</f>
        <v>0</v>
      </c>
    </row>
    <row r="86" s="2" customFormat="1" ht="16.5" customHeight="1">
      <c r="A86" s="36"/>
      <c r="B86" s="37"/>
      <c r="C86" s="201" t="s">
        <v>80</v>
      </c>
      <c r="D86" s="201" t="s">
        <v>117</v>
      </c>
      <c r="E86" s="202" t="s">
        <v>415</v>
      </c>
      <c r="F86" s="203" t="s">
        <v>416</v>
      </c>
      <c r="G86" s="204" t="s">
        <v>417</v>
      </c>
      <c r="H86" s="205">
        <v>3</v>
      </c>
      <c r="I86" s="206"/>
      <c r="J86" s="207">
        <f>ROUND(I86*H86,2)</f>
        <v>0</v>
      </c>
      <c r="K86" s="203" t="s">
        <v>19</v>
      </c>
      <c r="L86" s="208"/>
      <c r="M86" s="209" t="s">
        <v>19</v>
      </c>
      <c r="N86" s="210" t="s">
        <v>43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1">
        <f>S86*H86</f>
        <v>0</v>
      </c>
      <c r="U86" s="212" t="s">
        <v>19</v>
      </c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139</v>
      </c>
      <c r="AT86" s="213" t="s">
        <v>117</v>
      </c>
      <c r="AU86" s="213" t="s">
        <v>82</v>
      </c>
      <c r="AY86" s="15" t="s">
        <v>115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80</v>
      </c>
      <c r="BK86" s="214">
        <f>ROUND(I86*H86,2)</f>
        <v>0</v>
      </c>
      <c r="BL86" s="15" t="s">
        <v>114</v>
      </c>
      <c r="BM86" s="213" t="s">
        <v>418</v>
      </c>
    </row>
    <row r="87" s="2" customFormat="1">
      <c r="A87" s="36"/>
      <c r="B87" s="37"/>
      <c r="C87" s="38"/>
      <c r="D87" s="215" t="s">
        <v>123</v>
      </c>
      <c r="E87" s="38"/>
      <c r="F87" s="216" t="s">
        <v>416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2"/>
      <c r="U87" s="83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123</v>
      </c>
      <c r="AU87" s="15" t="s">
        <v>82</v>
      </c>
    </row>
    <row r="88" s="2" customFormat="1" ht="16.5" customHeight="1">
      <c r="A88" s="36"/>
      <c r="B88" s="37"/>
      <c r="C88" s="201" t="s">
        <v>82</v>
      </c>
      <c r="D88" s="201" t="s">
        <v>117</v>
      </c>
      <c r="E88" s="202" t="s">
        <v>419</v>
      </c>
      <c r="F88" s="203" t="s">
        <v>420</v>
      </c>
      <c r="G88" s="204" t="s">
        <v>417</v>
      </c>
      <c r="H88" s="205">
        <v>3</v>
      </c>
      <c r="I88" s="206"/>
      <c r="J88" s="207">
        <f>ROUND(I88*H88,2)</f>
        <v>0</v>
      </c>
      <c r="K88" s="203" t="s">
        <v>19</v>
      </c>
      <c r="L88" s="208"/>
      <c r="M88" s="209" t="s">
        <v>19</v>
      </c>
      <c r="N88" s="210" t="s">
        <v>43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139</v>
      </c>
      <c r="AT88" s="213" t="s">
        <v>117</v>
      </c>
      <c r="AU88" s="213" t="s">
        <v>82</v>
      </c>
      <c r="AY88" s="15" t="s">
        <v>115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80</v>
      </c>
      <c r="BK88" s="214">
        <f>ROUND(I88*H88,2)</f>
        <v>0</v>
      </c>
      <c r="BL88" s="15" t="s">
        <v>114</v>
      </c>
      <c r="BM88" s="213" t="s">
        <v>421</v>
      </c>
    </row>
    <row r="89" s="2" customFormat="1">
      <c r="A89" s="36"/>
      <c r="B89" s="37"/>
      <c r="C89" s="38"/>
      <c r="D89" s="215" t="s">
        <v>123</v>
      </c>
      <c r="E89" s="38"/>
      <c r="F89" s="216" t="s">
        <v>420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2"/>
      <c r="U89" s="83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123</v>
      </c>
      <c r="AU89" s="15" t="s">
        <v>82</v>
      </c>
    </row>
    <row r="90" s="2" customFormat="1" ht="16.5" customHeight="1">
      <c r="A90" s="36"/>
      <c r="B90" s="37"/>
      <c r="C90" s="201" t="s">
        <v>130</v>
      </c>
      <c r="D90" s="201" t="s">
        <v>117</v>
      </c>
      <c r="E90" s="202" t="s">
        <v>422</v>
      </c>
      <c r="F90" s="203" t="s">
        <v>423</v>
      </c>
      <c r="G90" s="204" t="s">
        <v>417</v>
      </c>
      <c r="H90" s="205">
        <v>6</v>
      </c>
      <c r="I90" s="206"/>
      <c r="J90" s="207">
        <f>ROUND(I90*H90,2)</f>
        <v>0</v>
      </c>
      <c r="K90" s="203" t="s">
        <v>19</v>
      </c>
      <c r="L90" s="208"/>
      <c r="M90" s="209" t="s">
        <v>19</v>
      </c>
      <c r="N90" s="210" t="s">
        <v>43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1">
        <f>S90*H90</f>
        <v>0</v>
      </c>
      <c r="U90" s="212" t="s">
        <v>19</v>
      </c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139</v>
      </c>
      <c r="AT90" s="213" t="s">
        <v>117</v>
      </c>
      <c r="AU90" s="213" t="s">
        <v>82</v>
      </c>
      <c r="AY90" s="15" t="s">
        <v>115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80</v>
      </c>
      <c r="BK90" s="214">
        <f>ROUND(I90*H90,2)</f>
        <v>0</v>
      </c>
      <c r="BL90" s="15" t="s">
        <v>114</v>
      </c>
      <c r="BM90" s="213" t="s">
        <v>424</v>
      </c>
    </row>
    <row r="91" s="2" customFormat="1">
      <c r="A91" s="36"/>
      <c r="B91" s="37"/>
      <c r="C91" s="38"/>
      <c r="D91" s="215" t="s">
        <v>123</v>
      </c>
      <c r="E91" s="38"/>
      <c r="F91" s="216" t="s">
        <v>423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2"/>
      <c r="U91" s="83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123</v>
      </c>
      <c r="AU91" s="15" t="s">
        <v>82</v>
      </c>
    </row>
    <row r="92" s="2" customFormat="1" ht="16.5" customHeight="1">
      <c r="A92" s="36"/>
      <c r="B92" s="37"/>
      <c r="C92" s="201" t="s">
        <v>114</v>
      </c>
      <c r="D92" s="201" t="s">
        <v>117</v>
      </c>
      <c r="E92" s="202" t="s">
        <v>425</v>
      </c>
      <c r="F92" s="203" t="s">
        <v>426</v>
      </c>
      <c r="G92" s="204" t="s">
        <v>417</v>
      </c>
      <c r="H92" s="205">
        <v>2</v>
      </c>
      <c r="I92" s="206"/>
      <c r="J92" s="207">
        <f>ROUND(I92*H92,2)</f>
        <v>0</v>
      </c>
      <c r="K92" s="203" t="s">
        <v>19</v>
      </c>
      <c r="L92" s="208"/>
      <c r="M92" s="209" t="s">
        <v>19</v>
      </c>
      <c r="N92" s="210" t="s">
        <v>43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139</v>
      </c>
      <c r="AT92" s="213" t="s">
        <v>117</v>
      </c>
      <c r="AU92" s="213" t="s">
        <v>82</v>
      </c>
      <c r="AY92" s="15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80</v>
      </c>
      <c r="BK92" s="214">
        <f>ROUND(I92*H92,2)</f>
        <v>0</v>
      </c>
      <c r="BL92" s="15" t="s">
        <v>114</v>
      </c>
      <c r="BM92" s="213" t="s">
        <v>427</v>
      </c>
    </row>
    <row r="93" s="2" customFormat="1">
      <c r="A93" s="36"/>
      <c r="B93" s="37"/>
      <c r="C93" s="38"/>
      <c r="D93" s="215" t="s">
        <v>123</v>
      </c>
      <c r="E93" s="38"/>
      <c r="F93" s="216" t="s">
        <v>426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2"/>
      <c r="U93" s="83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123</v>
      </c>
      <c r="AU93" s="15" t="s">
        <v>82</v>
      </c>
    </row>
    <row r="94" s="2" customFormat="1" ht="16.5" customHeight="1">
      <c r="A94" s="36"/>
      <c r="B94" s="37"/>
      <c r="C94" s="201" t="s">
        <v>428</v>
      </c>
      <c r="D94" s="201" t="s">
        <v>117</v>
      </c>
      <c r="E94" s="202" t="s">
        <v>429</v>
      </c>
      <c r="F94" s="203" t="s">
        <v>430</v>
      </c>
      <c r="G94" s="204" t="s">
        <v>417</v>
      </c>
      <c r="H94" s="205">
        <v>4</v>
      </c>
      <c r="I94" s="206"/>
      <c r="J94" s="207">
        <f>ROUND(I94*H94,2)</f>
        <v>0</v>
      </c>
      <c r="K94" s="203" t="s">
        <v>19</v>
      </c>
      <c r="L94" s="208"/>
      <c r="M94" s="209" t="s">
        <v>19</v>
      </c>
      <c r="N94" s="210" t="s">
        <v>43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1">
        <f>S94*H94</f>
        <v>0</v>
      </c>
      <c r="U94" s="212" t="s">
        <v>19</v>
      </c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139</v>
      </c>
      <c r="AT94" s="213" t="s">
        <v>117</v>
      </c>
      <c r="AU94" s="213" t="s">
        <v>82</v>
      </c>
      <c r="AY94" s="15" t="s">
        <v>115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80</v>
      </c>
      <c r="BK94" s="214">
        <f>ROUND(I94*H94,2)</f>
        <v>0</v>
      </c>
      <c r="BL94" s="15" t="s">
        <v>114</v>
      </c>
      <c r="BM94" s="213" t="s">
        <v>431</v>
      </c>
    </row>
    <row r="95" s="2" customFormat="1">
      <c r="A95" s="36"/>
      <c r="B95" s="37"/>
      <c r="C95" s="38"/>
      <c r="D95" s="215" t="s">
        <v>123</v>
      </c>
      <c r="E95" s="38"/>
      <c r="F95" s="216" t="s">
        <v>430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2"/>
      <c r="U95" s="83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123</v>
      </c>
      <c r="AU95" s="15" t="s">
        <v>82</v>
      </c>
    </row>
    <row r="96" s="2" customFormat="1" ht="16.5" customHeight="1">
      <c r="A96" s="36"/>
      <c r="B96" s="37"/>
      <c r="C96" s="201" t="s">
        <v>432</v>
      </c>
      <c r="D96" s="201" t="s">
        <v>117</v>
      </c>
      <c r="E96" s="202" t="s">
        <v>433</v>
      </c>
      <c r="F96" s="203" t="s">
        <v>434</v>
      </c>
      <c r="G96" s="204" t="s">
        <v>417</v>
      </c>
      <c r="H96" s="205">
        <v>4</v>
      </c>
      <c r="I96" s="206"/>
      <c r="J96" s="207">
        <f>ROUND(I96*H96,2)</f>
        <v>0</v>
      </c>
      <c r="K96" s="203" t="s">
        <v>19</v>
      </c>
      <c r="L96" s="208"/>
      <c r="M96" s="209" t="s">
        <v>19</v>
      </c>
      <c r="N96" s="210" t="s">
        <v>43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139</v>
      </c>
      <c r="AT96" s="213" t="s">
        <v>117</v>
      </c>
      <c r="AU96" s="213" t="s">
        <v>82</v>
      </c>
      <c r="AY96" s="15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80</v>
      </c>
      <c r="BK96" s="214">
        <f>ROUND(I96*H96,2)</f>
        <v>0</v>
      </c>
      <c r="BL96" s="15" t="s">
        <v>114</v>
      </c>
      <c r="BM96" s="213" t="s">
        <v>435</v>
      </c>
    </row>
    <row r="97" s="2" customFormat="1">
      <c r="A97" s="36"/>
      <c r="B97" s="37"/>
      <c r="C97" s="38"/>
      <c r="D97" s="215" t="s">
        <v>123</v>
      </c>
      <c r="E97" s="38"/>
      <c r="F97" s="216" t="s">
        <v>434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2"/>
      <c r="U97" s="83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123</v>
      </c>
      <c r="AU97" s="15" t="s">
        <v>82</v>
      </c>
    </row>
    <row r="98" s="2" customFormat="1" ht="16.5" customHeight="1">
      <c r="A98" s="36"/>
      <c r="B98" s="37"/>
      <c r="C98" s="201" t="s">
        <v>139</v>
      </c>
      <c r="D98" s="201" t="s">
        <v>117</v>
      </c>
      <c r="E98" s="202" t="s">
        <v>436</v>
      </c>
      <c r="F98" s="203" t="s">
        <v>437</v>
      </c>
      <c r="G98" s="204" t="s">
        <v>417</v>
      </c>
      <c r="H98" s="205">
        <v>2</v>
      </c>
      <c r="I98" s="206"/>
      <c r="J98" s="207">
        <f>ROUND(I98*H98,2)</f>
        <v>0</v>
      </c>
      <c r="K98" s="203" t="s">
        <v>19</v>
      </c>
      <c r="L98" s="208"/>
      <c r="M98" s="209" t="s">
        <v>19</v>
      </c>
      <c r="N98" s="210" t="s">
        <v>43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1">
        <f>S98*H98</f>
        <v>0</v>
      </c>
      <c r="U98" s="212" t="s">
        <v>19</v>
      </c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139</v>
      </c>
      <c r="AT98" s="213" t="s">
        <v>117</v>
      </c>
      <c r="AU98" s="213" t="s">
        <v>82</v>
      </c>
      <c r="AY98" s="15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80</v>
      </c>
      <c r="BK98" s="214">
        <f>ROUND(I98*H98,2)</f>
        <v>0</v>
      </c>
      <c r="BL98" s="15" t="s">
        <v>114</v>
      </c>
      <c r="BM98" s="213" t="s">
        <v>438</v>
      </c>
    </row>
    <row r="99" s="2" customFormat="1">
      <c r="A99" s="36"/>
      <c r="B99" s="37"/>
      <c r="C99" s="38"/>
      <c r="D99" s="215" t="s">
        <v>123</v>
      </c>
      <c r="E99" s="38"/>
      <c r="F99" s="216" t="s">
        <v>437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2"/>
      <c r="U99" s="83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123</v>
      </c>
      <c r="AU99" s="15" t="s">
        <v>82</v>
      </c>
    </row>
    <row r="100" s="2" customFormat="1" ht="16.5" customHeight="1">
      <c r="A100" s="36"/>
      <c r="B100" s="37"/>
      <c r="C100" s="201" t="s">
        <v>144</v>
      </c>
      <c r="D100" s="201" t="s">
        <v>117</v>
      </c>
      <c r="E100" s="202" t="s">
        <v>439</v>
      </c>
      <c r="F100" s="203" t="s">
        <v>440</v>
      </c>
      <c r="G100" s="204" t="s">
        <v>417</v>
      </c>
      <c r="H100" s="205">
        <v>1</v>
      </c>
      <c r="I100" s="206"/>
      <c r="J100" s="207">
        <f>ROUND(I100*H100,2)</f>
        <v>0</v>
      </c>
      <c r="K100" s="203" t="s">
        <v>19</v>
      </c>
      <c r="L100" s="208"/>
      <c r="M100" s="209" t="s">
        <v>19</v>
      </c>
      <c r="N100" s="210" t="s">
        <v>43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1">
        <f>S100*H100</f>
        <v>0</v>
      </c>
      <c r="U100" s="212" t="s">
        <v>19</v>
      </c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139</v>
      </c>
      <c r="AT100" s="213" t="s">
        <v>117</v>
      </c>
      <c r="AU100" s="213" t="s">
        <v>82</v>
      </c>
      <c r="AY100" s="15" t="s">
        <v>115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80</v>
      </c>
      <c r="BK100" s="214">
        <f>ROUND(I100*H100,2)</f>
        <v>0</v>
      </c>
      <c r="BL100" s="15" t="s">
        <v>114</v>
      </c>
      <c r="BM100" s="213" t="s">
        <v>441</v>
      </c>
    </row>
    <row r="101" s="2" customFormat="1">
      <c r="A101" s="36"/>
      <c r="B101" s="37"/>
      <c r="C101" s="38"/>
      <c r="D101" s="215" t="s">
        <v>123</v>
      </c>
      <c r="E101" s="38"/>
      <c r="F101" s="216" t="s">
        <v>440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2"/>
      <c r="U101" s="83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123</v>
      </c>
      <c r="AU101" s="15" t="s">
        <v>82</v>
      </c>
    </row>
    <row r="102" s="2" customFormat="1" ht="16.5" customHeight="1">
      <c r="A102" s="36"/>
      <c r="B102" s="37"/>
      <c r="C102" s="201" t="s">
        <v>149</v>
      </c>
      <c r="D102" s="201" t="s">
        <v>117</v>
      </c>
      <c r="E102" s="202" t="s">
        <v>149</v>
      </c>
      <c r="F102" s="203" t="s">
        <v>442</v>
      </c>
      <c r="G102" s="204" t="s">
        <v>417</v>
      </c>
      <c r="H102" s="205">
        <v>8</v>
      </c>
      <c r="I102" s="206"/>
      <c r="J102" s="207">
        <f>ROUND(I102*H102,2)</f>
        <v>0</v>
      </c>
      <c r="K102" s="203" t="s">
        <v>19</v>
      </c>
      <c r="L102" s="208"/>
      <c r="M102" s="209" t="s">
        <v>19</v>
      </c>
      <c r="N102" s="210" t="s">
        <v>43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1">
        <f>S102*H102</f>
        <v>0</v>
      </c>
      <c r="U102" s="212" t="s">
        <v>19</v>
      </c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139</v>
      </c>
      <c r="AT102" s="213" t="s">
        <v>117</v>
      </c>
      <c r="AU102" s="213" t="s">
        <v>82</v>
      </c>
      <c r="AY102" s="15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80</v>
      </c>
      <c r="BK102" s="214">
        <f>ROUND(I102*H102,2)</f>
        <v>0</v>
      </c>
      <c r="BL102" s="15" t="s">
        <v>114</v>
      </c>
      <c r="BM102" s="213" t="s">
        <v>443</v>
      </c>
    </row>
    <row r="103" s="2" customFormat="1">
      <c r="A103" s="36"/>
      <c r="B103" s="37"/>
      <c r="C103" s="38"/>
      <c r="D103" s="215" t="s">
        <v>123</v>
      </c>
      <c r="E103" s="38"/>
      <c r="F103" s="216" t="s">
        <v>442</v>
      </c>
      <c r="G103" s="38"/>
      <c r="H103" s="38"/>
      <c r="I103" s="217"/>
      <c r="J103" s="38"/>
      <c r="K103" s="38"/>
      <c r="L103" s="42"/>
      <c r="M103" s="218"/>
      <c r="N103" s="219"/>
      <c r="O103" s="82"/>
      <c r="P103" s="82"/>
      <c r="Q103" s="82"/>
      <c r="R103" s="82"/>
      <c r="S103" s="82"/>
      <c r="T103" s="82"/>
      <c r="U103" s="83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123</v>
      </c>
      <c r="AU103" s="15" t="s">
        <v>82</v>
      </c>
    </row>
    <row r="104" s="2" customFormat="1" ht="16.5" customHeight="1">
      <c r="A104" s="36"/>
      <c r="B104" s="37"/>
      <c r="C104" s="201" t="s">
        <v>154</v>
      </c>
      <c r="D104" s="201" t="s">
        <v>117</v>
      </c>
      <c r="E104" s="202" t="s">
        <v>154</v>
      </c>
      <c r="F104" s="203" t="s">
        <v>444</v>
      </c>
      <c r="G104" s="204" t="s">
        <v>417</v>
      </c>
      <c r="H104" s="205">
        <v>1</v>
      </c>
      <c r="I104" s="206"/>
      <c r="J104" s="207">
        <f>ROUND(I104*H104,2)</f>
        <v>0</v>
      </c>
      <c r="K104" s="203" t="s">
        <v>19</v>
      </c>
      <c r="L104" s="208"/>
      <c r="M104" s="209" t="s">
        <v>19</v>
      </c>
      <c r="N104" s="210" t="s">
        <v>43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1">
        <f>S104*H104</f>
        <v>0</v>
      </c>
      <c r="U104" s="212" t="s">
        <v>19</v>
      </c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139</v>
      </c>
      <c r="AT104" s="213" t="s">
        <v>117</v>
      </c>
      <c r="AU104" s="213" t="s">
        <v>82</v>
      </c>
      <c r="AY104" s="15" t="s">
        <v>115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80</v>
      </c>
      <c r="BK104" s="214">
        <f>ROUND(I104*H104,2)</f>
        <v>0</v>
      </c>
      <c r="BL104" s="15" t="s">
        <v>114</v>
      </c>
      <c r="BM104" s="213" t="s">
        <v>445</v>
      </c>
    </row>
    <row r="105" s="2" customFormat="1">
      <c r="A105" s="36"/>
      <c r="B105" s="37"/>
      <c r="C105" s="38"/>
      <c r="D105" s="215" t="s">
        <v>123</v>
      </c>
      <c r="E105" s="38"/>
      <c r="F105" s="216" t="s">
        <v>444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2"/>
      <c r="U105" s="83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123</v>
      </c>
      <c r="AU105" s="15" t="s">
        <v>82</v>
      </c>
    </row>
    <row r="106" s="2" customFormat="1" ht="16.5" customHeight="1">
      <c r="A106" s="36"/>
      <c r="B106" s="37"/>
      <c r="C106" s="201" t="s">
        <v>159</v>
      </c>
      <c r="D106" s="201" t="s">
        <v>117</v>
      </c>
      <c r="E106" s="202" t="s">
        <v>159</v>
      </c>
      <c r="F106" s="203" t="s">
        <v>446</v>
      </c>
      <c r="G106" s="204" t="s">
        <v>417</v>
      </c>
      <c r="H106" s="205">
        <v>1</v>
      </c>
      <c r="I106" s="206"/>
      <c r="J106" s="207">
        <f>ROUND(I106*H106,2)</f>
        <v>0</v>
      </c>
      <c r="K106" s="203" t="s">
        <v>19</v>
      </c>
      <c r="L106" s="208"/>
      <c r="M106" s="209" t="s">
        <v>19</v>
      </c>
      <c r="N106" s="210" t="s">
        <v>43</v>
      </c>
      <c r="O106" s="82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1">
        <f>S106*H106</f>
        <v>0</v>
      </c>
      <c r="U106" s="212" t="s">
        <v>19</v>
      </c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139</v>
      </c>
      <c r="AT106" s="213" t="s">
        <v>117</v>
      </c>
      <c r="AU106" s="213" t="s">
        <v>82</v>
      </c>
      <c r="AY106" s="15" t="s">
        <v>115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80</v>
      </c>
      <c r="BK106" s="214">
        <f>ROUND(I106*H106,2)</f>
        <v>0</v>
      </c>
      <c r="BL106" s="15" t="s">
        <v>114</v>
      </c>
      <c r="BM106" s="213" t="s">
        <v>447</v>
      </c>
    </row>
    <row r="107" s="2" customFormat="1">
      <c r="A107" s="36"/>
      <c r="B107" s="37"/>
      <c r="C107" s="38"/>
      <c r="D107" s="215" t="s">
        <v>123</v>
      </c>
      <c r="E107" s="38"/>
      <c r="F107" s="216" t="s">
        <v>446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2"/>
      <c r="U107" s="83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123</v>
      </c>
      <c r="AU107" s="15" t="s">
        <v>82</v>
      </c>
    </row>
    <row r="108" s="2" customFormat="1" ht="16.5" customHeight="1">
      <c r="A108" s="36"/>
      <c r="B108" s="37"/>
      <c r="C108" s="201" t="s">
        <v>164</v>
      </c>
      <c r="D108" s="201" t="s">
        <v>117</v>
      </c>
      <c r="E108" s="202" t="s">
        <v>164</v>
      </c>
      <c r="F108" s="203" t="s">
        <v>448</v>
      </c>
      <c r="G108" s="204" t="s">
        <v>417</v>
      </c>
      <c r="H108" s="205">
        <v>6</v>
      </c>
      <c r="I108" s="206"/>
      <c r="J108" s="207">
        <f>ROUND(I108*H108,2)</f>
        <v>0</v>
      </c>
      <c r="K108" s="203" t="s">
        <v>19</v>
      </c>
      <c r="L108" s="208"/>
      <c r="M108" s="209" t="s">
        <v>19</v>
      </c>
      <c r="N108" s="210" t="s">
        <v>43</v>
      </c>
      <c r="O108" s="82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1">
        <f>S108*H108</f>
        <v>0</v>
      </c>
      <c r="U108" s="212" t="s">
        <v>19</v>
      </c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3" t="s">
        <v>139</v>
      </c>
      <c r="AT108" s="213" t="s">
        <v>117</v>
      </c>
      <c r="AU108" s="213" t="s">
        <v>82</v>
      </c>
      <c r="AY108" s="15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80</v>
      </c>
      <c r="BK108" s="214">
        <f>ROUND(I108*H108,2)</f>
        <v>0</v>
      </c>
      <c r="BL108" s="15" t="s">
        <v>114</v>
      </c>
      <c r="BM108" s="213" t="s">
        <v>449</v>
      </c>
    </row>
    <row r="109" s="2" customFormat="1">
      <c r="A109" s="36"/>
      <c r="B109" s="37"/>
      <c r="C109" s="38"/>
      <c r="D109" s="215" t="s">
        <v>123</v>
      </c>
      <c r="E109" s="38"/>
      <c r="F109" s="216" t="s">
        <v>448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2"/>
      <c r="U109" s="83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123</v>
      </c>
      <c r="AU109" s="15" t="s">
        <v>82</v>
      </c>
    </row>
    <row r="110" s="2" customFormat="1" ht="16.5" customHeight="1">
      <c r="A110" s="36"/>
      <c r="B110" s="37"/>
      <c r="C110" s="201" t="s">
        <v>169</v>
      </c>
      <c r="D110" s="201" t="s">
        <v>117</v>
      </c>
      <c r="E110" s="202" t="s">
        <v>169</v>
      </c>
      <c r="F110" s="203" t="s">
        <v>450</v>
      </c>
      <c r="G110" s="204" t="s">
        <v>417</v>
      </c>
      <c r="H110" s="205">
        <v>4</v>
      </c>
      <c r="I110" s="206"/>
      <c r="J110" s="207">
        <f>ROUND(I110*H110,2)</f>
        <v>0</v>
      </c>
      <c r="K110" s="203" t="s">
        <v>19</v>
      </c>
      <c r="L110" s="208"/>
      <c r="M110" s="209" t="s">
        <v>19</v>
      </c>
      <c r="N110" s="210" t="s">
        <v>43</v>
      </c>
      <c r="O110" s="82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1">
        <f>S110*H110</f>
        <v>0</v>
      </c>
      <c r="U110" s="212" t="s">
        <v>19</v>
      </c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3" t="s">
        <v>139</v>
      </c>
      <c r="AT110" s="213" t="s">
        <v>117</v>
      </c>
      <c r="AU110" s="213" t="s">
        <v>82</v>
      </c>
      <c r="AY110" s="15" t="s">
        <v>115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80</v>
      </c>
      <c r="BK110" s="214">
        <f>ROUND(I110*H110,2)</f>
        <v>0</v>
      </c>
      <c r="BL110" s="15" t="s">
        <v>114</v>
      </c>
      <c r="BM110" s="213" t="s">
        <v>451</v>
      </c>
    </row>
    <row r="111" s="2" customFormat="1">
      <c r="A111" s="36"/>
      <c r="B111" s="37"/>
      <c r="C111" s="38"/>
      <c r="D111" s="215" t="s">
        <v>123</v>
      </c>
      <c r="E111" s="38"/>
      <c r="F111" s="216" t="s">
        <v>450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2"/>
      <c r="U111" s="83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123</v>
      </c>
      <c r="AU111" s="15" t="s">
        <v>82</v>
      </c>
    </row>
    <row r="112" s="2" customFormat="1" ht="16.5" customHeight="1">
      <c r="A112" s="36"/>
      <c r="B112" s="37"/>
      <c r="C112" s="201" t="s">
        <v>8</v>
      </c>
      <c r="D112" s="201" t="s">
        <v>117</v>
      </c>
      <c r="E112" s="202" t="s">
        <v>8</v>
      </c>
      <c r="F112" s="203" t="s">
        <v>452</v>
      </c>
      <c r="G112" s="204" t="s">
        <v>417</v>
      </c>
      <c r="H112" s="205">
        <v>2</v>
      </c>
      <c r="I112" s="206"/>
      <c r="J112" s="207">
        <f>ROUND(I112*H112,2)</f>
        <v>0</v>
      </c>
      <c r="K112" s="203" t="s">
        <v>19</v>
      </c>
      <c r="L112" s="208"/>
      <c r="M112" s="209" t="s">
        <v>19</v>
      </c>
      <c r="N112" s="210" t="s">
        <v>43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1">
        <f>S112*H112</f>
        <v>0</v>
      </c>
      <c r="U112" s="212" t="s">
        <v>19</v>
      </c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139</v>
      </c>
      <c r="AT112" s="213" t="s">
        <v>117</v>
      </c>
      <c r="AU112" s="213" t="s">
        <v>82</v>
      </c>
      <c r="AY112" s="15" t="s">
        <v>115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80</v>
      </c>
      <c r="BK112" s="214">
        <f>ROUND(I112*H112,2)</f>
        <v>0</v>
      </c>
      <c r="BL112" s="15" t="s">
        <v>114</v>
      </c>
      <c r="BM112" s="213" t="s">
        <v>453</v>
      </c>
    </row>
    <row r="113" s="2" customFormat="1">
      <c r="A113" s="36"/>
      <c r="B113" s="37"/>
      <c r="C113" s="38"/>
      <c r="D113" s="215" t="s">
        <v>123</v>
      </c>
      <c r="E113" s="38"/>
      <c r="F113" s="216" t="s">
        <v>452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2"/>
      <c r="U113" s="83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123</v>
      </c>
      <c r="AU113" s="15" t="s">
        <v>82</v>
      </c>
    </row>
    <row r="114" s="2" customFormat="1" ht="16.5" customHeight="1">
      <c r="A114" s="36"/>
      <c r="B114" s="37"/>
      <c r="C114" s="201" t="s">
        <v>178</v>
      </c>
      <c r="D114" s="201" t="s">
        <v>117</v>
      </c>
      <c r="E114" s="202" t="s">
        <v>178</v>
      </c>
      <c r="F114" s="203" t="s">
        <v>454</v>
      </c>
      <c r="G114" s="204" t="s">
        <v>417</v>
      </c>
      <c r="H114" s="205">
        <v>4</v>
      </c>
      <c r="I114" s="206"/>
      <c r="J114" s="207">
        <f>ROUND(I114*H114,2)</f>
        <v>0</v>
      </c>
      <c r="K114" s="203" t="s">
        <v>19</v>
      </c>
      <c r="L114" s="208"/>
      <c r="M114" s="209" t="s">
        <v>19</v>
      </c>
      <c r="N114" s="210" t="s">
        <v>43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1">
        <f>S114*H114</f>
        <v>0</v>
      </c>
      <c r="U114" s="212" t="s">
        <v>19</v>
      </c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139</v>
      </c>
      <c r="AT114" s="213" t="s">
        <v>117</v>
      </c>
      <c r="AU114" s="213" t="s">
        <v>82</v>
      </c>
      <c r="AY114" s="15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80</v>
      </c>
      <c r="BK114" s="214">
        <f>ROUND(I114*H114,2)</f>
        <v>0</v>
      </c>
      <c r="BL114" s="15" t="s">
        <v>114</v>
      </c>
      <c r="BM114" s="213" t="s">
        <v>455</v>
      </c>
    </row>
    <row r="115" s="2" customFormat="1">
      <c r="A115" s="36"/>
      <c r="B115" s="37"/>
      <c r="C115" s="38"/>
      <c r="D115" s="215" t="s">
        <v>123</v>
      </c>
      <c r="E115" s="38"/>
      <c r="F115" s="216" t="s">
        <v>454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2"/>
      <c r="U115" s="83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123</v>
      </c>
      <c r="AU115" s="15" t="s">
        <v>82</v>
      </c>
    </row>
    <row r="116" s="2" customFormat="1" ht="16.5" customHeight="1">
      <c r="A116" s="36"/>
      <c r="B116" s="37"/>
      <c r="C116" s="201" t="s">
        <v>183</v>
      </c>
      <c r="D116" s="201" t="s">
        <v>117</v>
      </c>
      <c r="E116" s="202" t="s">
        <v>183</v>
      </c>
      <c r="F116" s="203" t="s">
        <v>456</v>
      </c>
      <c r="G116" s="204" t="s">
        <v>417</v>
      </c>
      <c r="H116" s="205">
        <v>8</v>
      </c>
      <c r="I116" s="206"/>
      <c r="J116" s="207">
        <f>ROUND(I116*H116,2)</f>
        <v>0</v>
      </c>
      <c r="K116" s="203" t="s">
        <v>19</v>
      </c>
      <c r="L116" s="208"/>
      <c r="M116" s="209" t="s">
        <v>19</v>
      </c>
      <c r="N116" s="210" t="s">
        <v>43</v>
      </c>
      <c r="O116" s="82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1">
        <f>S116*H116</f>
        <v>0</v>
      </c>
      <c r="U116" s="212" t="s">
        <v>19</v>
      </c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3" t="s">
        <v>139</v>
      </c>
      <c r="AT116" s="213" t="s">
        <v>117</v>
      </c>
      <c r="AU116" s="213" t="s">
        <v>82</v>
      </c>
      <c r="AY116" s="15" t="s">
        <v>115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80</v>
      </c>
      <c r="BK116" s="214">
        <f>ROUND(I116*H116,2)</f>
        <v>0</v>
      </c>
      <c r="BL116" s="15" t="s">
        <v>114</v>
      </c>
      <c r="BM116" s="213" t="s">
        <v>457</v>
      </c>
    </row>
    <row r="117" s="2" customFormat="1">
      <c r="A117" s="36"/>
      <c r="B117" s="37"/>
      <c r="C117" s="38"/>
      <c r="D117" s="215" t="s">
        <v>123</v>
      </c>
      <c r="E117" s="38"/>
      <c r="F117" s="216" t="s">
        <v>456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2"/>
      <c r="U117" s="83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123</v>
      </c>
      <c r="AU117" s="15" t="s">
        <v>82</v>
      </c>
    </row>
    <row r="118" s="2" customFormat="1" ht="16.5" customHeight="1">
      <c r="A118" s="36"/>
      <c r="B118" s="37"/>
      <c r="C118" s="201" t="s">
        <v>188</v>
      </c>
      <c r="D118" s="201" t="s">
        <v>117</v>
      </c>
      <c r="E118" s="202" t="s">
        <v>188</v>
      </c>
      <c r="F118" s="203" t="s">
        <v>458</v>
      </c>
      <c r="G118" s="204" t="s">
        <v>417</v>
      </c>
      <c r="H118" s="205">
        <v>15</v>
      </c>
      <c r="I118" s="206"/>
      <c r="J118" s="207">
        <f>ROUND(I118*H118,2)</f>
        <v>0</v>
      </c>
      <c r="K118" s="203" t="s">
        <v>19</v>
      </c>
      <c r="L118" s="208"/>
      <c r="M118" s="209" t="s">
        <v>19</v>
      </c>
      <c r="N118" s="210" t="s">
        <v>43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1">
        <f>S118*H118</f>
        <v>0</v>
      </c>
      <c r="U118" s="212" t="s">
        <v>19</v>
      </c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139</v>
      </c>
      <c r="AT118" s="213" t="s">
        <v>117</v>
      </c>
      <c r="AU118" s="213" t="s">
        <v>82</v>
      </c>
      <c r="AY118" s="15" t="s">
        <v>115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80</v>
      </c>
      <c r="BK118" s="214">
        <f>ROUND(I118*H118,2)</f>
        <v>0</v>
      </c>
      <c r="BL118" s="15" t="s">
        <v>114</v>
      </c>
      <c r="BM118" s="213" t="s">
        <v>459</v>
      </c>
    </row>
    <row r="119" s="2" customFormat="1">
      <c r="A119" s="36"/>
      <c r="B119" s="37"/>
      <c r="C119" s="38"/>
      <c r="D119" s="215" t="s">
        <v>123</v>
      </c>
      <c r="E119" s="38"/>
      <c r="F119" s="216" t="s">
        <v>458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2"/>
      <c r="U119" s="83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123</v>
      </c>
      <c r="AU119" s="15" t="s">
        <v>82</v>
      </c>
    </row>
    <row r="120" s="2" customFormat="1" ht="16.5" customHeight="1">
      <c r="A120" s="36"/>
      <c r="B120" s="37"/>
      <c r="C120" s="201" t="s">
        <v>193</v>
      </c>
      <c r="D120" s="201" t="s">
        <v>117</v>
      </c>
      <c r="E120" s="202" t="s">
        <v>193</v>
      </c>
      <c r="F120" s="203" t="s">
        <v>460</v>
      </c>
      <c r="G120" s="204" t="s">
        <v>417</v>
      </c>
      <c r="H120" s="205">
        <v>1</v>
      </c>
      <c r="I120" s="206"/>
      <c r="J120" s="207">
        <f>ROUND(I120*H120,2)</f>
        <v>0</v>
      </c>
      <c r="K120" s="203" t="s">
        <v>19</v>
      </c>
      <c r="L120" s="208"/>
      <c r="M120" s="209" t="s">
        <v>19</v>
      </c>
      <c r="N120" s="210" t="s">
        <v>43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1">
        <f>S120*H120</f>
        <v>0</v>
      </c>
      <c r="U120" s="212" t="s">
        <v>19</v>
      </c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139</v>
      </c>
      <c r="AT120" s="213" t="s">
        <v>117</v>
      </c>
      <c r="AU120" s="213" t="s">
        <v>82</v>
      </c>
      <c r="AY120" s="15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80</v>
      </c>
      <c r="BK120" s="214">
        <f>ROUND(I120*H120,2)</f>
        <v>0</v>
      </c>
      <c r="BL120" s="15" t="s">
        <v>114</v>
      </c>
      <c r="BM120" s="213" t="s">
        <v>461</v>
      </c>
    </row>
    <row r="121" s="2" customFormat="1">
      <c r="A121" s="36"/>
      <c r="B121" s="37"/>
      <c r="C121" s="38"/>
      <c r="D121" s="215" t="s">
        <v>123</v>
      </c>
      <c r="E121" s="38"/>
      <c r="F121" s="216" t="s">
        <v>460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2"/>
      <c r="U121" s="8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123</v>
      </c>
      <c r="AU121" s="15" t="s">
        <v>82</v>
      </c>
    </row>
    <row r="122" s="2" customFormat="1" ht="16.5" customHeight="1">
      <c r="A122" s="36"/>
      <c r="B122" s="37"/>
      <c r="C122" s="201" t="s">
        <v>198</v>
      </c>
      <c r="D122" s="201" t="s">
        <v>117</v>
      </c>
      <c r="E122" s="202" t="s">
        <v>198</v>
      </c>
      <c r="F122" s="203" t="s">
        <v>462</v>
      </c>
      <c r="G122" s="204" t="s">
        <v>417</v>
      </c>
      <c r="H122" s="205">
        <v>1</v>
      </c>
      <c r="I122" s="206"/>
      <c r="J122" s="207">
        <f>ROUND(I122*H122,2)</f>
        <v>0</v>
      </c>
      <c r="K122" s="203" t="s">
        <v>19</v>
      </c>
      <c r="L122" s="208"/>
      <c r="M122" s="209" t="s">
        <v>19</v>
      </c>
      <c r="N122" s="210" t="s">
        <v>43</v>
      </c>
      <c r="O122" s="82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1">
        <f>S122*H122</f>
        <v>0</v>
      </c>
      <c r="U122" s="212" t="s">
        <v>19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3" t="s">
        <v>139</v>
      </c>
      <c r="AT122" s="213" t="s">
        <v>117</v>
      </c>
      <c r="AU122" s="213" t="s">
        <v>82</v>
      </c>
      <c r="AY122" s="15" t="s">
        <v>115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80</v>
      </c>
      <c r="BK122" s="214">
        <f>ROUND(I122*H122,2)</f>
        <v>0</v>
      </c>
      <c r="BL122" s="15" t="s">
        <v>114</v>
      </c>
      <c r="BM122" s="213" t="s">
        <v>463</v>
      </c>
    </row>
    <row r="123" s="2" customFormat="1">
      <c r="A123" s="36"/>
      <c r="B123" s="37"/>
      <c r="C123" s="38"/>
      <c r="D123" s="215" t="s">
        <v>123</v>
      </c>
      <c r="E123" s="38"/>
      <c r="F123" s="216" t="s">
        <v>462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2"/>
      <c r="U123" s="83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123</v>
      </c>
      <c r="AU123" s="15" t="s">
        <v>82</v>
      </c>
    </row>
    <row r="124" s="2" customFormat="1" ht="16.5" customHeight="1">
      <c r="A124" s="36"/>
      <c r="B124" s="37"/>
      <c r="C124" s="201" t="s">
        <v>7</v>
      </c>
      <c r="D124" s="201" t="s">
        <v>117</v>
      </c>
      <c r="E124" s="202" t="s">
        <v>7</v>
      </c>
      <c r="F124" s="203" t="s">
        <v>464</v>
      </c>
      <c r="G124" s="204" t="s">
        <v>417</v>
      </c>
      <c r="H124" s="205">
        <v>1</v>
      </c>
      <c r="I124" s="206"/>
      <c r="J124" s="207">
        <f>ROUND(I124*H124,2)</f>
        <v>0</v>
      </c>
      <c r="K124" s="203" t="s">
        <v>19</v>
      </c>
      <c r="L124" s="208"/>
      <c r="M124" s="209" t="s">
        <v>19</v>
      </c>
      <c r="N124" s="210" t="s">
        <v>43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1">
        <f>S124*H124</f>
        <v>0</v>
      </c>
      <c r="U124" s="212" t="s">
        <v>19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139</v>
      </c>
      <c r="AT124" s="213" t="s">
        <v>117</v>
      </c>
      <c r="AU124" s="213" t="s">
        <v>82</v>
      </c>
      <c r="AY124" s="15" t="s">
        <v>115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80</v>
      </c>
      <c r="BK124" s="214">
        <f>ROUND(I124*H124,2)</f>
        <v>0</v>
      </c>
      <c r="BL124" s="15" t="s">
        <v>114</v>
      </c>
      <c r="BM124" s="213" t="s">
        <v>465</v>
      </c>
    </row>
    <row r="125" s="2" customFormat="1">
      <c r="A125" s="36"/>
      <c r="B125" s="37"/>
      <c r="C125" s="38"/>
      <c r="D125" s="215" t="s">
        <v>123</v>
      </c>
      <c r="E125" s="38"/>
      <c r="F125" s="216" t="s">
        <v>464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2"/>
      <c r="U125" s="83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123</v>
      </c>
      <c r="AU125" s="15" t="s">
        <v>82</v>
      </c>
    </row>
    <row r="126" s="2" customFormat="1" ht="16.5" customHeight="1">
      <c r="A126" s="36"/>
      <c r="B126" s="37"/>
      <c r="C126" s="201" t="s">
        <v>207</v>
      </c>
      <c r="D126" s="201" t="s">
        <v>117</v>
      </c>
      <c r="E126" s="202" t="s">
        <v>207</v>
      </c>
      <c r="F126" s="203" t="s">
        <v>466</v>
      </c>
      <c r="G126" s="204" t="s">
        <v>417</v>
      </c>
      <c r="H126" s="205">
        <v>1</v>
      </c>
      <c r="I126" s="206"/>
      <c r="J126" s="207">
        <f>ROUND(I126*H126,2)</f>
        <v>0</v>
      </c>
      <c r="K126" s="203" t="s">
        <v>19</v>
      </c>
      <c r="L126" s="208"/>
      <c r="M126" s="209" t="s">
        <v>19</v>
      </c>
      <c r="N126" s="210" t="s">
        <v>43</v>
      </c>
      <c r="O126" s="82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1">
        <f>S126*H126</f>
        <v>0</v>
      </c>
      <c r="U126" s="212" t="s">
        <v>19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3" t="s">
        <v>139</v>
      </c>
      <c r="AT126" s="213" t="s">
        <v>117</v>
      </c>
      <c r="AU126" s="213" t="s">
        <v>82</v>
      </c>
      <c r="AY126" s="15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80</v>
      </c>
      <c r="BK126" s="214">
        <f>ROUND(I126*H126,2)</f>
        <v>0</v>
      </c>
      <c r="BL126" s="15" t="s">
        <v>114</v>
      </c>
      <c r="BM126" s="213" t="s">
        <v>467</v>
      </c>
    </row>
    <row r="127" s="2" customFormat="1">
      <c r="A127" s="36"/>
      <c r="B127" s="37"/>
      <c r="C127" s="38"/>
      <c r="D127" s="215" t="s">
        <v>123</v>
      </c>
      <c r="E127" s="38"/>
      <c r="F127" s="216" t="s">
        <v>466</v>
      </c>
      <c r="G127" s="38"/>
      <c r="H127" s="38"/>
      <c r="I127" s="217"/>
      <c r="J127" s="38"/>
      <c r="K127" s="38"/>
      <c r="L127" s="42"/>
      <c r="M127" s="218"/>
      <c r="N127" s="219"/>
      <c r="O127" s="82"/>
      <c r="P127" s="82"/>
      <c r="Q127" s="82"/>
      <c r="R127" s="82"/>
      <c r="S127" s="82"/>
      <c r="T127" s="82"/>
      <c r="U127" s="83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123</v>
      </c>
      <c r="AU127" s="15" t="s">
        <v>82</v>
      </c>
    </row>
    <row r="128" s="2" customFormat="1" ht="16.5" customHeight="1">
      <c r="A128" s="36"/>
      <c r="B128" s="37"/>
      <c r="C128" s="201" t="s">
        <v>212</v>
      </c>
      <c r="D128" s="201" t="s">
        <v>117</v>
      </c>
      <c r="E128" s="202" t="s">
        <v>212</v>
      </c>
      <c r="F128" s="203" t="s">
        <v>468</v>
      </c>
      <c r="G128" s="204" t="s">
        <v>417</v>
      </c>
      <c r="H128" s="205">
        <v>1</v>
      </c>
      <c r="I128" s="206"/>
      <c r="J128" s="207">
        <f>ROUND(I128*H128,2)</f>
        <v>0</v>
      </c>
      <c r="K128" s="203" t="s">
        <v>19</v>
      </c>
      <c r="L128" s="208"/>
      <c r="M128" s="209" t="s">
        <v>19</v>
      </c>
      <c r="N128" s="210" t="s">
        <v>43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1">
        <f>S128*H128</f>
        <v>0</v>
      </c>
      <c r="U128" s="212" t="s">
        <v>19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139</v>
      </c>
      <c r="AT128" s="213" t="s">
        <v>117</v>
      </c>
      <c r="AU128" s="213" t="s">
        <v>82</v>
      </c>
      <c r="AY128" s="15" t="s">
        <v>115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80</v>
      </c>
      <c r="BK128" s="214">
        <f>ROUND(I128*H128,2)</f>
        <v>0</v>
      </c>
      <c r="BL128" s="15" t="s">
        <v>114</v>
      </c>
      <c r="BM128" s="213" t="s">
        <v>469</v>
      </c>
    </row>
    <row r="129" s="2" customFormat="1">
      <c r="A129" s="36"/>
      <c r="B129" s="37"/>
      <c r="C129" s="38"/>
      <c r="D129" s="215" t="s">
        <v>123</v>
      </c>
      <c r="E129" s="38"/>
      <c r="F129" s="216" t="s">
        <v>468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2"/>
      <c r="U129" s="83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123</v>
      </c>
      <c r="AU129" s="15" t="s">
        <v>82</v>
      </c>
    </row>
    <row r="130" s="2" customFormat="1" ht="16.5" customHeight="1">
      <c r="A130" s="36"/>
      <c r="B130" s="37"/>
      <c r="C130" s="201" t="s">
        <v>217</v>
      </c>
      <c r="D130" s="201" t="s">
        <v>117</v>
      </c>
      <c r="E130" s="202" t="s">
        <v>217</v>
      </c>
      <c r="F130" s="203" t="s">
        <v>470</v>
      </c>
      <c r="G130" s="204" t="s">
        <v>417</v>
      </c>
      <c r="H130" s="205">
        <v>2</v>
      </c>
      <c r="I130" s="206"/>
      <c r="J130" s="207">
        <f>ROUND(I130*H130,2)</f>
        <v>0</v>
      </c>
      <c r="K130" s="203" t="s">
        <v>19</v>
      </c>
      <c r="L130" s="208"/>
      <c r="M130" s="209" t="s">
        <v>19</v>
      </c>
      <c r="N130" s="210" t="s">
        <v>43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1">
        <f>S130*H130</f>
        <v>0</v>
      </c>
      <c r="U130" s="212" t="s">
        <v>19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139</v>
      </c>
      <c r="AT130" s="213" t="s">
        <v>117</v>
      </c>
      <c r="AU130" s="213" t="s">
        <v>82</v>
      </c>
      <c r="AY130" s="15" t="s">
        <v>115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80</v>
      </c>
      <c r="BK130" s="214">
        <f>ROUND(I130*H130,2)</f>
        <v>0</v>
      </c>
      <c r="BL130" s="15" t="s">
        <v>114</v>
      </c>
      <c r="BM130" s="213" t="s">
        <v>471</v>
      </c>
    </row>
    <row r="131" s="2" customFormat="1">
      <c r="A131" s="36"/>
      <c r="B131" s="37"/>
      <c r="C131" s="38"/>
      <c r="D131" s="215" t="s">
        <v>123</v>
      </c>
      <c r="E131" s="38"/>
      <c r="F131" s="216" t="s">
        <v>470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2"/>
      <c r="U131" s="83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123</v>
      </c>
      <c r="AU131" s="15" t="s">
        <v>82</v>
      </c>
    </row>
    <row r="132" s="2" customFormat="1" ht="16.5" customHeight="1">
      <c r="A132" s="36"/>
      <c r="B132" s="37"/>
      <c r="C132" s="201" t="s">
        <v>222</v>
      </c>
      <c r="D132" s="201" t="s">
        <v>117</v>
      </c>
      <c r="E132" s="202" t="s">
        <v>222</v>
      </c>
      <c r="F132" s="203" t="s">
        <v>472</v>
      </c>
      <c r="G132" s="204" t="s">
        <v>417</v>
      </c>
      <c r="H132" s="205">
        <v>2</v>
      </c>
      <c r="I132" s="206"/>
      <c r="J132" s="207">
        <f>ROUND(I132*H132,2)</f>
        <v>0</v>
      </c>
      <c r="K132" s="203" t="s">
        <v>19</v>
      </c>
      <c r="L132" s="208"/>
      <c r="M132" s="209" t="s">
        <v>19</v>
      </c>
      <c r="N132" s="210" t="s">
        <v>43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1">
        <f>S132*H132</f>
        <v>0</v>
      </c>
      <c r="U132" s="212" t="s">
        <v>19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139</v>
      </c>
      <c r="AT132" s="213" t="s">
        <v>117</v>
      </c>
      <c r="AU132" s="213" t="s">
        <v>82</v>
      </c>
      <c r="AY132" s="15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80</v>
      </c>
      <c r="BK132" s="214">
        <f>ROUND(I132*H132,2)</f>
        <v>0</v>
      </c>
      <c r="BL132" s="15" t="s">
        <v>114</v>
      </c>
      <c r="BM132" s="213" t="s">
        <v>473</v>
      </c>
    </row>
    <row r="133" s="2" customFormat="1">
      <c r="A133" s="36"/>
      <c r="B133" s="37"/>
      <c r="C133" s="38"/>
      <c r="D133" s="215" t="s">
        <v>123</v>
      </c>
      <c r="E133" s="38"/>
      <c r="F133" s="216" t="s">
        <v>472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2"/>
      <c r="U133" s="83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123</v>
      </c>
      <c r="AU133" s="15" t="s">
        <v>82</v>
      </c>
    </row>
    <row r="134" s="2" customFormat="1" ht="16.5" customHeight="1">
      <c r="A134" s="36"/>
      <c r="B134" s="37"/>
      <c r="C134" s="201" t="s">
        <v>227</v>
      </c>
      <c r="D134" s="201" t="s">
        <v>117</v>
      </c>
      <c r="E134" s="202" t="s">
        <v>227</v>
      </c>
      <c r="F134" s="203" t="s">
        <v>474</v>
      </c>
      <c r="G134" s="204" t="s">
        <v>417</v>
      </c>
      <c r="H134" s="205">
        <v>1</v>
      </c>
      <c r="I134" s="206"/>
      <c r="J134" s="207">
        <f>ROUND(I134*H134,2)</f>
        <v>0</v>
      </c>
      <c r="K134" s="203" t="s">
        <v>19</v>
      </c>
      <c r="L134" s="208"/>
      <c r="M134" s="209" t="s">
        <v>19</v>
      </c>
      <c r="N134" s="210" t="s">
        <v>43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1">
        <f>S134*H134</f>
        <v>0</v>
      </c>
      <c r="U134" s="212" t="s">
        <v>19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139</v>
      </c>
      <c r="AT134" s="213" t="s">
        <v>117</v>
      </c>
      <c r="AU134" s="213" t="s">
        <v>82</v>
      </c>
      <c r="AY134" s="15" t="s">
        <v>115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80</v>
      </c>
      <c r="BK134" s="214">
        <f>ROUND(I134*H134,2)</f>
        <v>0</v>
      </c>
      <c r="BL134" s="15" t="s">
        <v>114</v>
      </c>
      <c r="BM134" s="213" t="s">
        <v>475</v>
      </c>
    </row>
    <row r="135" s="2" customFormat="1">
      <c r="A135" s="36"/>
      <c r="B135" s="37"/>
      <c r="C135" s="38"/>
      <c r="D135" s="215" t="s">
        <v>123</v>
      </c>
      <c r="E135" s="38"/>
      <c r="F135" s="216" t="s">
        <v>474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2"/>
      <c r="U135" s="83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123</v>
      </c>
      <c r="AU135" s="15" t="s">
        <v>82</v>
      </c>
    </row>
    <row r="136" s="2" customFormat="1" ht="16.5" customHeight="1">
      <c r="A136" s="36"/>
      <c r="B136" s="37"/>
      <c r="C136" s="201" t="s">
        <v>232</v>
      </c>
      <c r="D136" s="201" t="s">
        <v>117</v>
      </c>
      <c r="E136" s="202" t="s">
        <v>232</v>
      </c>
      <c r="F136" s="203" t="s">
        <v>476</v>
      </c>
      <c r="G136" s="204" t="s">
        <v>417</v>
      </c>
      <c r="H136" s="205">
        <v>1</v>
      </c>
      <c r="I136" s="206"/>
      <c r="J136" s="207">
        <f>ROUND(I136*H136,2)</f>
        <v>0</v>
      </c>
      <c r="K136" s="203" t="s">
        <v>19</v>
      </c>
      <c r="L136" s="208"/>
      <c r="M136" s="209" t="s">
        <v>19</v>
      </c>
      <c r="N136" s="210" t="s">
        <v>43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1">
        <f>S136*H136</f>
        <v>0</v>
      </c>
      <c r="U136" s="212" t="s">
        <v>19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139</v>
      </c>
      <c r="AT136" s="213" t="s">
        <v>117</v>
      </c>
      <c r="AU136" s="213" t="s">
        <v>82</v>
      </c>
      <c r="AY136" s="15" t="s">
        <v>115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80</v>
      </c>
      <c r="BK136" s="214">
        <f>ROUND(I136*H136,2)</f>
        <v>0</v>
      </c>
      <c r="BL136" s="15" t="s">
        <v>114</v>
      </c>
      <c r="BM136" s="213" t="s">
        <v>477</v>
      </c>
    </row>
    <row r="137" s="2" customFormat="1">
      <c r="A137" s="36"/>
      <c r="B137" s="37"/>
      <c r="C137" s="38"/>
      <c r="D137" s="215" t="s">
        <v>123</v>
      </c>
      <c r="E137" s="38"/>
      <c r="F137" s="216" t="s">
        <v>476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2"/>
      <c r="U137" s="83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123</v>
      </c>
      <c r="AU137" s="15" t="s">
        <v>82</v>
      </c>
    </row>
    <row r="138" s="2" customFormat="1" ht="16.5" customHeight="1">
      <c r="A138" s="36"/>
      <c r="B138" s="37"/>
      <c r="C138" s="201" t="s">
        <v>237</v>
      </c>
      <c r="D138" s="201" t="s">
        <v>117</v>
      </c>
      <c r="E138" s="202" t="s">
        <v>237</v>
      </c>
      <c r="F138" s="203" t="s">
        <v>478</v>
      </c>
      <c r="G138" s="204" t="s">
        <v>417</v>
      </c>
      <c r="H138" s="205">
        <v>1</v>
      </c>
      <c r="I138" s="206"/>
      <c r="J138" s="207">
        <f>ROUND(I138*H138,2)</f>
        <v>0</v>
      </c>
      <c r="K138" s="203" t="s">
        <v>19</v>
      </c>
      <c r="L138" s="208"/>
      <c r="M138" s="209" t="s">
        <v>19</v>
      </c>
      <c r="N138" s="210" t="s">
        <v>43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1">
        <f>S138*H138</f>
        <v>0</v>
      </c>
      <c r="U138" s="212" t="s">
        <v>19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139</v>
      </c>
      <c r="AT138" s="213" t="s">
        <v>117</v>
      </c>
      <c r="AU138" s="213" t="s">
        <v>82</v>
      </c>
      <c r="AY138" s="15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80</v>
      </c>
      <c r="BK138" s="214">
        <f>ROUND(I138*H138,2)</f>
        <v>0</v>
      </c>
      <c r="BL138" s="15" t="s">
        <v>114</v>
      </c>
      <c r="BM138" s="213" t="s">
        <v>479</v>
      </c>
    </row>
    <row r="139" s="2" customFormat="1">
      <c r="A139" s="36"/>
      <c r="B139" s="37"/>
      <c r="C139" s="38"/>
      <c r="D139" s="215" t="s">
        <v>123</v>
      </c>
      <c r="E139" s="38"/>
      <c r="F139" s="216" t="s">
        <v>478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2"/>
      <c r="U139" s="83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123</v>
      </c>
      <c r="AU139" s="15" t="s">
        <v>82</v>
      </c>
    </row>
    <row r="140" s="2" customFormat="1" ht="16.5" customHeight="1">
      <c r="A140" s="36"/>
      <c r="B140" s="37"/>
      <c r="C140" s="201" t="s">
        <v>242</v>
      </c>
      <c r="D140" s="201" t="s">
        <v>117</v>
      </c>
      <c r="E140" s="202" t="s">
        <v>242</v>
      </c>
      <c r="F140" s="203" t="s">
        <v>480</v>
      </c>
      <c r="G140" s="204" t="s">
        <v>417</v>
      </c>
      <c r="H140" s="205">
        <v>2</v>
      </c>
      <c r="I140" s="206"/>
      <c r="J140" s="207">
        <f>ROUND(I140*H140,2)</f>
        <v>0</v>
      </c>
      <c r="K140" s="203" t="s">
        <v>19</v>
      </c>
      <c r="L140" s="208"/>
      <c r="M140" s="209" t="s">
        <v>19</v>
      </c>
      <c r="N140" s="210" t="s">
        <v>43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1">
        <f>S140*H140</f>
        <v>0</v>
      </c>
      <c r="U140" s="212" t="s">
        <v>19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139</v>
      </c>
      <c r="AT140" s="213" t="s">
        <v>117</v>
      </c>
      <c r="AU140" s="213" t="s">
        <v>82</v>
      </c>
      <c r="AY140" s="15" t="s">
        <v>115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80</v>
      </c>
      <c r="BK140" s="214">
        <f>ROUND(I140*H140,2)</f>
        <v>0</v>
      </c>
      <c r="BL140" s="15" t="s">
        <v>114</v>
      </c>
      <c r="BM140" s="213" t="s">
        <v>481</v>
      </c>
    </row>
    <row r="141" s="2" customFormat="1">
      <c r="A141" s="36"/>
      <c r="B141" s="37"/>
      <c r="C141" s="38"/>
      <c r="D141" s="215" t="s">
        <v>123</v>
      </c>
      <c r="E141" s="38"/>
      <c r="F141" s="216" t="s">
        <v>480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2"/>
      <c r="U141" s="83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123</v>
      </c>
      <c r="AU141" s="15" t="s">
        <v>82</v>
      </c>
    </row>
    <row r="142" s="2" customFormat="1" ht="16.5" customHeight="1">
      <c r="A142" s="36"/>
      <c r="B142" s="37"/>
      <c r="C142" s="201" t="s">
        <v>376</v>
      </c>
      <c r="D142" s="201" t="s">
        <v>117</v>
      </c>
      <c r="E142" s="202" t="s">
        <v>376</v>
      </c>
      <c r="F142" s="203" t="s">
        <v>19</v>
      </c>
      <c r="G142" s="204" t="s">
        <v>482</v>
      </c>
      <c r="H142" s="205">
        <v>1600</v>
      </c>
      <c r="I142" s="206"/>
      <c r="J142" s="207">
        <f>ROUND(I142*H142,2)</f>
        <v>0</v>
      </c>
      <c r="K142" s="203" t="s">
        <v>19</v>
      </c>
      <c r="L142" s="208"/>
      <c r="M142" s="209" t="s">
        <v>19</v>
      </c>
      <c r="N142" s="210" t="s">
        <v>43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1">
        <f>S142*H142</f>
        <v>0</v>
      </c>
      <c r="U142" s="212" t="s">
        <v>19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139</v>
      </c>
      <c r="AT142" s="213" t="s">
        <v>117</v>
      </c>
      <c r="AU142" s="213" t="s">
        <v>82</v>
      </c>
      <c r="AY142" s="15" t="s">
        <v>115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80</v>
      </c>
      <c r="BK142" s="214">
        <f>ROUND(I142*H142,2)</f>
        <v>0</v>
      </c>
      <c r="BL142" s="15" t="s">
        <v>114</v>
      </c>
      <c r="BM142" s="213" t="s">
        <v>483</v>
      </c>
    </row>
    <row r="143" s="2" customFormat="1">
      <c r="A143" s="36"/>
      <c r="B143" s="37"/>
      <c r="C143" s="38"/>
      <c r="D143" s="215" t="s">
        <v>123</v>
      </c>
      <c r="E143" s="38"/>
      <c r="F143" s="216" t="s">
        <v>484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2"/>
      <c r="U143" s="83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123</v>
      </c>
      <c r="AU143" s="15" t="s">
        <v>82</v>
      </c>
    </row>
    <row r="144" s="12" customFormat="1" ht="22.8" customHeight="1">
      <c r="A144" s="12"/>
      <c r="B144" s="185"/>
      <c r="C144" s="186"/>
      <c r="D144" s="187" t="s">
        <v>71</v>
      </c>
      <c r="E144" s="199" t="s">
        <v>485</v>
      </c>
      <c r="F144" s="199" t="s">
        <v>486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SUM(P145:P201)</f>
        <v>0</v>
      </c>
      <c r="Q144" s="193"/>
      <c r="R144" s="194">
        <f>SUM(R145:R201)</f>
        <v>0</v>
      </c>
      <c r="S144" s="193"/>
      <c r="T144" s="194">
        <f>SUM(T145:T201)</f>
        <v>0</v>
      </c>
      <c r="U144" s="195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6" t="s">
        <v>80</v>
      </c>
      <c r="AT144" s="197" t="s">
        <v>71</v>
      </c>
      <c r="AU144" s="197" t="s">
        <v>80</v>
      </c>
      <c r="AY144" s="196" t="s">
        <v>115</v>
      </c>
      <c r="BK144" s="198">
        <f>SUM(BK145:BK201)</f>
        <v>0</v>
      </c>
    </row>
    <row r="145" s="2" customFormat="1" ht="16.5" customHeight="1">
      <c r="A145" s="36"/>
      <c r="B145" s="37"/>
      <c r="C145" s="201" t="s">
        <v>247</v>
      </c>
      <c r="D145" s="201" t="s">
        <v>117</v>
      </c>
      <c r="E145" s="202" t="s">
        <v>487</v>
      </c>
      <c r="F145" s="203" t="s">
        <v>488</v>
      </c>
      <c r="G145" s="204" t="s">
        <v>417</v>
      </c>
      <c r="H145" s="205">
        <v>3</v>
      </c>
      <c r="I145" s="206"/>
      <c r="J145" s="207">
        <f>ROUND(I145*H145,2)</f>
        <v>0</v>
      </c>
      <c r="K145" s="203" t="s">
        <v>19</v>
      </c>
      <c r="L145" s="208"/>
      <c r="M145" s="209" t="s">
        <v>19</v>
      </c>
      <c r="N145" s="210" t="s">
        <v>43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1">
        <f>S145*H145</f>
        <v>0</v>
      </c>
      <c r="U145" s="212" t="s">
        <v>19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139</v>
      </c>
      <c r="AT145" s="213" t="s">
        <v>117</v>
      </c>
      <c r="AU145" s="213" t="s">
        <v>82</v>
      </c>
      <c r="AY145" s="15" t="s">
        <v>115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80</v>
      </c>
      <c r="BK145" s="214">
        <f>ROUND(I145*H145,2)</f>
        <v>0</v>
      </c>
      <c r="BL145" s="15" t="s">
        <v>114</v>
      </c>
      <c r="BM145" s="213" t="s">
        <v>489</v>
      </c>
    </row>
    <row r="146" s="2" customFormat="1">
      <c r="A146" s="36"/>
      <c r="B146" s="37"/>
      <c r="C146" s="38"/>
      <c r="D146" s="215" t="s">
        <v>123</v>
      </c>
      <c r="E146" s="38"/>
      <c r="F146" s="216" t="s">
        <v>488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2"/>
      <c r="U146" s="83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123</v>
      </c>
      <c r="AU146" s="15" t="s">
        <v>82</v>
      </c>
    </row>
    <row r="147" s="2" customFormat="1" ht="16.5" customHeight="1">
      <c r="A147" s="36"/>
      <c r="B147" s="37"/>
      <c r="C147" s="201" t="s">
        <v>252</v>
      </c>
      <c r="D147" s="201" t="s">
        <v>117</v>
      </c>
      <c r="E147" s="202" t="s">
        <v>490</v>
      </c>
      <c r="F147" s="203" t="s">
        <v>491</v>
      </c>
      <c r="G147" s="204" t="s">
        <v>417</v>
      </c>
      <c r="H147" s="205">
        <v>12</v>
      </c>
      <c r="I147" s="206"/>
      <c r="J147" s="207">
        <f>ROUND(I147*H147,2)</f>
        <v>0</v>
      </c>
      <c r="K147" s="203" t="s">
        <v>19</v>
      </c>
      <c r="L147" s="208"/>
      <c r="M147" s="209" t="s">
        <v>19</v>
      </c>
      <c r="N147" s="210" t="s">
        <v>43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1">
        <f>S147*H147</f>
        <v>0</v>
      </c>
      <c r="U147" s="212" t="s">
        <v>19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139</v>
      </c>
      <c r="AT147" s="213" t="s">
        <v>117</v>
      </c>
      <c r="AU147" s="213" t="s">
        <v>82</v>
      </c>
      <c r="AY147" s="15" t="s">
        <v>115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80</v>
      </c>
      <c r="BK147" s="214">
        <f>ROUND(I147*H147,2)</f>
        <v>0</v>
      </c>
      <c r="BL147" s="15" t="s">
        <v>114</v>
      </c>
      <c r="BM147" s="213" t="s">
        <v>492</v>
      </c>
    </row>
    <row r="148" s="2" customFormat="1">
      <c r="A148" s="36"/>
      <c r="B148" s="37"/>
      <c r="C148" s="38"/>
      <c r="D148" s="215" t="s">
        <v>123</v>
      </c>
      <c r="E148" s="38"/>
      <c r="F148" s="216" t="s">
        <v>491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2"/>
      <c r="U148" s="83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123</v>
      </c>
      <c r="AU148" s="15" t="s">
        <v>82</v>
      </c>
    </row>
    <row r="149" s="2" customFormat="1">
      <c r="A149" s="36"/>
      <c r="B149" s="37"/>
      <c r="C149" s="38"/>
      <c r="D149" s="215" t="s">
        <v>124</v>
      </c>
      <c r="E149" s="38"/>
      <c r="F149" s="220" t="s">
        <v>493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2"/>
      <c r="U149" s="83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124</v>
      </c>
      <c r="AU149" s="15" t="s">
        <v>82</v>
      </c>
    </row>
    <row r="150" s="2" customFormat="1" ht="16.5" customHeight="1">
      <c r="A150" s="36"/>
      <c r="B150" s="37"/>
      <c r="C150" s="201" t="s">
        <v>257</v>
      </c>
      <c r="D150" s="201" t="s">
        <v>117</v>
      </c>
      <c r="E150" s="202" t="s">
        <v>494</v>
      </c>
      <c r="F150" s="203" t="s">
        <v>495</v>
      </c>
      <c r="G150" s="204" t="s">
        <v>417</v>
      </c>
      <c r="H150" s="205">
        <v>2</v>
      </c>
      <c r="I150" s="206"/>
      <c r="J150" s="207">
        <f>ROUND(I150*H150,2)</f>
        <v>0</v>
      </c>
      <c r="K150" s="203" t="s">
        <v>19</v>
      </c>
      <c r="L150" s="208"/>
      <c r="M150" s="209" t="s">
        <v>19</v>
      </c>
      <c r="N150" s="210" t="s">
        <v>43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1">
        <f>S150*H150</f>
        <v>0</v>
      </c>
      <c r="U150" s="212" t="s">
        <v>19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139</v>
      </c>
      <c r="AT150" s="213" t="s">
        <v>117</v>
      </c>
      <c r="AU150" s="213" t="s">
        <v>82</v>
      </c>
      <c r="AY150" s="15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80</v>
      </c>
      <c r="BK150" s="214">
        <f>ROUND(I150*H150,2)</f>
        <v>0</v>
      </c>
      <c r="BL150" s="15" t="s">
        <v>114</v>
      </c>
      <c r="BM150" s="213" t="s">
        <v>496</v>
      </c>
    </row>
    <row r="151" s="2" customFormat="1">
      <c r="A151" s="36"/>
      <c r="B151" s="37"/>
      <c r="C151" s="38"/>
      <c r="D151" s="215" t="s">
        <v>123</v>
      </c>
      <c r="E151" s="38"/>
      <c r="F151" s="216" t="s">
        <v>495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2"/>
      <c r="U151" s="83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123</v>
      </c>
      <c r="AU151" s="15" t="s">
        <v>82</v>
      </c>
    </row>
    <row r="152" s="2" customFormat="1">
      <c r="A152" s="36"/>
      <c r="B152" s="37"/>
      <c r="C152" s="38"/>
      <c r="D152" s="215" t="s">
        <v>124</v>
      </c>
      <c r="E152" s="38"/>
      <c r="F152" s="220" t="s">
        <v>497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2"/>
      <c r="U152" s="83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124</v>
      </c>
      <c r="AU152" s="15" t="s">
        <v>82</v>
      </c>
    </row>
    <row r="153" s="2" customFormat="1" ht="16.5" customHeight="1">
      <c r="A153" s="36"/>
      <c r="B153" s="37"/>
      <c r="C153" s="201" t="s">
        <v>262</v>
      </c>
      <c r="D153" s="201" t="s">
        <v>117</v>
      </c>
      <c r="E153" s="202" t="s">
        <v>498</v>
      </c>
      <c r="F153" s="203" t="s">
        <v>499</v>
      </c>
      <c r="G153" s="204" t="s">
        <v>417</v>
      </c>
      <c r="H153" s="205">
        <v>6</v>
      </c>
      <c r="I153" s="206"/>
      <c r="J153" s="207">
        <f>ROUND(I153*H153,2)</f>
        <v>0</v>
      </c>
      <c r="K153" s="203" t="s">
        <v>19</v>
      </c>
      <c r="L153" s="208"/>
      <c r="M153" s="209" t="s">
        <v>19</v>
      </c>
      <c r="N153" s="210" t="s">
        <v>43</v>
      </c>
      <c r="O153" s="82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1">
        <f>S153*H153</f>
        <v>0</v>
      </c>
      <c r="U153" s="212" t="s">
        <v>19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3" t="s">
        <v>139</v>
      </c>
      <c r="AT153" s="213" t="s">
        <v>117</v>
      </c>
      <c r="AU153" s="213" t="s">
        <v>82</v>
      </c>
      <c r="AY153" s="15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80</v>
      </c>
      <c r="BK153" s="214">
        <f>ROUND(I153*H153,2)</f>
        <v>0</v>
      </c>
      <c r="BL153" s="15" t="s">
        <v>114</v>
      </c>
      <c r="BM153" s="213" t="s">
        <v>500</v>
      </c>
    </row>
    <row r="154" s="2" customFormat="1">
      <c r="A154" s="36"/>
      <c r="B154" s="37"/>
      <c r="C154" s="38"/>
      <c r="D154" s="215" t="s">
        <v>123</v>
      </c>
      <c r="E154" s="38"/>
      <c r="F154" s="216" t="s">
        <v>499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2"/>
      <c r="U154" s="83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123</v>
      </c>
      <c r="AU154" s="15" t="s">
        <v>82</v>
      </c>
    </row>
    <row r="155" s="2" customFormat="1">
      <c r="A155" s="36"/>
      <c r="B155" s="37"/>
      <c r="C155" s="38"/>
      <c r="D155" s="215" t="s">
        <v>124</v>
      </c>
      <c r="E155" s="38"/>
      <c r="F155" s="220" t="s">
        <v>501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2"/>
      <c r="U155" s="83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124</v>
      </c>
      <c r="AU155" s="15" t="s">
        <v>82</v>
      </c>
    </row>
    <row r="156" s="2" customFormat="1" ht="16.5" customHeight="1">
      <c r="A156" s="36"/>
      <c r="B156" s="37"/>
      <c r="C156" s="201" t="s">
        <v>267</v>
      </c>
      <c r="D156" s="201" t="s">
        <v>117</v>
      </c>
      <c r="E156" s="202" t="s">
        <v>502</v>
      </c>
      <c r="F156" s="203" t="s">
        <v>503</v>
      </c>
      <c r="G156" s="204" t="s">
        <v>417</v>
      </c>
      <c r="H156" s="205">
        <v>2</v>
      </c>
      <c r="I156" s="206"/>
      <c r="J156" s="207">
        <f>ROUND(I156*H156,2)</f>
        <v>0</v>
      </c>
      <c r="K156" s="203" t="s">
        <v>19</v>
      </c>
      <c r="L156" s="208"/>
      <c r="M156" s="209" t="s">
        <v>19</v>
      </c>
      <c r="N156" s="210" t="s">
        <v>43</v>
      </c>
      <c r="O156" s="8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1">
        <f>S156*H156</f>
        <v>0</v>
      </c>
      <c r="U156" s="212" t="s">
        <v>19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139</v>
      </c>
      <c r="AT156" s="213" t="s">
        <v>117</v>
      </c>
      <c r="AU156" s="213" t="s">
        <v>82</v>
      </c>
      <c r="AY156" s="15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80</v>
      </c>
      <c r="BK156" s="214">
        <f>ROUND(I156*H156,2)</f>
        <v>0</v>
      </c>
      <c r="BL156" s="15" t="s">
        <v>114</v>
      </c>
      <c r="BM156" s="213" t="s">
        <v>504</v>
      </c>
    </row>
    <row r="157" s="2" customFormat="1">
      <c r="A157" s="36"/>
      <c r="B157" s="37"/>
      <c r="C157" s="38"/>
      <c r="D157" s="215" t="s">
        <v>123</v>
      </c>
      <c r="E157" s="38"/>
      <c r="F157" s="216" t="s">
        <v>503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2"/>
      <c r="U157" s="83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123</v>
      </c>
      <c r="AU157" s="15" t="s">
        <v>82</v>
      </c>
    </row>
    <row r="158" s="2" customFormat="1">
      <c r="A158" s="36"/>
      <c r="B158" s="37"/>
      <c r="C158" s="38"/>
      <c r="D158" s="215" t="s">
        <v>124</v>
      </c>
      <c r="E158" s="38"/>
      <c r="F158" s="220" t="s">
        <v>505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2"/>
      <c r="U158" s="83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124</v>
      </c>
      <c r="AU158" s="15" t="s">
        <v>82</v>
      </c>
    </row>
    <row r="159" s="2" customFormat="1" ht="16.5" customHeight="1">
      <c r="A159" s="36"/>
      <c r="B159" s="37"/>
      <c r="C159" s="201" t="s">
        <v>272</v>
      </c>
      <c r="D159" s="201" t="s">
        <v>117</v>
      </c>
      <c r="E159" s="202" t="s">
        <v>506</v>
      </c>
      <c r="F159" s="203" t="s">
        <v>507</v>
      </c>
      <c r="G159" s="204" t="s">
        <v>417</v>
      </c>
      <c r="H159" s="205">
        <v>2</v>
      </c>
      <c r="I159" s="206"/>
      <c r="J159" s="207">
        <f>ROUND(I159*H159,2)</f>
        <v>0</v>
      </c>
      <c r="K159" s="203" t="s">
        <v>19</v>
      </c>
      <c r="L159" s="208"/>
      <c r="M159" s="209" t="s">
        <v>19</v>
      </c>
      <c r="N159" s="210" t="s">
        <v>43</v>
      </c>
      <c r="O159" s="8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1">
        <f>S159*H159</f>
        <v>0</v>
      </c>
      <c r="U159" s="212" t="s">
        <v>19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139</v>
      </c>
      <c r="AT159" s="213" t="s">
        <v>117</v>
      </c>
      <c r="AU159" s="213" t="s">
        <v>82</v>
      </c>
      <c r="AY159" s="15" t="s">
        <v>115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80</v>
      </c>
      <c r="BK159" s="214">
        <f>ROUND(I159*H159,2)</f>
        <v>0</v>
      </c>
      <c r="BL159" s="15" t="s">
        <v>114</v>
      </c>
      <c r="BM159" s="213" t="s">
        <v>508</v>
      </c>
    </row>
    <row r="160" s="2" customFormat="1">
      <c r="A160" s="36"/>
      <c r="B160" s="37"/>
      <c r="C160" s="38"/>
      <c r="D160" s="215" t="s">
        <v>123</v>
      </c>
      <c r="E160" s="38"/>
      <c r="F160" s="216" t="s">
        <v>507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2"/>
      <c r="U160" s="83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123</v>
      </c>
      <c r="AU160" s="15" t="s">
        <v>82</v>
      </c>
    </row>
    <row r="161" s="2" customFormat="1">
      <c r="A161" s="36"/>
      <c r="B161" s="37"/>
      <c r="C161" s="38"/>
      <c r="D161" s="215" t="s">
        <v>124</v>
      </c>
      <c r="E161" s="38"/>
      <c r="F161" s="220" t="s">
        <v>509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2"/>
      <c r="U161" s="83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124</v>
      </c>
      <c r="AU161" s="15" t="s">
        <v>82</v>
      </c>
    </row>
    <row r="162" s="2" customFormat="1" ht="16.5" customHeight="1">
      <c r="A162" s="36"/>
      <c r="B162" s="37"/>
      <c r="C162" s="201" t="s">
        <v>277</v>
      </c>
      <c r="D162" s="201" t="s">
        <v>117</v>
      </c>
      <c r="E162" s="202" t="s">
        <v>510</v>
      </c>
      <c r="F162" s="203" t="s">
        <v>511</v>
      </c>
      <c r="G162" s="204" t="s">
        <v>417</v>
      </c>
      <c r="H162" s="205">
        <v>1</v>
      </c>
      <c r="I162" s="206"/>
      <c r="J162" s="207">
        <f>ROUND(I162*H162,2)</f>
        <v>0</v>
      </c>
      <c r="K162" s="203" t="s">
        <v>19</v>
      </c>
      <c r="L162" s="208"/>
      <c r="M162" s="209" t="s">
        <v>19</v>
      </c>
      <c r="N162" s="210" t="s">
        <v>43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1">
        <f>S162*H162</f>
        <v>0</v>
      </c>
      <c r="U162" s="212" t="s">
        <v>19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139</v>
      </c>
      <c r="AT162" s="213" t="s">
        <v>117</v>
      </c>
      <c r="AU162" s="213" t="s">
        <v>82</v>
      </c>
      <c r="AY162" s="15" t="s">
        <v>115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80</v>
      </c>
      <c r="BK162" s="214">
        <f>ROUND(I162*H162,2)</f>
        <v>0</v>
      </c>
      <c r="BL162" s="15" t="s">
        <v>114</v>
      </c>
      <c r="BM162" s="213" t="s">
        <v>512</v>
      </c>
    </row>
    <row r="163" s="2" customFormat="1">
      <c r="A163" s="36"/>
      <c r="B163" s="37"/>
      <c r="C163" s="38"/>
      <c r="D163" s="215" t="s">
        <v>123</v>
      </c>
      <c r="E163" s="38"/>
      <c r="F163" s="216" t="s">
        <v>511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2"/>
      <c r="U163" s="83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123</v>
      </c>
      <c r="AU163" s="15" t="s">
        <v>82</v>
      </c>
    </row>
    <row r="164" s="2" customFormat="1" ht="16.5" customHeight="1">
      <c r="A164" s="36"/>
      <c r="B164" s="37"/>
      <c r="C164" s="201" t="s">
        <v>282</v>
      </c>
      <c r="D164" s="201" t="s">
        <v>117</v>
      </c>
      <c r="E164" s="202" t="s">
        <v>513</v>
      </c>
      <c r="F164" s="203" t="s">
        <v>514</v>
      </c>
      <c r="G164" s="204" t="s">
        <v>417</v>
      </c>
      <c r="H164" s="205">
        <v>1</v>
      </c>
      <c r="I164" s="206"/>
      <c r="J164" s="207">
        <f>ROUND(I164*H164,2)</f>
        <v>0</v>
      </c>
      <c r="K164" s="203" t="s">
        <v>19</v>
      </c>
      <c r="L164" s="208"/>
      <c r="M164" s="209" t="s">
        <v>19</v>
      </c>
      <c r="N164" s="210" t="s">
        <v>43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1">
        <f>S164*H164</f>
        <v>0</v>
      </c>
      <c r="U164" s="212" t="s">
        <v>19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139</v>
      </c>
      <c r="AT164" s="213" t="s">
        <v>117</v>
      </c>
      <c r="AU164" s="213" t="s">
        <v>82</v>
      </c>
      <c r="AY164" s="15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80</v>
      </c>
      <c r="BK164" s="214">
        <f>ROUND(I164*H164,2)</f>
        <v>0</v>
      </c>
      <c r="BL164" s="15" t="s">
        <v>114</v>
      </c>
      <c r="BM164" s="213" t="s">
        <v>515</v>
      </c>
    </row>
    <row r="165" s="2" customFormat="1">
      <c r="A165" s="36"/>
      <c r="B165" s="37"/>
      <c r="C165" s="38"/>
      <c r="D165" s="215" t="s">
        <v>123</v>
      </c>
      <c r="E165" s="38"/>
      <c r="F165" s="216" t="s">
        <v>514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2"/>
      <c r="U165" s="83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123</v>
      </c>
      <c r="AU165" s="15" t="s">
        <v>82</v>
      </c>
    </row>
    <row r="166" s="2" customFormat="1" ht="16.5" customHeight="1">
      <c r="A166" s="36"/>
      <c r="B166" s="37"/>
      <c r="C166" s="201" t="s">
        <v>287</v>
      </c>
      <c r="D166" s="201" t="s">
        <v>117</v>
      </c>
      <c r="E166" s="202" t="s">
        <v>516</v>
      </c>
      <c r="F166" s="203" t="s">
        <v>517</v>
      </c>
      <c r="G166" s="204" t="s">
        <v>417</v>
      </c>
      <c r="H166" s="205">
        <v>1</v>
      </c>
      <c r="I166" s="206"/>
      <c r="J166" s="207">
        <f>ROUND(I166*H166,2)</f>
        <v>0</v>
      </c>
      <c r="K166" s="203" t="s">
        <v>19</v>
      </c>
      <c r="L166" s="208"/>
      <c r="M166" s="209" t="s">
        <v>19</v>
      </c>
      <c r="N166" s="210" t="s">
        <v>43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1">
        <f>S166*H166</f>
        <v>0</v>
      </c>
      <c r="U166" s="212" t="s">
        <v>19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139</v>
      </c>
      <c r="AT166" s="213" t="s">
        <v>117</v>
      </c>
      <c r="AU166" s="213" t="s">
        <v>82</v>
      </c>
      <c r="AY166" s="15" t="s">
        <v>115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80</v>
      </c>
      <c r="BK166" s="214">
        <f>ROUND(I166*H166,2)</f>
        <v>0</v>
      </c>
      <c r="BL166" s="15" t="s">
        <v>114</v>
      </c>
      <c r="BM166" s="213" t="s">
        <v>518</v>
      </c>
    </row>
    <row r="167" s="2" customFormat="1">
      <c r="A167" s="36"/>
      <c r="B167" s="37"/>
      <c r="C167" s="38"/>
      <c r="D167" s="215" t="s">
        <v>123</v>
      </c>
      <c r="E167" s="38"/>
      <c r="F167" s="216" t="s">
        <v>517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2"/>
      <c r="U167" s="83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123</v>
      </c>
      <c r="AU167" s="15" t="s">
        <v>82</v>
      </c>
    </row>
    <row r="168" s="2" customFormat="1">
      <c r="A168" s="36"/>
      <c r="B168" s="37"/>
      <c r="C168" s="38"/>
      <c r="D168" s="215" t="s">
        <v>124</v>
      </c>
      <c r="E168" s="38"/>
      <c r="F168" s="220" t="s">
        <v>519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2"/>
      <c r="U168" s="83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124</v>
      </c>
      <c r="AU168" s="15" t="s">
        <v>82</v>
      </c>
    </row>
    <row r="169" s="2" customFormat="1" ht="16.5" customHeight="1">
      <c r="A169" s="36"/>
      <c r="B169" s="37"/>
      <c r="C169" s="201" t="s">
        <v>292</v>
      </c>
      <c r="D169" s="201" t="s">
        <v>117</v>
      </c>
      <c r="E169" s="202" t="s">
        <v>520</v>
      </c>
      <c r="F169" s="203" t="s">
        <v>521</v>
      </c>
      <c r="G169" s="204" t="s">
        <v>417</v>
      </c>
      <c r="H169" s="205">
        <v>1</v>
      </c>
      <c r="I169" s="206"/>
      <c r="J169" s="207">
        <f>ROUND(I169*H169,2)</f>
        <v>0</v>
      </c>
      <c r="K169" s="203" t="s">
        <v>19</v>
      </c>
      <c r="L169" s="208"/>
      <c r="M169" s="209" t="s">
        <v>19</v>
      </c>
      <c r="N169" s="210" t="s">
        <v>43</v>
      </c>
      <c r="O169" s="82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1">
        <f>S169*H169</f>
        <v>0</v>
      </c>
      <c r="U169" s="212" t="s">
        <v>19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3" t="s">
        <v>139</v>
      </c>
      <c r="AT169" s="213" t="s">
        <v>117</v>
      </c>
      <c r="AU169" s="213" t="s">
        <v>82</v>
      </c>
      <c r="AY169" s="15" t="s">
        <v>115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80</v>
      </c>
      <c r="BK169" s="214">
        <f>ROUND(I169*H169,2)</f>
        <v>0</v>
      </c>
      <c r="BL169" s="15" t="s">
        <v>114</v>
      </c>
      <c r="BM169" s="213" t="s">
        <v>522</v>
      </c>
    </row>
    <row r="170" s="2" customFormat="1">
      <c r="A170" s="36"/>
      <c r="B170" s="37"/>
      <c r="C170" s="38"/>
      <c r="D170" s="215" t="s">
        <v>123</v>
      </c>
      <c r="E170" s="38"/>
      <c r="F170" s="216" t="s">
        <v>521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2"/>
      <c r="U170" s="83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123</v>
      </c>
      <c r="AU170" s="15" t="s">
        <v>82</v>
      </c>
    </row>
    <row r="171" s="2" customFormat="1" ht="16.5" customHeight="1">
      <c r="A171" s="36"/>
      <c r="B171" s="37"/>
      <c r="C171" s="201" t="s">
        <v>297</v>
      </c>
      <c r="D171" s="201" t="s">
        <v>117</v>
      </c>
      <c r="E171" s="202" t="s">
        <v>523</v>
      </c>
      <c r="F171" s="203" t="s">
        <v>524</v>
      </c>
      <c r="G171" s="204" t="s">
        <v>417</v>
      </c>
      <c r="H171" s="205">
        <v>2</v>
      </c>
      <c r="I171" s="206"/>
      <c r="J171" s="207">
        <f>ROUND(I171*H171,2)</f>
        <v>0</v>
      </c>
      <c r="K171" s="203" t="s">
        <v>19</v>
      </c>
      <c r="L171" s="208"/>
      <c r="M171" s="209" t="s">
        <v>19</v>
      </c>
      <c r="N171" s="210" t="s">
        <v>43</v>
      </c>
      <c r="O171" s="82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1">
        <f>S171*H171</f>
        <v>0</v>
      </c>
      <c r="U171" s="212" t="s">
        <v>19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3" t="s">
        <v>139</v>
      </c>
      <c r="AT171" s="213" t="s">
        <v>117</v>
      </c>
      <c r="AU171" s="213" t="s">
        <v>82</v>
      </c>
      <c r="AY171" s="15" t="s">
        <v>115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80</v>
      </c>
      <c r="BK171" s="214">
        <f>ROUND(I171*H171,2)</f>
        <v>0</v>
      </c>
      <c r="BL171" s="15" t="s">
        <v>114</v>
      </c>
      <c r="BM171" s="213" t="s">
        <v>525</v>
      </c>
    </row>
    <row r="172" s="2" customFormat="1">
      <c r="A172" s="36"/>
      <c r="B172" s="37"/>
      <c r="C172" s="38"/>
      <c r="D172" s="215" t="s">
        <v>123</v>
      </c>
      <c r="E172" s="38"/>
      <c r="F172" s="216" t="s">
        <v>524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2"/>
      <c r="U172" s="83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123</v>
      </c>
      <c r="AU172" s="15" t="s">
        <v>82</v>
      </c>
    </row>
    <row r="173" s="2" customFormat="1">
      <c r="A173" s="36"/>
      <c r="B173" s="37"/>
      <c r="C173" s="38"/>
      <c r="D173" s="215" t="s">
        <v>124</v>
      </c>
      <c r="E173" s="38"/>
      <c r="F173" s="220" t="s">
        <v>526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2"/>
      <c r="U173" s="83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124</v>
      </c>
      <c r="AU173" s="15" t="s">
        <v>82</v>
      </c>
    </row>
    <row r="174" s="2" customFormat="1" ht="16.5" customHeight="1">
      <c r="A174" s="36"/>
      <c r="B174" s="37"/>
      <c r="C174" s="201" t="s">
        <v>302</v>
      </c>
      <c r="D174" s="201" t="s">
        <v>117</v>
      </c>
      <c r="E174" s="202" t="s">
        <v>527</v>
      </c>
      <c r="F174" s="203" t="s">
        <v>528</v>
      </c>
      <c r="G174" s="204" t="s">
        <v>417</v>
      </c>
      <c r="H174" s="205">
        <v>1</v>
      </c>
      <c r="I174" s="206"/>
      <c r="J174" s="207">
        <f>ROUND(I174*H174,2)</f>
        <v>0</v>
      </c>
      <c r="K174" s="203" t="s">
        <v>19</v>
      </c>
      <c r="L174" s="208"/>
      <c r="M174" s="209" t="s">
        <v>19</v>
      </c>
      <c r="N174" s="210" t="s">
        <v>43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1">
        <f>S174*H174</f>
        <v>0</v>
      </c>
      <c r="U174" s="212" t="s">
        <v>19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139</v>
      </c>
      <c r="AT174" s="213" t="s">
        <v>117</v>
      </c>
      <c r="AU174" s="213" t="s">
        <v>82</v>
      </c>
      <c r="AY174" s="15" t="s">
        <v>115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80</v>
      </c>
      <c r="BK174" s="214">
        <f>ROUND(I174*H174,2)</f>
        <v>0</v>
      </c>
      <c r="BL174" s="15" t="s">
        <v>114</v>
      </c>
      <c r="BM174" s="213" t="s">
        <v>529</v>
      </c>
    </row>
    <row r="175" s="2" customFormat="1">
      <c r="A175" s="36"/>
      <c r="B175" s="37"/>
      <c r="C175" s="38"/>
      <c r="D175" s="215" t="s">
        <v>123</v>
      </c>
      <c r="E175" s="38"/>
      <c r="F175" s="216" t="s">
        <v>528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2"/>
      <c r="U175" s="83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123</v>
      </c>
      <c r="AU175" s="15" t="s">
        <v>82</v>
      </c>
    </row>
    <row r="176" s="2" customFormat="1">
      <c r="A176" s="36"/>
      <c r="B176" s="37"/>
      <c r="C176" s="38"/>
      <c r="D176" s="215" t="s">
        <v>124</v>
      </c>
      <c r="E176" s="38"/>
      <c r="F176" s="220" t="s">
        <v>530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2"/>
      <c r="U176" s="83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124</v>
      </c>
      <c r="AU176" s="15" t="s">
        <v>82</v>
      </c>
    </row>
    <row r="177" s="2" customFormat="1" ht="16.5" customHeight="1">
      <c r="A177" s="36"/>
      <c r="B177" s="37"/>
      <c r="C177" s="201" t="s">
        <v>307</v>
      </c>
      <c r="D177" s="201" t="s">
        <v>117</v>
      </c>
      <c r="E177" s="202" t="s">
        <v>531</v>
      </c>
      <c r="F177" s="203" t="s">
        <v>532</v>
      </c>
      <c r="G177" s="204" t="s">
        <v>417</v>
      </c>
      <c r="H177" s="205">
        <v>1</v>
      </c>
      <c r="I177" s="206"/>
      <c r="J177" s="207">
        <f>ROUND(I177*H177,2)</f>
        <v>0</v>
      </c>
      <c r="K177" s="203" t="s">
        <v>19</v>
      </c>
      <c r="L177" s="208"/>
      <c r="M177" s="209" t="s">
        <v>19</v>
      </c>
      <c r="N177" s="210" t="s">
        <v>43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139</v>
      </c>
      <c r="AT177" s="213" t="s">
        <v>117</v>
      </c>
      <c r="AU177" s="213" t="s">
        <v>82</v>
      </c>
      <c r="AY177" s="15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80</v>
      </c>
      <c r="BK177" s="214">
        <f>ROUND(I177*H177,2)</f>
        <v>0</v>
      </c>
      <c r="BL177" s="15" t="s">
        <v>114</v>
      </c>
      <c r="BM177" s="213" t="s">
        <v>533</v>
      </c>
    </row>
    <row r="178" s="2" customFormat="1">
      <c r="A178" s="36"/>
      <c r="B178" s="37"/>
      <c r="C178" s="38"/>
      <c r="D178" s="215" t="s">
        <v>123</v>
      </c>
      <c r="E178" s="38"/>
      <c r="F178" s="216" t="s">
        <v>532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2"/>
      <c r="U178" s="83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123</v>
      </c>
      <c r="AU178" s="15" t="s">
        <v>82</v>
      </c>
    </row>
    <row r="179" s="2" customFormat="1" ht="16.5" customHeight="1">
      <c r="A179" s="36"/>
      <c r="B179" s="37"/>
      <c r="C179" s="201" t="s">
        <v>312</v>
      </c>
      <c r="D179" s="201" t="s">
        <v>117</v>
      </c>
      <c r="E179" s="202" t="s">
        <v>534</v>
      </c>
      <c r="F179" s="203" t="s">
        <v>535</v>
      </c>
      <c r="G179" s="204" t="s">
        <v>417</v>
      </c>
      <c r="H179" s="205">
        <v>1</v>
      </c>
      <c r="I179" s="206"/>
      <c r="J179" s="207">
        <f>ROUND(I179*H179,2)</f>
        <v>0</v>
      </c>
      <c r="K179" s="203" t="s">
        <v>19</v>
      </c>
      <c r="L179" s="208"/>
      <c r="M179" s="209" t="s">
        <v>19</v>
      </c>
      <c r="N179" s="210" t="s">
        <v>43</v>
      </c>
      <c r="O179" s="82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1">
        <f>S179*H179</f>
        <v>0</v>
      </c>
      <c r="U179" s="212" t="s">
        <v>19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3" t="s">
        <v>139</v>
      </c>
      <c r="AT179" s="213" t="s">
        <v>117</v>
      </c>
      <c r="AU179" s="213" t="s">
        <v>82</v>
      </c>
      <c r="AY179" s="15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80</v>
      </c>
      <c r="BK179" s="214">
        <f>ROUND(I179*H179,2)</f>
        <v>0</v>
      </c>
      <c r="BL179" s="15" t="s">
        <v>114</v>
      </c>
      <c r="BM179" s="213" t="s">
        <v>536</v>
      </c>
    </row>
    <row r="180" s="2" customFormat="1">
      <c r="A180" s="36"/>
      <c r="B180" s="37"/>
      <c r="C180" s="38"/>
      <c r="D180" s="215" t="s">
        <v>123</v>
      </c>
      <c r="E180" s="38"/>
      <c r="F180" s="216" t="s">
        <v>535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2"/>
      <c r="U180" s="83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123</v>
      </c>
      <c r="AU180" s="15" t="s">
        <v>82</v>
      </c>
    </row>
    <row r="181" s="2" customFormat="1">
      <c r="A181" s="36"/>
      <c r="B181" s="37"/>
      <c r="C181" s="38"/>
      <c r="D181" s="215" t="s">
        <v>124</v>
      </c>
      <c r="E181" s="38"/>
      <c r="F181" s="220" t="s">
        <v>537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2"/>
      <c r="U181" s="83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124</v>
      </c>
      <c r="AU181" s="15" t="s">
        <v>82</v>
      </c>
    </row>
    <row r="182" s="2" customFormat="1" ht="16.5" customHeight="1">
      <c r="A182" s="36"/>
      <c r="B182" s="37"/>
      <c r="C182" s="201" t="s">
        <v>322</v>
      </c>
      <c r="D182" s="201" t="s">
        <v>117</v>
      </c>
      <c r="E182" s="202" t="s">
        <v>538</v>
      </c>
      <c r="F182" s="203" t="s">
        <v>539</v>
      </c>
      <c r="G182" s="204" t="s">
        <v>417</v>
      </c>
      <c r="H182" s="205">
        <v>1</v>
      </c>
      <c r="I182" s="206"/>
      <c r="J182" s="207">
        <f>ROUND(I182*H182,2)</f>
        <v>0</v>
      </c>
      <c r="K182" s="203" t="s">
        <v>19</v>
      </c>
      <c r="L182" s="208"/>
      <c r="M182" s="209" t="s">
        <v>19</v>
      </c>
      <c r="N182" s="210" t="s">
        <v>43</v>
      </c>
      <c r="O182" s="82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1">
        <f>S182*H182</f>
        <v>0</v>
      </c>
      <c r="U182" s="212" t="s">
        <v>19</v>
      </c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3" t="s">
        <v>139</v>
      </c>
      <c r="AT182" s="213" t="s">
        <v>117</v>
      </c>
      <c r="AU182" s="213" t="s">
        <v>82</v>
      </c>
      <c r="AY182" s="15" t="s">
        <v>115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5" t="s">
        <v>80</v>
      </c>
      <c r="BK182" s="214">
        <f>ROUND(I182*H182,2)</f>
        <v>0</v>
      </c>
      <c r="BL182" s="15" t="s">
        <v>114</v>
      </c>
      <c r="BM182" s="213" t="s">
        <v>540</v>
      </c>
    </row>
    <row r="183" s="2" customFormat="1">
      <c r="A183" s="36"/>
      <c r="B183" s="37"/>
      <c r="C183" s="38"/>
      <c r="D183" s="215" t="s">
        <v>123</v>
      </c>
      <c r="E183" s="38"/>
      <c r="F183" s="216" t="s">
        <v>539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2"/>
      <c r="U183" s="83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123</v>
      </c>
      <c r="AU183" s="15" t="s">
        <v>82</v>
      </c>
    </row>
    <row r="184" s="2" customFormat="1" ht="16.5" customHeight="1">
      <c r="A184" s="36"/>
      <c r="B184" s="37"/>
      <c r="C184" s="201" t="s">
        <v>327</v>
      </c>
      <c r="D184" s="201" t="s">
        <v>117</v>
      </c>
      <c r="E184" s="202" t="s">
        <v>541</v>
      </c>
      <c r="F184" s="203" t="s">
        <v>542</v>
      </c>
      <c r="G184" s="204" t="s">
        <v>417</v>
      </c>
      <c r="H184" s="205">
        <v>4</v>
      </c>
      <c r="I184" s="206"/>
      <c r="J184" s="207">
        <f>ROUND(I184*H184,2)</f>
        <v>0</v>
      </c>
      <c r="K184" s="203" t="s">
        <v>19</v>
      </c>
      <c r="L184" s="208"/>
      <c r="M184" s="209" t="s">
        <v>19</v>
      </c>
      <c r="N184" s="210" t="s">
        <v>43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1">
        <f>S184*H184</f>
        <v>0</v>
      </c>
      <c r="U184" s="212" t="s">
        <v>19</v>
      </c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139</v>
      </c>
      <c r="AT184" s="213" t="s">
        <v>117</v>
      </c>
      <c r="AU184" s="213" t="s">
        <v>82</v>
      </c>
      <c r="AY184" s="15" t="s">
        <v>115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80</v>
      </c>
      <c r="BK184" s="214">
        <f>ROUND(I184*H184,2)</f>
        <v>0</v>
      </c>
      <c r="BL184" s="15" t="s">
        <v>114</v>
      </c>
      <c r="BM184" s="213" t="s">
        <v>543</v>
      </c>
    </row>
    <row r="185" s="2" customFormat="1">
      <c r="A185" s="36"/>
      <c r="B185" s="37"/>
      <c r="C185" s="38"/>
      <c r="D185" s="215" t="s">
        <v>123</v>
      </c>
      <c r="E185" s="38"/>
      <c r="F185" s="216" t="s">
        <v>542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2"/>
      <c r="U185" s="83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123</v>
      </c>
      <c r="AU185" s="15" t="s">
        <v>82</v>
      </c>
    </row>
    <row r="186" s="2" customFormat="1" ht="16.5" customHeight="1">
      <c r="A186" s="36"/>
      <c r="B186" s="37"/>
      <c r="C186" s="201" t="s">
        <v>332</v>
      </c>
      <c r="D186" s="201" t="s">
        <v>117</v>
      </c>
      <c r="E186" s="202" t="s">
        <v>544</v>
      </c>
      <c r="F186" s="203" t="s">
        <v>545</v>
      </c>
      <c r="G186" s="204" t="s">
        <v>417</v>
      </c>
      <c r="H186" s="205">
        <v>1</v>
      </c>
      <c r="I186" s="206"/>
      <c r="J186" s="207">
        <f>ROUND(I186*H186,2)</f>
        <v>0</v>
      </c>
      <c r="K186" s="203" t="s">
        <v>19</v>
      </c>
      <c r="L186" s="208"/>
      <c r="M186" s="209" t="s">
        <v>19</v>
      </c>
      <c r="N186" s="210" t="s">
        <v>43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1">
        <f>S186*H186</f>
        <v>0</v>
      </c>
      <c r="U186" s="212" t="s">
        <v>19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139</v>
      </c>
      <c r="AT186" s="213" t="s">
        <v>117</v>
      </c>
      <c r="AU186" s="213" t="s">
        <v>82</v>
      </c>
      <c r="AY186" s="15" t="s">
        <v>115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80</v>
      </c>
      <c r="BK186" s="214">
        <f>ROUND(I186*H186,2)</f>
        <v>0</v>
      </c>
      <c r="BL186" s="15" t="s">
        <v>114</v>
      </c>
      <c r="BM186" s="213" t="s">
        <v>546</v>
      </c>
    </row>
    <row r="187" s="2" customFormat="1">
      <c r="A187" s="36"/>
      <c r="B187" s="37"/>
      <c r="C187" s="38"/>
      <c r="D187" s="215" t="s">
        <v>123</v>
      </c>
      <c r="E187" s="38"/>
      <c r="F187" s="216" t="s">
        <v>545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2"/>
      <c r="U187" s="83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123</v>
      </c>
      <c r="AU187" s="15" t="s">
        <v>82</v>
      </c>
    </row>
    <row r="188" s="2" customFormat="1" ht="16.5" customHeight="1">
      <c r="A188" s="36"/>
      <c r="B188" s="37"/>
      <c r="C188" s="201" t="s">
        <v>337</v>
      </c>
      <c r="D188" s="201" t="s">
        <v>117</v>
      </c>
      <c r="E188" s="202" t="s">
        <v>547</v>
      </c>
      <c r="F188" s="203" t="s">
        <v>548</v>
      </c>
      <c r="G188" s="204" t="s">
        <v>417</v>
      </c>
      <c r="H188" s="205">
        <v>8</v>
      </c>
      <c r="I188" s="206"/>
      <c r="J188" s="207">
        <f>ROUND(I188*H188,2)</f>
        <v>0</v>
      </c>
      <c r="K188" s="203" t="s">
        <v>19</v>
      </c>
      <c r="L188" s="208"/>
      <c r="M188" s="209" t="s">
        <v>19</v>
      </c>
      <c r="N188" s="210" t="s">
        <v>43</v>
      </c>
      <c r="O188" s="82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1">
        <f>S188*H188</f>
        <v>0</v>
      </c>
      <c r="U188" s="212" t="s">
        <v>19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3" t="s">
        <v>139</v>
      </c>
      <c r="AT188" s="213" t="s">
        <v>117</v>
      </c>
      <c r="AU188" s="213" t="s">
        <v>82</v>
      </c>
      <c r="AY188" s="15" t="s">
        <v>115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5" t="s">
        <v>80</v>
      </c>
      <c r="BK188" s="214">
        <f>ROUND(I188*H188,2)</f>
        <v>0</v>
      </c>
      <c r="BL188" s="15" t="s">
        <v>114</v>
      </c>
      <c r="BM188" s="213" t="s">
        <v>549</v>
      </c>
    </row>
    <row r="189" s="2" customFormat="1">
      <c r="A189" s="36"/>
      <c r="B189" s="37"/>
      <c r="C189" s="38"/>
      <c r="D189" s="215" t="s">
        <v>123</v>
      </c>
      <c r="E189" s="38"/>
      <c r="F189" s="216" t="s">
        <v>548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2"/>
      <c r="U189" s="83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123</v>
      </c>
      <c r="AU189" s="15" t="s">
        <v>82</v>
      </c>
    </row>
    <row r="190" s="2" customFormat="1" ht="16.5" customHeight="1">
      <c r="A190" s="36"/>
      <c r="B190" s="37"/>
      <c r="C190" s="201" t="s">
        <v>342</v>
      </c>
      <c r="D190" s="201" t="s">
        <v>117</v>
      </c>
      <c r="E190" s="202" t="s">
        <v>550</v>
      </c>
      <c r="F190" s="203" t="s">
        <v>551</v>
      </c>
      <c r="G190" s="204" t="s">
        <v>417</v>
      </c>
      <c r="H190" s="205">
        <v>1</v>
      </c>
      <c r="I190" s="206"/>
      <c r="J190" s="207">
        <f>ROUND(I190*H190,2)</f>
        <v>0</v>
      </c>
      <c r="K190" s="203" t="s">
        <v>19</v>
      </c>
      <c r="L190" s="208"/>
      <c r="M190" s="209" t="s">
        <v>19</v>
      </c>
      <c r="N190" s="210" t="s">
        <v>43</v>
      </c>
      <c r="O190" s="82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1">
        <f>S190*H190</f>
        <v>0</v>
      </c>
      <c r="U190" s="212" t="s">
        <v>19</v>
      </c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139</v>
      </c>
      <c r="AT190" s="213" t="s">
        <v>117</v>
      </c>
      <c r="AU190" s="213" t="s">
        <v>82</v>
      </c>
      <c r="AY190" s="15" t="s">
        <v>115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80</v>
      </c>
      <c r="BK190" s="214">
        <f>ROUND(I190*H190,2)</f>
        <v>0</v>
      </c>
      <c r="BL190" s="15" t="s">
        <v>114</v>
      </c>
      <c r="BM190" s="213" t="s">
        <v>552</v>
      </c>
    </row>
    <row r="191" s="2" customFormat="1">
      <c r="A191" s="36"/>
      <c r="B191" s="37"/>
      <c r="C191" s="38"/>
      <c r="D191" s="215" t="s">
        <v>123</v>
      </c>
      <c r="E191" s="38"/>
      <c r="F191" s="216" t="s">
        <v>551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2"/>
      <c r="U191" s="83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123</v>
      </c>
      <c r="AU191" s="15" t="s">
        <v>82</v>
      </c>
    </row>
    <row r="192" s="2" customFormat="1">
      <c r="A192" s="36"/>
      <c r="B192" s="37"/>
      <c r="C192" s="38"/>
      <c r="D192" s="215" t="s">
        <v>124</v>
      </c>
      <c r="E192" s="38"/>
      <c r="F192" s="220" t="s">
        <v>553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2"/>
      <c r="U192" s="83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124</v>
      </c>
      <c r="AU192" s="15" t="s">
        <v>82</v>
      </c>
    </row>
    <row r="193" s="2" customFormat="1" ht="16.5" customHeight="1">
      <c r="A193" s="36"/>
      <c r="B193" s="37"/>
      <c r="C193" s="201" t="s">
        <v>347</v>
      </c>
      <c r="D193" s="201" t="s">
        <v>117</v>
      </c>
      <c r="E193" s="202" t="s">
        <v>554</v>
      </c>
      <c r="F193" s="203" t="s">
        <v>555</v>
      </c>
      <c r="G193" s="204" t="s">
        <v>417</v>
      </c>
      <c r="H193" s="205">
        <v>1</v>
      </c>
      <c r="I193" s="206"/>
      <c r="J193" s="207">
        <f>ROUND(I193*H193,2)</f>
        <v>0</v>
      </c>
      <c r="K193" s="203" t="s">
        <v>19</v>
      </c>
      <c r="L193" s="208"/>
      <c r="M193" s="209" t="s">
        <v>19</v>
      </c>
      <c r="N193" s="210" t="s">
        <v>43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1">
        <f>S193*H193</f>
        <v>0</v>
      </c>
      <c r="U193" s="212" t="s">
        <v>19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139</v>
      </c>
      <c r="AT193" s="213" t="s">
        <v>117</v>
      </c>
      <c r="AU193" s="213" t="s">
        <v>82</v>
      </c>
      <c r="AY193" s="15" t="s">
        <v>115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80</v>
      </c>
      <c r="BK193" s="214">
        <f>ROUND(I193*H193,2)</f>
        <v>0</v>
      </c>
      <c r="BL193" s="15" t="s">
        <v>114</v>
      </c>
      <c r="BM193" s="213" t="s">
        <v>556</v>
      </c>
    </row>
    <row r="194" s="2" customFormat="1">
      <c r="A194" s="36"/>
      <c r="B194" s="37"/>
      <c r="C194" s="38"/>
      <c r="D194" s="215" t="s">
        <v>123</v>
      </c>
      <c r="E194" s="38"/>
      <c r="F194" s="216" t="s">
        <v>555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2"/>
      <c r="U194" s="83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123</v>
      </c>
      <c r="AU194" s="15" t="s">
        <v>82</v>
      </c>
    </row>
    <row r="195" s="2" customFormat="1">
      <c r="A195" s="36"/>
      <c r="B195" s="37"/>
      <c r="C195" s="38"/>
      <c r="D195" s="215" t="s">
        <v>124</v>
      </c>
      <c r="E195" s="38"/>
      <c r="F195" s="220" t="s">
        <v>557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2"/>
      <c r="U195" s="83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124</v>
      </c>
      <c r="AU195" s="15" t="s">
        <v>82</v>
      </c>
    </row>
    <row r="196" s="2" customFormat="1" ht="16.5" customHeight="1">
      <c r="A196" s="36"/>
      <c r="B196" s="37"/>
      <c r="C196" s="201" t="s">
        <v>352</v>
      </c>
      <c r="D196" s="201" t="s">
        <v>117</v>
      </c>
      <c r="E196" s="202" t="s">
        <v>558</v>
      </c>
      <c r="F196" s="203" t="s">
        <v>559</v>
      </c>
      <c r="G196" s="204" t="s">
        <v>417</v>
      </c>
      <c r="H196" s="205">
        <v>1</v>
      </c>
      <c r="I196" s="206"/>
      <c r="J196" s="207">
        <f>ROUND(I196*H196,2)</f>
        <v>0</v>
      </c>
      <c r="K196" s="203" t="s">
        <v>19</v>
      </c>
      <c r="L196" s="208"/>
      <c r="M196" s="209" t="s">
        <v>19</v>
      </c>
      <c r="N196" s="210" t="s">
        <v>43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1">
        <f>S196*H196</f>
        <v>0</v>
      </c>
      <c r="U196" s="212" t="s">
        <v>19</v>
      </c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139</v>
      </c>
      <c r="AT196" s="213" t="s">
        <v>117</v>
      </c>
      <c r="AU196" s="213" t="s">
        <v>82</v>
      </c>
      <c r="AY196" s="15" t="s">
        <v>115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80</v>
      </c>
      <c r="BK196" s="214">
        <f>ROUND(I196*H196,2)</f>
        <v>0</v>
      </c>
      <c r="BL196" s="15" t="s">
        <v>114</v>
      </c>
      <c r="BM196" s="213" t="s">
        <v>560</v>
      </c>
    </row>
    <row r="197" s="2" customFormat="1">
      <c r="A197" s="36"/>
      <c r="B197" s="37"/>
      <c r="C197" s="38"/>
      <c r="D197" s="215" t="s">
        <v>123</v>
      </c>
      <c r="E197" s="38"/>
      <c r="F197" s="216" t="s">
        <v>559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2"/>
      <c r="U197" s="83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123</v>
      </c>
      <c r="AU197" s="15" t="s">
        <v>82</v>
      </c>
    </row>
    <row r="198" s="2" customFormat="1" ht="16.5" customHeight="1">
      <c r="A198" s="36"/>
      <c r="B198" s="37"/>
      <c r="C198" s="201" t="s">
        <v>357</v>
      </c>
      <c r="D198" s="201" t="s">
        <v>117</v>
      </c>
      <c r="E198" s="202" t="s">
        <v>561</v>
      </c>
      <c r="F198" s="203" t="s">
        <v>562</v>
      </c>
      <c r="G198" s="204" t="s">
        <v>417</v>
      </c>
      <c r="H198" s="205">
        <v>1</v>
      </c>
      <c r="I198" s="206"/>
      <c r="J198" s="207">
        <f>ROUND(I198*H198,2)</f>
        <v>0</v>
      </c>
      <c r="K198" s="203" t="s">
        <v>19</v>
      </c>
      <c r="L198" s="208"/>
      <c r="M198" s="209" t="s">
        <v>19</v>
      </c>
      <c r="N198" s="210" t="s">
        <v>43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1">
        <f>S198*H198</f>
        <v>0</v>
      </c>
      <c r="U198" s="212" t="s">
        <v>19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139</v>
      </c>
      <c r="AT198" s="213" t="s">
        <v>117</v>
      </c>
      <c r="AU198" s="213" t="s">
        <v>82</v>
      </c>
      <c r="AY198" s="15" t="s">
        <v>115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80</v>
      </c>
      <c r="BK198" s="214">
        <f>ROUND(I198*H198,2)</f>
        <v>0</v>
      </c>
      <c r="BL198" s="15" t="s">
        <v>114</v>
      </c>
      <c r="BM198" s="213" t="s">
        <v>563</v>
      </c>
    </row>
    <row r="199" s="2" customFormat="1">
      <c r="A199" s="36"/>
      <c r="B199" s="37"/>
      <c r="C199" s="38"/>
      <c r="D199" s="215" t="s">
        <v>123</v>
      </c>
      <c r="E199" s="38"/>
      <c r="F199" s="216" t="s">
        <v>562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2"/>
      <c r="U199" s="83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123</v>
      </c>
      <c r="AU199" s="15" t="s">
        <v>82</v>
      </c>
    </row>
    <row r="200" s="2" customFormat="1" ht="16.5" customHeight="1">
      <c r="A200" s="36"/>
      <c r="B200" s="37"/>
      <c r="C200" s="201" t="s">
        <v>362</v>
      </c>
      <c r="D200" s="201" t="s">
        <v>117</v>
      </c>
      <c r="E200" s="202" t="s">
        <v>564</v>
      </c>
      <c r="F200" s="203" t="s">
        <v>565</v>
      </c>
      <c r="G200" s="204" t="s">
        <v>417</v>
      </c>
      <c r="H200" s="205">
        <v>1</v>
      </c>
      <c r="I200" s="206"/>
      <c r="J200" s="207">
        <f>ROUND(I200*H200,2)</f>
        <v>0</v>
      </c>
      <c r="K200" s="203" t="s">
        <v>19</v>
      </c>
      <c r="L200" s="208"/>
      <c r="M200" s="209" t="s">
        <v>19</v>
      </c>
      <c r="N200" s="210" t="s">
        <v>43</v>
      </c>
      <c r="O200" s="82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1">
        <f>S200*H200</f>
        <v>0</v>
      </c>
      <c r="U200" s="212" t="s">
        <v>19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139</v>
      </c>
      <c r="AT200" s="213" t="s">
        <v>117</v>
      </c>
      <c r="AU200" s="213" t="s">
        <v>82</v>
      </c>
      <c r="AY200" s="15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80</v>
      </c>
      <c r="BK200" s="214">
        <f>ROUND(I200*H200,2)</f>
        <v>0</v>
      </c>
      <c r="BL200" s="15" t="s">
        <v>114</v>
      </c>
      <c r="BM200" s="213" t="s">
        <v>566</v>
      </c>
    </row>
    <row r="201" s="2" customFormat="1">
      <c r="A201" s="36"/>
      <c r="B201" s="37"/>
      <c r="C201" s="38"/>
      <c r="D201" s="215" t="s">
        <v>123</v>
      </c>
      <c r="E201" s="38"/>
      <c r="F201" s="216" t="s">
        <v>565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2"/>
      <c r="U201" s="83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123</v>
      </c>
      <c r="AU201" s="15" t="s">
        <v>82</v>
      </c>
    </row>
    <row r="202" s="12" customFormat="1" ht="25.92" customHeight="1">
      <c r="A202" s="12"/>
      <c r="B202" s="185"/>
      <c r="C202" s="186"/>
      <c r="D202" s="187" t="s">
        <v>71</v>
      </c>
      <c r="E202" s="188" t="s">
        <v>385</v>
      </c>
      <c r="F202" s="188" t="s">
        <v>386</v>
      </c>
      <c r="G202" s="186"/>
      <c r="H202" s="186"/>
      <c r="I202" s="189"/>
      <c r="J202" s="190">
        <f>BK202</f>
        <v>0</v>
      </c>
      <c r="K202" s="186"/>
      <c r="L202" s="191"/>
      <c r="M202" s="192"/>
      <c r="N202" s="193"/>
      <c r="O202" s="193"/>
      <c r="P202" s="194">
        <f>SUM(P203:P208)</f>
        <v>0</v>
      </c>
      <c r="Q202" s="193"/>
      <c r="R202" s="194">
        <f>SUM(R203:R208)</f>
        <v>0</v>
      </c>
      <c r="S202" s="193"/>
      <c r="T202" s="194">
        <f>SUM(T203:T208)</f>
        <v>0</v>
      </c>
      <c r="U202" s="195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6" t="s">
        <v>114</v>
      </c>
      <c r="AT202" s="197" t="s">
        <v>71</v>
      </c>
      <c r="AU202" s="197" t="s">
        <v>72</v>
      </c>
      <c r="AY202" s="196" t="s">
        <v>115</v>
      </c>
      <c r="BK202" s="198">
        <f>SUM(BK203:BK208)</f>
        <v>0</v>
      </c>
    </row>
    <row r="203" s="2" customFormat="1" ht="16.5" customHeight="1">
      <c r="A203" s="36"/>
      <c r="B203" s="37"/>
      <c r="C203" s="225" t="s">
        <v>367</v>
      </c>
      <c r="D203" s="225" t="s">
        <v>387</v>
      </c>
      <c r="E203" s="226" t="s">
        <v>567</v>
      </c>
      <c r="F203" s="227" t="s">
        <v>568</v>
      </c>
      <c r="G203" s="228" t="s">
        <v>390</v>
      </c>
      <c r="H203" s="229">
        <v>192</v>
      </c>
      <c r="I203" s="230"/>
      <c r="J203" s="231">
        <f>ROUND(I203*H203,2)</f>
        <v>0</v>
      </c>
      <c r="K203" s="227" t="s">
        <v>19</v>
      </c>
      <c r="L203" s="42"/>
      <c r="M203" s="232" t="s">
        <v>19</v>
      </c>
      <c r="N203" s="233" t="s">
        <v>43</v>
      </c>
      <c r="O203" s="82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1">
        <f>S203*H203</f>
        <v>0</v>
      </c>
      <c r="U203" s="212" t="s">
        <v>19</v>
      </c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3" t="s">
        <v>121</v>
      </c>
      <c r="AT203" s="213" t="s">
        <v>387</v>
      </c>
      <c r="AU203" s="213" t="s">
        <v>80</v>
      </c>
      <c r="AY203" s="15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80</v>
      </c>
      <c r="BK203" s="214">
        <f>ROUND(I203*H203,2)</f>
        <v>0</v>
      </c>
      <c r="BL203" s="15" t="s">
        <v>121</v>
      </c>
      <c r="BM203" s="213" t="s">
        <v>569</v>
      </c>
    </row>
    <row r="204" s="2" customFormat="1">
      <c r="A204" s="36"/>
      <c r="B204" s="37"/>
      <c r="C204" s="38"/>
      <c r="D204" s="215" t="s">
        <v>123</v>
      </c>
      <c r="E204" s="38"/>
      <c r="F204" s="216" t="s">
        <v>568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2"/>
      <c r="U204" s="83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123</v>
      </c>
      <c r="AU204" s="15" t="s">
        <v>80</v>
      </c>
    </row>
    <row r="205" s="2" customFormat="1">
      <c r="A205" s="36"/>
      <c r="B205" s="37"/>
      <c r="C205" s="38"/>
      <c r="D205" s="215" t="s">
        <v>124</v>
      </c>
      <c r="E205" s="38"/>
      <c r="F205" s="220" t="s">
        <v>570</v>
      </c>
      <c r="G205" s="38"/>
      <c r="H205" s="38"/>
      <c r="I205" s="217"/>
      <c r="J205" s="38"/>
      <c r="K205" s="38"/>
      <c r="L205" s="42"/>
      <c r="M205" s="218"/>
      <c r="N205" s="219"/>
      <c r="O205" s="82"/>
      <c r="P205" s="82"/>
      <c r="Q205" s="82"/>
      <c r="R205" s="82"/>
      <c r="S205" s="82"/>
      <c r="T205" s="82"/>
      <c r="U205" s="83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124</v>
      </c>
      <c r="AU205" s="15" t="s">
        <v>80</v>
      </c>
    </row>
    <row r="206" s="2" customFormat="1" ht="16.5" customHeight="1">
      <c r="A206" s="36"/>
      <c r="B206" s="37"/>
      <c r="C206" s="225" t="s">
        <v>372</v>
      </c>
      <c r="D206" s="225" t="s">
        <v>387</v>
      </c>
      <c r="E206" s="226" t="s">
        <v>571</v>
      </c>
      <c r="F206" s="227" t="s">
        <v>572</v>
      </c>
      <c r="G206" s="228" t="s">
        <v>390</v>
      </c>
      <c r="H206" s="229">
        <v>192</v>
      </c>
      <c r="I206" s="230"/>
      <c r="J206" s="231">
        <f>ROUND(I206*H206,2)</f>
        <v>0</v>
      </c>
      <c r="K206" s="227" t="s">
        <v>19</v>
      </c>
      <c r="L206" s="42"/>
      <c r="M206" s="232" t="s">
        <v>19</v>
      </c>
      <c r="N206" s="233" t="s">
        <v>43</v>
      </c>
      <c r="O206" s="82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1">
        <f>S206*H206</f>
        <v>0</v>
      </c>
      <c r="U206" s="212" t="s">
        <v>19</v>
      </c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3" t="s">
        <v>121</v>
      </c>
      <c r="AT206" s="213" t="s">
        <v>387</v>
      </c>
      <c r="AU206" s="213" t="s">
        <v>80</v>
      </c>
      <c r="AY206" s="15" t="s">
        <v>115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80</v>
      </c>
      <c r="BK206" s="214">
        <f>ROUND(I206*H206,2)</f>
        <v>0</v>
      </c>
      <c r="BL206" s="15" t="s">
        <v>121</v>
      </c>
      <c r="BM206" s="213" t="s">
        <v>573</v>
      </c>
    </row>
    <row r="207" s="2" customFormat="1">
      <c r="A207" s="36"/>
      <c r="B207" s="37"/>
      <c r="C207" s="38"/>
      <c r="D207" s="215" t="s">
        <v>123</v>
      </c>
      <c r="E207" s="38"/>
      <c r="F207" s="216" t="s">
        <v>572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2"/>
      <c r="U207" s="83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123</v>
      </c>
      <c r="AU207" s="15" t="s">
        <v>80</v>
      </c>
    </row>
    <row r="208" s="2" customFormat="1">
      <c r="A208" s="36"/>
      <c r="B208" s="37"/>
      <c r="C208" s="38"/>
      <c r="D208" s="215" t="s">
        <v>124</v>
      </c>
      <c r="E208" s="38"/>
      <c r="F208" s="220" t="s">
        <v>570</v>
      </c>
      <c r="G208" s="38"/>
      <c r="H208" s="38"/>
      <c r="I208" s="217"/>
      <c r="J208" s="38"/>
      <c r="K208" s="38"/>
      <c r="L208" s="42"/>
      <c r="M208" s="221"/>
      <c r="N208" s="222"/>
      <c r="O208" s="223"/>
      <c r="P208" s="223"/>
      <c r="Q208" s="223"/>
      <c r="R208" s="223"/>
      <c r="S208" s="223"/>
      <c r="T208" s="223"/>
      <c r="U208" s="224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124</v>
      </c>
      <c r="AU208" s="15" t="s">
        <v>80</v>
      </c>
    </row>
    <row r="209" s="2" customFormat="1" ht="6.96" customHeight="1">
      <c r="A209" s="36"/>
      <c r="B209" s="57"/>
      <c r="C209" s="58"/>
      <c r="D209" s="58"/>
      <c r="E209" s="58"/>
      <c r="F209" s="58"/>
      <c r="G209" s="58"/>
      <c r="H209" s="58"/>
      <c r="I209" s="58"/>
      <c r="J209" s="58"/>
      <c r="K209" s="58"/>
      <c r="L209" s="42"/>
      <c r="M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</row>
  </sheetData>
  <sheetProtection sheet="1" autoFilter="0" formatColumns="0" formatRows="0" objects="1" scenarios="1" spinCount="100000" saltValue="03oB+mh+uOB3pWdncBpV4y6/KE2cNLydP9wwskphwyJpw53vV0lZwTcNmRGpr27eKkrcj4L95i9GPCtWx9NfZQ==" hashValue="Q12DJQwnUj8IWfcZMnET8/dnlNVKCTT4K1wENJ7nXloLtoOnE8B1Btk8h1+cALm8ZI2BdnEOxusB5QvQoZY45Q==" algorithmName="SHA-512" password="CC35"/>
  <autoFilter ref="C82:K20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574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575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576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577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578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579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580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581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582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583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584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79</v>
      </c>
      <c r="F18" s="245" t="s">
        <v>585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586</v>
      </c>
      <c r="F19" s="245" t="s">
        <v>587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588</v>
      </c>
      <c r="F20" s="245" t="s">
        <v>589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590</v>
      </c>
      <c r="F21" s="245" t="s">
        <v>591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112</v>
      </c>
      <c r="F22" s="245" t="s">
        <v>113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592</v>
      </c>
      <c r="F23" s="245" t="s">
        <v>593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594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595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596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597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598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599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600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601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602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99</v>
      </c>
      <c r="F36" s="245"/>
      <c r="G36" s="245" t="s">
        <v>603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604</v>
      </c>
      <c r="F37" s="245"/>
      <c r="G37" s="245" t="s">
        <v>605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53</v>
      </c>
      <c r="F38" s="245"/>
      <c r="G38" s="245" t="s">
        <v>606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54</v>
      </c>
      <c r="F39" s="245"/>
      <c r="G39" s="245" t="s">
        <v>607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100</v>
      </c>
      <c r="F40" s="245"/>
      <c r="G40" s="245" t="s">
        <v>608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101</v>
      </c>
      <c r="F41" s="245"/>
      <c r="G41" s="245" t="s">
        <v>609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610</v>
      </c>
      <c r="F42" s="245"/>
      <c r="G42" s="245" t="s">
        <v>611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612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613</v>
      </c>
      <c r="F44" s="245"/>
      <c r="G44" s="245" t="s">
        <v>614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103</v>
      </c>
      <c r="F45" s="245"/>
      <c r="G45" s="245" t="s">
        <v>615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616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617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618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619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620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621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622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623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624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625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626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627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628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629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630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631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632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633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634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635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636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637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638</v>
      </c>
      <c r="D76" s="263"/>
      <c r="E76" s="263"/>
      <c r="F76" s="263" t="s">
        <v>639</v>
      </c>
      <c r="G76" s="264"/>
      <c r="H76" s="263" t="s">
        <v>54</v>
      </c>
      <c r="I76" s="263" t="s">
        <v>57</v>
      </c>
      <c r="J76" s="263" t="s">
        <v>640</v>
      </c>
      <c r="K76" s="262"/>
    </row>
    <row r="77" s="1" customFormat="1" ht="17.25" customHeight="1">
      <c r="B77" s="260"/>
      <c r="C77" s="265" t="s">
        <v>641</v>
      </c>
      <c r="D77" s="265"/>
      <c r="E77" s="265"/>
      <c r="F77" s="266" t="s">
        <v>642</v>
      </c>
      <c r="G77" s="267"/>
      <c r="H77" s="265"/>
      <c r="I77" s="265"/>
      <c r="J77" s="265" t="s">
        <v>643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53</v>
      </c>
      <c r="D79" s="270"/>
      <c r="E79" s="270"/>
      <c r="F79" s="271" t="s">
        <v>644</v>
      </c>
      <c r="G79" s="272"/>
      <c r="H79" s="248" t="s">
        <v>645</v>
      </c>
      <c r="I79" s="248" t="s">
        <v>646</v>
      </c>
      <c r="J79" s="248">
        <v>20</v>
      </c>
      <c r="K79" s="262"/>
    </row>
    <row r="80" s="1" customFormat="1" ht="15" customHeight="1">
      <c r="B80" s="260"/>
      <c r="C80" s="248" t="s">
        <v>647</v>
      </c>
      <c r="D80" s="248"/>
      <c r="E80" s="248"/>
      <c r="F80" s="271" t="s">
        <v>644</v>
      </c>
      <c r="G80" s="272"/>
      <c r="H80" s="248" t="s">
        <v>648</v>
      </c>
      <c r="I80" s="248" t="s">
        <v>646</v>
      </c>
      <c r="J80" s="248">
        <v>120</v>
      </c>
      <c r="K80" s="262"/>
    </row>
    <row r="81" s="1" customFormat="1" ht="15" customHeight="1">
      <c r="B81" s="273"/>
      <c r="C81" s="248" t="s">
        <v>649</v>
      </c>
      <c r="D81" s="248"/>
      <c r="E81" s="248"/>
      <c r="F81" s="271" t="s">
        <v>650</v>
      </c>
      <c r="G81" s="272"/>
      <c r="H81" s="248" t="s">
        <v>651</v>
      </c>
      <c r="I81" s="248" t="s">
        <v>646</v>
      </c>
      <c r="J81" s="248">
        <v>50</v>
      </c>
      <c r="K81" s="262"/>
    </row>
    <row r="82" s="1" customFormat="1" ht="15" customHeight="1">
      <c r="B82" s="273"/>
      <c r="C82" s="248" t="s">
        <v>652</v>
      </c>
      <c r="D82" s="248"/>
      <c r="E82" s="248"/>
      <c r="F82" s="271" t="s">
        <v>644</v>
      </c>
      <c r="G82" s="272"/>
      <c r="H82" s="248" t="s">
        <v>653</v>
      </c>
      <c r="I82" s="248" t="s">
        <v>654</v>
      </c>
      <c r="J82" s="248"/>
      <c r="K82" s="262"/>
    </row>
    <row r="83" s="1" customFormat="1" ht="15" customHeight="1">
      <c r="B83" s="273"/>
      <c r="C83" s="274" t="s">
        <v>655</v>
      </c>
      <c r="D83" s="274"/>
      <c r="E83" s="274"/>
      <c r="F83" s="275" t="s">
        <v>650</v>
      </c>
      <c r="G83" s="274"/>
      <c r="H83" s="274" t="s">
        <v>656</v>
      </c>
      <c r="I83" s="274" t="s">
        <v>646</v>
      </c>
      <c r="J83" s="274">
        <v>15</v>
      </c>
      <c r="K83" s="262"/>
    </row>
    <row r="84" s="1" customFormat="1" ht="15" customHeight="1">
      <c r="B84" s="273"/>
      <c r="C84" s="274" t="s">
        <v>657</v>
      </c>
      <c r="D84" s="274"/>
      <c r="E84" s="274"/>
      <c r="F84" s="275" t="s">
        <v>650</v>
      </c>
      <c r="G84" s="274"/>
      <c r="H84" s="274" t="s">
        <v>658</v>
      </c>
      <c r="I84" s="274" t="s">
        <v>646</v>
      </c>
      <c r="J84" s="274">
        <v>15</v>
      </c>
      <c r="K84" s="262"/>
    </row>
    <row r="85" s="1" customFormat="1" ht="15" customHeight="1">
      <c r="B85" s="273"/>
      <c r="C85" s="274" t="s">
        <v>659</v>
      </c>
      <c r="D85" s="274"/>
      <c r="E85" s="274"/>
      <c r="F85" s="275" t="s">
        <v>650</v>
      </c>
      <c r="G85" s="274"/>
      <c r="H85" s="274" t="s">
        <v>660</v>
      </c>
      <c r="I85" s="274" t="s">
        <v>646</v>
      </c>
      <c r="J85" s="274">
        <v>20</v>
      </c>
      <c r="K85" s="262"/>
    </row>
    <row r="86" s="1" customFormat="1" ht="15" customHeight="1">
      <c r="B86" s="273"/>
      <c r="C86" s="274" t="s">
        <v>661</v>
      </c>
      <c r="D86" s="274"/>
      <c r="E86" s="274"/>
      <c r="F86" s="275" t="s">
        <v>650</v>
      </c>
      <c r="G86" s="274"/>
      <c r="H86" s="274" t="s">
        <v>662</v>
      </c>
      <c r="I86" s="274" t="s">
        <v>646</v>
      </c>
      <c r="J86" s="274">
        <v>20</v>
      </c>
      <c r="K86" s="262"/>
    </row>
    <row r="87" s="1" customFormat="1" ht="15" customHeight="1">
      <c r="B87" s="273"/>
      <c r="C87" s="248" t="s">
        <v>663</v>
      </c>
      <c r="D87" s="248"/>
      <c r="E87" s="248"/>
      <c r="F87" s="271" t="s">
        <v>650</v>
      </c>
      <c r="G87" s="272"/>
      <c r="H87" s="248" t="s">
        <v>664</v>
      </c>
      <c r="I87" s="248" t="s">
        <v>646</v>
      </c>
      <c r="J87" s="248">
        <v>50</v>
      </c>
      <c r="K87" s="262"/>
    </row>
    <row r="88" s="1" customFormat="1" ht="15" customHeight="1">
      <c r="B88" s="273"/>
      <c r="C88" s="248" t="s">
        <v>665</v>
      </c>
      <c r="D88" s="248"/>
      <c r="E88" s="248"/>
      <c r="F88" s="271" t="s">
        <v>650</v>
      </c>
      <c r="G88" s="272"/>
      <c r="H88" s="248" t="s">
        <v>666</v>
      </c>
      <c r="I88" s="248" t="s">
        <v>646</v>
      </c>
      <c r="J88" s="248">
        <v>20</v>
      </c>
      <c r="K88" s="262"/>
    </row>
    <row r="89" s="1" customFormat="1" ht="15" customHeight="1">
      <c r="B89" s="273"/>
      <c r="C89" s="248" t="s">
        <v>667</v>
      </c>
      <c r="D89" s="248"/>
      <c r="E89" s="248"/>
      <c r="F89" s="271" t="s">
        <v>650</v>
      </c>
      <c r="G89" s="272"/>
      <c r="H89" s="248" t="s">
        <v>668</v>
      </c>
      <c r="I89" s="248" t="s">
        <v>646</v>
      </c>
      <c r="J89" s="248">
        <v>20</v>
      </c>
      <c r="K89" s="262"/>
    </row>
    <row r="90" s="1" customFormat="1" ht="15" customHeight="1">
      <c r="B90" s="273"/>
      <c r="C90" s="248" t="s">
        <v>669</v>
      </c>
      <c r="D90" s="248"/>
      <c r="E90" s="248"/>
      <c r="F90" s="271" t="s">
        <v>650</v>
      </c>
      <c r="G90" s="272"/>
      <c r="H90" s="248" t="s">
        <v>670</v>
      </c>
      <c r="I90" s="248" t="s">
        <v>646</v>
      </c>
      <c r="J90" s="248">
        <v>50</v>
      </c>
      <c r="K90" s="262"/>
    </row>
    <row r="91" s="1" customFormat="1" ht="15" customHeight="1">
      <c r="B91" s="273"/>
      <c r="C91" s="248" t="s">
        <v>671</v>
      </c>
      <c r="D91" s="248"/>
      <c r="E91" s="248"/>
      <c r="F91" s="271" t="s">
        <v>650</v>
      </c>
      <c r="G91" s="272"/>
      <c r="H91" s="248" t="s">
        <v>671</v>
      </c>
      <c r="I91" s="248" t="s">
        <v>646</v>
      </c>
      <c r="J91" s="248">
        <v>50</v>
      </c>
      <c r="K91" s="262"/>
    </row>
    <row r="92" s="1" customFormat="1" ht="15" customHeight="1">
      <c r="B92" s="273"/>
      <c r="C92" s="248" t="s">
        <v>672</v>
      </c>
      <c r="D92" s="248"/>
      <c r="E92" s="248"/>
      <c r="F92" s="271" t="s">
        <v>650</v>
      </c>
      <c r="G92" s="272"/>
      <c r="H92" s="248" t="s">
        <v>673</v>
      </c>
      <c r="I92" s="248" t="s">
        <v>646</v>
      </c>
      <c r="J92" s="248">
        <v>255</v>
      </c>
      <c r="K92" s="262"/>
    </row>
    <row r="93" s="1" customFormat="1" ht="15" customHeight="1">
      <c r="B93" s="273"/>
      <c r="C93" s="248" t="s">
        <v>674</v>
      </c>
      <c r="D93" s="248"/>
      <c r="E93" s="248"/>
      <c r="F93" s="271" t="s">
        <v>644</v>
      </c>
      <c r="G93" s="272"/>
      <c r="H93" s="248" t="s">
        <v>675</v>
      </c>
      <c r="I93" s="248" t="s">
        <v>676</v>
      </c>
      <c r="J93" s="248"/>
      <c r="K93" s="262"/>
    </row>
    <row r="94" s="1" customFormat="1" ht="15" customHeight="1">
      <c r="B94" s="273"/>
      <c r="C94" s="248" t="s">
        <v>677</v>
      </c>
      <c r="D94" s="248"/>
      <c r="E94" s="248"/>
      <c r="F94" s="271" t="s">
        <v>644</v>
      </c>
      <c r="G94" s="272"/>
      <c r="H94" s="248" t="s">
        <v>678</v>
      </c>
      <c r="I94" s="248" t="s">
        <v>679</v>
      </c>
      <c r="J94" s="248"/>
      <c r="K94" s="262"/>
    </row>
    <row r="95" s="1" customFormat="1" ht="15" customHeight="1">
      <c r="B95" s="273"/>
      <c r="C95" s="248" t="s">
        <v>680</v>
      </c>
      <c r="D95" s="248"/>
      <c r="E95" s="248"/>
      <c r="F95" s="271" t="s">
        <v>644</v>
      </c>
      <c r="G95" s="272"/>
      <c r="H95" s="248" t="s">
        <v>680</v>
      </c>
      <c r="I95" s="248" t="s">
        <v>679</v>
      </c>
      <c r="J95" s="248"/>
      <c r="K95" s="262"/>
    </row>
    <row r="96" s="1" customFormat="1" ht="15" customHeight="1">
      <c r="B96" s="273"/>
      <c r="C96" s="248" t="s">
        <v>38</v>
      </c>
      <c r="D96" s="248"/>
      <c r="E96" s="248"/>
      <c r="F96" s="271" t="s">
        <v>644</v>
      </c>
      <c r="G96" s="272"/>
      <c r="H96" s="248" t="s">
        <v>681</v>
      </c>
      <c r="I96" s="248" t="s">
        <v>679</v>
      </c>
      <c r="J96" s="248"/>
      <c r="K96" s="262"/>
    </row>
    <row r="97" s="1" customFormat="1" ht="15" customHeight="1">
      <c r="B97" s="273"/>
      <c r="C97" s="248" t="s">
        <v>48</v>
      </c>
      <c r="D97" s="248"/>
      <c r="E97" s="248"/>
      <c r="F97" s="271" t="s">
        <v>644</v>
      </c>
      <c r="G97" s="272"/>
      <c r="H97" s="248" t="s">
        <v>682</v>
      </c>
      <c r="I97" s="248" t="s">
        <v>679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683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638</v>
      </c>
      <c r="D103" s="263"/>
      <c r="E103" s="263"/>
      <c r="F103" s="263" t="s">
        <v>639</v>
      </c>
      <c r="G103" s="264"/>
      <c r="H103" s="263" t="s">
        <v>54</v>
      </c>
      <c r="I103" s="263" t="s">
        <v>57</v>
      </c>
      <c r="J103" s="263" t="s">
        <v>640</v>
      </c>
      <c r="K103" s="262"/>
    </row>
    <row r="104" s="1" customFormat="1" ht="17.25" customHeight="1">
      <c r="B104" s="260"/>
      <c r="C104" s="265" t="s">
        <v>641</v>
      </c>
      <c r="D104" s="265"/>
      <c r="E104" s="265"/>
      <c r="F104" s="266" t="s">
        <v>642</v>
      </c>
      <c r="G104" s="267"/>
      <c r="H104" s="265"/>
      <c r="I104" s="265"/>
      <c r="J104" s="265" t="s">
        <v>643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53</v>
      </c>
      <c r="D106" s="270"/>
      <c r="E106" s="270"/>
      <c r="F106" s="271" t="s">
        <v>644</v>
      </c>
      <c r="G106" s="248"/>
      <c r="H106" s="248" t="s">
        <v>684</v>
      </c>
      <c r="I106" s="248" t="s">
        <v>646</v>
      </c>
      <c r="J106" s="248">
        <v>20</v>
      </c>
      <c r="K106" s="262"/>
    </row>
    <row r="107" s="1" customFormat="1" ht="15" customHeight="1">
      <c r="B107" s="260"/>
      <c r="C107" s="248" t="s">
        <v>647</v>
      </c>
      <c r="D107" s="248"/>
      <c r="E107" s="248"/>
      <c r="F107" s="271" t="s">
        <v>644</v>
      </c>
      <c r="G107" s="248"/>
      <c r="H107" s="248" t="s">
        <v>684</v>
      </c>
      <c r="I107" s="248" t="s">
        <v>646</v>
      </c>
      <c r="J107" s="248">
        <v>120</v>
      </c>
      <c r="K107" s="262"/>
    </row>
    <row r="108" s="1" customFormat="1" ht="15" customHeight="1">
      <c r="B108" s="273"/>
      <c r="C108" s="248" t="s">
        <v>649</v>
      </c>
      <c r="D108" s="248"/>
      <c r="E108" s="248"/>
      <c r="F108" s="271" t="s">
        <v>650</v>
      </c>
      <c r="G108" s="248"/>
      <c r="H108" s="248" t="s">
        <v>684</v>
      </c>
      <c r="I108" s="248" t="s">
        <v>646</v>
      </c>
      <c r="J108" s="248">
        <v>50</v>
      </c>
      <c r="K108" s="262"/>
    </row>
    <row r="109" s="1" customFormat="1" ht="15" customHeight="1">
      <c r="B109" s="273"/>
      <c r="C109" s="248" t="s">
        <v>652</v>
      </c>
      <c r="D109" s="248"/>
      <c r="E109" s="248"/>
      <c r="F109" s="271" t="s">
        <v>644</v>
      </c>
      <c r="G109" s="248"/>
      <c r="H109" s="248" t="s">
        <v>684</v>
      </c>
      <c r="I109" s="248" t="s">
        <v>654</v>
      </c>
      <c r="J109" s="248"/>
      <c r="K109" s="262"/>
    </row>
    <row r="110" s="1" customFormat="1" ht="15" customHeight="1">
      <c r="B110" s="273"/>
      <c r="C110" s="248" t="s">
        <v>663</v>
      </c>
      <c r="D110" s="248"/>
      <c r="E110" s="248"/>
      <c r="F110" s="271" t="s">
        <v>650</v>
      </c>
      <c r="G110" s="248"/>
      <c r="H110" s="248" t="s">
        <v>684</v>
      </c>
      <c r="I110" s="248" t="s">
        <v>646</v>
      </c>
      <c r="J110" s="248">
        <v>50</v>
      </c>
      <c r="K110" s="262"/>
    </row>
    <row r="111" s="1" customFormat="1" ht="15" customHeight="1">
      <c r="B111" s="273"/>
      <c r="C111" s="248" t="s">
        <v>671</v>
      </c>
      <c r="D111" s="248"/>
      <c r="E111" s="248"/>
      <c r="F111" s="271" t="s">
        <v>650</v>
      </c>
      <c r="G111" s="248"/>
      <c r="H111" s="248" t="s">
        <v>684</v>
      </c>
      <c r="I111" s="248" t="s">
        <v>646</v>
      </c>
      <c r="J111" s="248">
        <v>50</v>
      </c>
      <c r="K111" s="262"/>
    </row>
    <row r="112" s="1" customFormat="1" ht="15" customHeight="1">
      <c r="B112" s="273"/>
      <c r="C112" s="248" t="s">
        <v>669</v>
      </c>
      <c r="D112" s="248"/>
      <c r="E112" s="248"/>
      <c r="F112" s="271" t="s">
        <v>650</v>
      </c>
      <c r="G112" s="248"/>
      <c r="H112" s="248" t="s">
        <v>684</v>
      </c>
      <c r="I112" s="248" t="s">
        <v>646</v>
      </c>
      <c r="J112" s="248">
        <v>50</v>
      </c>
      <c r="K112" s="262"/>
    </row>
    <row r="113" s="1" customFormat="1" ht="15" customHeight="1">
      <c r="B113" s="273"/>
      <c r="C113" s="248" t="s">
        <v>53</v>
      </c>
      <c r="D113" s="248"/>
      <c r="E113" s="248"/>
      <c r="F113" s="271" t="s">
        <v>644</v>
      </c>
      <c r="G113" s="248"/>
      <c r="H113" s="248" t="s">
        <v>685</v>
      </c>
      <c r="I113" s="248" t="s">
        <v>646</v>
      </c>
      <c r="J113" s="248">
        <v>20</v>
      </c>
      <c r="K113" s="262"/>
    </row>
    <row r="114" s="1" customFormat="1" ht="15" customHeight="1">
      <c r="B114" s="273"/>
      <c r="C114" s="248" t="s">
        <v>686</v>
      </c>
      <c r="D114" s="248"/>
      <c r="E114" s="248"/>
      <c r="F114" s="271" t="s">
        <v>644</v>
      </c>
      <c r="G114" s="248"/>
      <c r="H114" s="248" t="s">
        <v>687</v>
      </c>
      <c r="I114" s="248" t="s">
        <v>646</v>
      </c>
      <c r="J114" s="248">
        <v>120</v>
      </c>
      <c r="K114" s="262"/>
    </row>
    <row r="115" s="1" customFormat="1" ht="15" customHeight="1">
      <c r="B115" s="273"/>
      <c r="C115" s="248" t="s">
        <v>38</v>
      </c>
      <c r="D115" s="248"/>
      <c r="E115" s="248"/>
      <c r="F115" s="271" t="s">
        <v>644</v>
      </c>
      <c r="G115" s="248"/>
      <c r="H115" s="248" t="s">
        <v>688</v>
      </c>
      <c r="I115" s="248" t="s">
        <v>679</v>
      </c>
      <c r="J115" s="248"/>
      <c r="K115" s="262"/>
    </row>
    <row r="116" s="1" customFormat="1" ht="15" customHeight="1">
      <c r="B116" s="273"/>
      <c r="C116" s="248" t="s">
        <v>48</v>
      </c>
      <c r="D116" s="248"/>
      <c r="E116" s="248"/>
      <c r="F116" s="271" t="s">
        <v>644</v>
      </c>
      <c r="G116" s="248"/>
      <c r="H116" s="248" t="s">
        <v>689</v>
      </c>
      <c r="I116" s="248" t="s">
        <v>679</v>
      </c>
      <c r="J116" s="248"/>
      <c r="K116" s="262"/>
    </row>
    <row r="117" s="1" customFormat="1" ht="15" customHeight="1">
      <c r="B117" s="273"/>
      <c r="C117" s="248" t="s">
        <v>57</v>
      </c>
      <c r="D117" s="248"/>
      <c r="E117" s="248"/>
      <c r="F117" s="271" t="s">
        <v>644</v>
      </c>
      <c r="G117" s="248"/>
      <c r="H117" s="248" t="s">
        <v>690</v>
      </c>
      <c r="I117" s="248" t="s">
        <v>691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692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638</v>
      </c>
      <c r="D123" s="263"/>
      <c r="E123" s="263"/>
      <c r="F123" s="263" t="s">
        <v>639</v>
      </c>
      <c r="G123" s="264"/>
      <c r="H123" s="263" t="s">
        <v>54</v>
      </c>
      <c r="I123" s="263" t="s">
        <v>57</v>
      </c>
      <c r="J123" s="263" t="s">
        <v>640</v>
      </c>
      <c r="K123" s="292"/>
    </row>
    <row r="124" s="1" customFormat="1" ht="17.25" customHeight="1">
      <c r="B124" s="291"/>
      <c r="C124" s="265" t="s">
        <v>641</v>
      </c>
      <c r="D124" s="265"/>
      <c r="E124" s="265"/>
      <c r="F124" s="266" t="s">
        <v>642</v>
      </c>
      <c r="G124" s="267"/>
      <c r="H124" s="265"/>
      <c r="I124" s="265"/>
      <c r="J124" s="265" t="s">
        <v>643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647</v>
      </c>
      <c r="D126" s="270"/>
      <c r="E126" s="270"/>
      <c r="F126" s="271" t="s">
        <v>644</v>
      </c>
      <c r="G126" s="248"/>
      <c r="H126" s="248" t="s">
        <v>684</v>
      </c>
      <c r="I126" s="248" t="s">
        <v>646</v>
      </c>
      <c r="J126" s="248">
        <v>120</v>
      </c>
      <c r="K126" s="296"/>
    </row>
    <row r="127" s="1" customFormat="1" ht="15" customHeight="1">
      <c r="B127" s="293"/>
      <c r="C127" s="248" t="s">
        <v>693</v>
      </c>
      <c r="D127" s="248"/>
      <c r="E127" s="248"/>
      <c r="F127" s="271" t="s">
        <v>644</v>
      </c>
      <c r="G127" s="248"/>
      <c r="H127" s="248" t="s">
        <v>694</v>
      </c>
      <c r="I127" s="248" t="s">
        <v>646</v>
      </c>
      <c r="J127" s="248" t="s">
        <v>695</v>
      </c>
      <c r="K127" s="296"/>
    </row>
    <row r="128" s="1" customFormat="1" ht="15" customHeight="1">
      <c r="B128" s="293"/>
      <c r="C128" s="248" t="s">
        <v>592</v>
      </c>
      <c r="D128" s="248"/>
      <c r="E128" s="248"/>
      <c r="F128" s="271" t="s">
        <v>644</v>
      </c>
      <c r="G128" s="248"/>
      <c r="H128" s="248" t="s">
        <v>696</v>
      </c>
      <c r="I128" s="248" t="s">
        <v>646</v>
      </c>
      <c r="J128" s="248" t="s">
        <v>695</v>
      </c>
      <c r="K128" s="296"/>
    </row>
    <row r="129" s="1" customFormat="1" ht="15" customHeight="1">
      <c r="B129" s="293"/>
      <c r="C129" s="248" t="s">
        <v>655</v>
      </c>
      <c r="D129" s="248"/>
      <c r="E129" s="248"/>
      <c r="F129" s="271" t="s">
        <v>650</v>
      </c>
      <c r="G129" s="248"/>
      <c r="H129" s="248" t="s">
        <v>656</v>
      </c>
      <c r="I129" s="248" t="s">
        <v>646</v>
      </c>
      <c r="J129" s="248">
        <v>15</v>
      </c>
      <c r="K129" s="296"/>
    </row>
    <row r="130" s="1" customFormat="1" ht="15" customHeight="1">
      <c r="B130" s="293"/>
      <c r="C130" s="274" t="s">
        <v>657</v>
      </c>
      <c r="D130" s="274"/>
      <c r="E130" s="274"/>
      <c r="F130" s="275" t="s">
        <v>650</v>
      </c>
      <c r="G130" s="274"/>
      <c r="H130" s="274" t="s">
        <v>658</v>
      </c>
      <c r="I130" s="274" t="s">
        <v>646</v>
      </c>
      <c r="J130" s="274">
        <v>15</v>
      </c>
      <c r="K130" s="296"/>
    </row>
    <row r="131" s="1" customFormat="1" ht="15" customHeight="1">
      <c r="B131" s="293"/>
      <c r="C131" s="274" t="s">
        <v>659</v>
      </c>
      <c r="D131" s="274"/>
      <c r="E131" s="274"/>
      <c r="F131" s="275" t="s">
        <v>650</v>
      </c>
      <c r="G131" s="274"/>
      <c r="H131" s="274" t="s">
        <v>660</v>
      </c>
      <c r="I131" s="274" t="s">
        <v>646</v>
      </c>
      <c r="J131" s="274">
        <v>20</v>
      </c>
      <c r="K131" s="296"/>
    </row>
    <row r="132" s="1" customFormat="1" ht="15" customHeight="1">
      <c r="B132" s="293"/>
      <c r="C132" s="274" t="s">
        <v>661</v>
      </c>
      <c r="D132" s="274"/>
      <c r="E132" s="274"/>
      <c r="F132" s="275" t="s">
        <v>650</v>
      </c>
      <c r="G132" s="274"/>
      <c r="H132" s="274" t="s">
        <v>662</v>
      </c>
      <c r="I132" s="274" t="s">
        <v>646</v>
      </c>
      <c r="J132" s="274">
        <v>20</v>
      </c>
      <c r="K132" s="296"/>
    </row>
    <row r="133" s="1" customFormat="1" ht="15" customHeight="1">
      <c r="B133" s="293"/>
      <c r="C133" s="248" t="s">
        <v>649</v>
      </c>
      <c r="D133" s="248"/>
      <c r="E133" s="248"/>
      <c r="F133" s="271" t="s">
        <v>650</v>
      </c>
      <c r="G133" s="248"/>
      <c r="H133" s="248" t="s">
        <v>684</v>
      </c>
      <c r="I133" s="248" t="s">
        <v>646</v>
      </c>
      <c r="J133" s="248">
        <v>50</v>
      </c>
      <c r="K133" s="296"/>
    </row>
    <row r="134" s="1" customFormat="1" ht="15" customHeight="1">
      <c r="B134" s="293"/>
      <c r="C134" s="248" t="s">
        <v>663</v>
      </c>
      <c r="D134" s="248"/>
      <c r="E134" s="248"/>
      <c r="F134" s="271" t="s">
        <v>650</v>
      </c>
      <c r="G134" s="248"/>
      <c r="H134" s="248" t="s">
        <v>684</v>
      </c>
      <c r="I134" s="248" t="s">
        <v>646</v>
      </c>
      <c r="J134" s="248">
        <v>50</v>
      </c>
      <c r="K134" s="296"/>
    </row>
    <row r="135" s="1" customFormat="1" ht="15" customHeight="1">
      <c r="B135" s="293"/>
      <c r="C135" s="248" t="s">
        <v>669</v>
      </c>
      <c r="D135" s="248"/>
      <c r="E135" s="248"/>
      <c r="F135" s="271" t="s">
        <v>650</v>
      </c>
      <c r="G135" s="248"/>
      <c r="H135" s="248" t="s">
        <v>684</v>
      </c>
      <c r="I135" s="248" t="s">
        <v>646</v>
      </c>
      <c r="J135" s="248">
        <v>50</v>
      </c>
      <c r="K135" s="296"/>
    </row>
    <row r="136" s="1" customFormat="1" ht="15" customHeight="1">
      <c r="B136" s="293"/>
      <c r="C136" s="248" t="s">
        <v>671</v>
      </c>
      <c r="D136" s="248"/>
      <c r="E136" s="248"/>
      <c r="F136" s="271" t="s">
        <v>650</v>
      </c>
      <c r="G136" s="248"/>
      <c r="H136" s="248" t="s">
        <v>684</v>
      </c>
      <c r="I136" s="248" t="s">
        <v>646</v>
      </c>
      <c r="J136" s="248">
        <v>50</v>
      </c>
      <c r="K136" s="296"/>
    </row>
    <row r="137" s="1" customFormat="1" ht="15" customHeight="1">
      <c r="B137" s="293"/>
      <c r="C137" s="248" t="s">
        <v>672</v>
      </c>
      <c r="D137" s="248"/>
      <c r="E137" s="248"/>
      <c r="F137" s="271" t="s">
        <v>650</v>
      </c>
      <c r="G137" s="248"/>
      <c r="H137" s="248" t="s">
        <v>697</v>
      </c>
      <c r="I137" s="248" t="s">
        <v>646</v>
      </c>
      <c r="J137" s="248">
        <v>255</v>
      </c>
      <c r="K137" s="296"/>
    </row>
    <row r="138" s="1" customFormat="1" ht="15" customHeight="1">
      <c r="B138" s="293"/>
      <c r="C138" s="248" t="s">
        <v>674</v>
      </c>
      <c r="D138" s="248"/>
      <c r="E138" s="248"/>
      <c r="F138" s="271" t="s">
        <v>644</v>
      </c>
      <c r="G138" s="248"/>
      <c r="H138" s="248" t="s">
        <v>698</v>
      </c>
      <c r="I138" s="248" t="s">
        <v>676</v>
      </c>
      <c r="J138" s="248"/>
      <c r="K138" s="296"/>
    </row>
    <row r="139" s="1" customFormat="1" ht="15" customHeight="1">
      <c r="B139" s="293"/>
      <c r="C139" s="248" t="s">
        <v>677</v>
      </c>
      <c r="D139" s="248"/>
      <c r="E139" s="248"/>
      <c r="F139" s="271" t="s">
        <v>644</v>
      </c>
      <c r="G139" s="248"/>
      <c r="H139" s="248" t="s">
        <v>699</v>
      </c>
      <c r="I139" s="248" t="s">
        <v>679</v>
      </c>
      <c r="J139" s="248"/>
      <c r="K139" s="296"/>
    </row>
    <row r="140" s="1" customFormat="1" ht="15" customHeight="1">
      <c r="B140" s="293"/>
      <c r="C140" s="248" t="s">
        <v>680</v>
      </c>
      <c r="D140" s="248"/>
      <c r="E140" s="248"/>
      <c r="F140" s="271" t="s">
        <v>644</v>
      </c>
      <c r="G140" s="248"/>
      <c r="H140" s="248" t="s">
        <v>680</v>
      </c>
      <c r="I140" s="248" t="s">
        <v>679</v>
      </c>
      <c r="J140" s="248"/>
      <c r="K140" s="296"/>
    </row>
    <row r="141" s="1" customFormat="1" ht="15" customHeight="1">
      <c r="B141" s="293"/>
      <c r="C141" s="248" t="s">
        <v>38</v>
      </c>
      <c r="D141" s="248"/>
      <c r="E141" s="248"/>
      <c r="F141" s="271" t="s">
        <v>644</v>
      </c>
      <c r="G141" s="248"/>
      <c r="H141" s="248" t="s">
        <v>700</v>
      </c>
      <c r="I141" s="248" t="s">
        <v>679</v>
      </c>
      <c r="J141" s="248"/>
      <c r="K141" s="296"/>
    </row>
    <row r="142" s="1" customFormat="1" ht="15" customHeight="1">
      <c r="B142" s="293"/>
      <c r="C142" s="248" t="s">
        <v>701</v>
      </c>
      <c r="D142" s="248"/>
      <c r="E142" s="248"/>
      <c r="F142" s="271" t="s">
        <v>644</v>
      </c>
      <c r="G142" s="248"/>
      <c r="H142" s="248" t="s">
        <v>702</v>
      </c>
      <c r="I142" s="248" t="s">
        <v>679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703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638</v>
      </c>
      <c r="D148" s="263"/>
      <c r="E148" s="263"/>
      <c r="F148" s="263" t="s">
        <v>639</v>
      </c>
      <c r="G148" s="264"/>
      <c r="H148" s="263" t="s">
        <v>54</v>
      </c>
      <c r="I148" s="263" t="s">
        <v>57</v>
      </c>
      <c r="J148" s="263" t="s">
        <v>640</v>
      </c>
      <c r="K148" s="262"/>
    </row>
    <row r="149" s="1" customFormat="1" ht="17.25" customHeight="1">
      <c r="B149" s="260"/>
      <c r="C149" s="265" t="s">
        <v>641</v>
      </c>
      <c r="D149" s="265"/>
      <c r="E149" s="265"/>
      <c r="F149" s="266" t="s">
        <v>642</v>
      </c>
      <c r="G149" s="267"/>
      <c r="H149" s="265"/>
      <c r="I149" s="265"/>
      <c r="J149" s="265" t="s">
        <v>643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647</v>
      </c>
      <c r="D151" s="248"/>
      <c r="E151" s="248"/>
      <c r="F151" s="301" t="s">
        <v>644</v>
      </c>
      <c r="G151" s="248"/>
      <c r="H151" s="300" t="s">
        <v>684</v>
      </c>
      <c r="I151" s="300" t="s">
        <v>646</v>
      </c>
      <c r="J151" s="300">
        <v>120</v>
      </c>
      <c r="K151" s="296"/>
    </row>
    <row r="152" s="1" customFormat="1" ht="15" customHeight="1">
      <c r="B152" s="273"/>
      <c r="C152" s="300" t="s">
        <v>693</v>
      </c>
      <c r="D152" s="248"/>
      <c r="E152" s="248"/>
      <c r="F152" s="301" t="s">
        <v>644</v>
      </c>
      <c r="G152" s="248"/>
      <c r="H152" s="300" t="s">
        <v>704</v>
      </c>
      <c r="I152" s="300" t="s">
        <v>646</v>
      </c>
      <c r="J152" s="300" t="s">
        <v>695</v>
      </c>
      <c r="K152" s="296"/>
    </row>
    <row r="153" s="1" customFormat="1" ht="15" customHeight="1">
      <c r="B153" s="273"/>
      <c r="C153" s="300" t="s">
        <v>592</v>
      </c>
      <c r="D153" s="248"/>
      <c r="E153" s="248"/>
      <c r="F153" s="301" t="s">
        <v>644</v>
      </c>
      <c r="G153" s="248"/>
      <c r="H153" s="300" t="s">
        <v>705</v>
      </c>
      <c r="I153" s="300" t="s">
        <v>646</v>
      </c>
      <c r="J153" s="300" t="s">
        <v>695</v>
      </c>
      <c r="K153" s="296"/>
    </row>
    <row r="154" s="1" customFormat="1" ht="15" customHeight="1">
      <c r="B154" s="273"/>
      <c r="C154" s="300" t="s">
        <v>649</v>
      </c>
      <c r="D154" s="248"/>
      <c r="E154" s="248"/>
      <c r="F154" s="301" t="s">
        <v>650</v>
      </c>
      <c r="G154" s="248"/>
      <c r="H154" s="300" t="s">
        <v>684</v>
      </c>
      <c r="I154" s="300" t="s">
        <v>646</v>
      </c>
      <c r="J154" s="300">
        <v>50</v>
      </c>
      <c r="K154" s="296"/>
    </row>
    <row r="155" s="1" customFormat="1" ht="15" customHeight="1">
      <c r="B155" s="273"/>
      <c r="C155" s="300" t="s">
        <v>652</v>
      </c>
      <c r="D155" s="248"/>
      <c r="E155" s="248"/>
      <c r="F155" s="301" t="s">
        <v>644</v>
      </c>
      <c r="G155" s="248"/>
      <c r="H155" s="300" t="s">
        <v>684</v>
      </c>
      <c r="I155" s="300" t="s">
        <v>654</v>
      </c>
      <c r="J155" s="300"/>
      <c r="K155" s="296"/>
    </row>
    <row r="156" s="1" customFormat="1" ht="15" customHeight="1">
      <c r="B156" s="273"/>
      <c r="C156" s="300" t="s">
        <v>663</v>
      </c>
      <c r="D156" s="248"/>
      <c r="E156" s="248"/>
      <c r="F156" s="301" t="s">
        <v>650</v>
      </c>
      <c r="G156" s="248"/>
      <c r="H156" s="300" t="s">
        <v>684</v>
      </c>
      <c r="I156" s="300" t="s">
        <v>646</v>
      </c>
      <c r="J156" s="300">
        <v>50</v>
      </c>
      <c r="K156" s="296"/>
    </row>
    <row r="157" s="1" customFormat="1" ht="15" customHeight="1">
      <c r="B157" s="273"/>
      <c r="C157" s="300" t="s">
        <v>671</v>
      </c>
      <c r="D157" s="248"/>
      <c r="E157" s="248"/>
      <c r="F157" s="301" t="s">
        <v>650</v>
      </c>
      <c r="G157" s="248"/>
      <c r="H157" s="300" t="s">
        <v>684</v>
      </c>
      <c r="I157" s="300" t="s">
        <v>646</v>
      </c>
      <c r="J157" s="300">
        <v>50</v>
      </c>
      <c r="K157" s="296"/>
    </row>
    <row r="158" s="1" customFormat="1" ht="15" customHeight="1">
      <c r="B158" s="273"/>
      <c r="C158" s="300" t="s">
        <v>669</v>
      </c>
      <c r="D158" s="248"/>
      <c r="E158" s="248"/>
      <c r="F158" s="301" t="s">
        <v>650</v>
      </c>
      <c r="G158" s="248"/>
      <c r="H158" s="300" t="s">
        <v>684</v>
      </c>
      <c r="I158" s="300" t="s">
        <v>646</v>
      </c>
      <c r="J158" s="300">
        <v>50</v>
      </c>
      <c r="K158" s="296"/>
    </row>
    <row r="159" s="1" customFormat="1" ht="15" customHeight="1">
      <c r="B159" s="273"/>
      <c r="C159" s="300" t="s">
        <v>93</v>
      </c>
      <c r="D159" s="248"/>
      <c r="E159" s="248"/>
      <c r="F159" s="301" t="s">
        <v>644</v>
      </c>
      <c r="G159" s="248"/>
      <c r="H159" s="300" t="s">
        <v>706</v>
      </c>
      <c r="I159" s="300" t="s">
        <v>646</v>
      </c>
      <c r="J159" s="300" t="s">
        <v>707</v>
      </c>
      <c r="K159" s="296"/>
    </row>
    <row r="160" s="1" customFormat="1" ht="15" customHeight="1">
      <c r="B160" s="273"/>
      <c r="C160" s="300" t="s">
        <v>708</v>
      </c>
      <c r="D160" s="248"/>
      <c r="E160" s="248"/>
      <c r="F160" s="301" t="s">
        <v>644</v>
      </c>
      <c r="G160" s="248"/>
      <c r="H160" s="300" t="s">
        <v>709</v>
      </c>
      <c r="I160" s="300" t="s">
        <v>679</v>
      </c>
      <c r="J160" s="300"/>
      <c r="K160" s="296"/>
    </row>
    <row r="161" s="1" customFormat="1" ht="15" customHeight="1">
      <c r="B161" s="302"/>
      <c r="C161" s="303"/>
      <c r="D161" s="303"/>
      <c r="E161" s="303"/>
      <c r="F161" s="303"/>
      <c r="G161" s="303"/>
      <c r="H161" s="303"/>
      <c r="I161" s="303"/>
      <c r="J161" s="303"/>
      <c r="K161" s="304"/>
    </row>
    <row r="162" s="1" customFormat="1" ht="18.75" customHeight="1">
      <c r="B162" s="284"/>
      <c r="C162" s="294"/>
      <c r="D162" s="294"/>
      <c r="E162" s="294"/>
      <c r="F162" s="305"/>
      <c r="G162" s="294"/>
      <c r="H162" s="294"/>
      <c r="I162" s="294"/>
      <c r="J162" s="294"/>
      <c r="K162" s="284"/>
    </row>
    <row r="163" s="1" customFormat="1" ht="18.75" customHeight="1">
      <c r="B163" s="284"/>
      <c r="C163" s="294"/>
      <c r="D163" s="294"/>
      <c r="E163" s="294"/>
      <c r="F163" s="305"/>
      <c r="G163" s="294"/>
      <c r="H163" s="294"/>
      <c r="I163" s="294"/>
      <c r="J163" s="294"/>
      <c r="K163" s="284"/>
    </row>
    <row r="164" s="1" customFormat="1" ht="18.75" customHeight="1">
      <c r="B164" s="284"/>
      <c r="C164" s="294"/>
      <c r="D164" s="294"/>
      <c r="E164" s="294"/>
      <c r="F164" s="305"/>
      <c r="G164" s="294"/>
      <c r="H164" s="294"/>
      <c r="I164" s="294"/>
      <c r="J164" s="294"/>
      <c r="K164" s="284"/>
    </row>
    <row r="165" s="1" customFormat="1" ht="18.75" customHeight="1">
      <c r="B165" s="284"/>
      <c r="C165" s="294"/>
      <c r="D165" s="294"/>
      <c r="E165" s="294"/>
      <c r="F165" s="305"/>
      <c r="G165" s="294"/>
      <c r="H165" s="294"/>
      <c r="I165" s="294"/>
      <c r="J165" s="294"/>
      <c r="K165" s="284"/>
    </row>
    <row r="166" s="1" customFormat="1" ht="18.75" customHeight="1">
      <c r="B166" s="284"/>
      <c r="C166" s="294"/>
      <c r="D166" s="294"/>
      <c r="E166" s="294"/>
      <c r="F166" s="305"/>
      <c r="G166" s="294"/>
      <c r="H166" s="294"/>
      <c r="I166" s="294"/>
      <c r="J166" s="294"/>
      <c r="K166" s="284"/>
    </row>
    <row r="167" s="1" customFormat="1" ht="18.75" customHeight="1">
      <c r="B167" s="284"/>
      <c r="C167" s="294"/>
      <c r="D167" s="294"/>
      <c r="E167" s="294"/>
      <c r="F167" s="305"/>
      <c r="G167" s="294"/>
      <c r="H167" s="294"/>
      <c r="I167" s="294"/>
      <c r="J167" s="294"/>
      <c r="K167" s="284"/>
    </row>
    <row r="168" s="1" customFormat="1" ht="18.75" customHeight="1">
      <c r="B168" s="284"/>
      <c r="C168" s="294"/>
      <c r="D168" s="294"/>
      <c r="E168" s="294"/>
      <c r="F168" s="305"/>
      <c r="G168" s="294"/>
      <c r="H168" s="294"/>
      <c r="I168" s="294"/>
      <c r="J168" s="294"/>
      <c r="K168" s="284"/>
    </row>
    <row r="169" s="1" customFormat="1" ht="18.75" customHeight="1"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</row>
    <row r="170" s="1" customFormat="1" ht="7.5" customHeight="1">
      <c r="B170" s="235"/>
      <c r="C170" s="236"/>
      <c r="D170" s="236"/>
      <c r="E170" s="236"/>
      <c r="F170" s="236"/>
      <c r="G170" s="236"/>
      <c r="H170" s="236"/>
      <c r="I170" s="236"/>
      <c r="J170" s="236"/>
      <c r="K170" s="237"/>
    </row>
    <row r="171" s="1" customFormat="1" ht="45" customHeight="1">
      <c r="B171" s="238"/>
      <c r="C171" s="239" t="s">
        <v>710</v>
      </c>
      <c r="D171" s="239"/>
      <c r="E171" s="239"/>
      <c r="F171" s="239"/>
      <c r="G171" s="239"/>
      <c r="H171" s="239"/>
      <c r="I171" s="239"/>
      <c r="J171" s="239"/>
      <c r="K171" s="240"/>
    </row>
    <row r="172" s="1" customFormat="1" ht="17.25" customHeight="1">
      <c r="B172" s="238"/>
      <c r="C172" s="263" t="s">
        <v>638</v>
      </c>
      <c r="D172" s="263"/>
      <c r="E172" s="263"/>
      <c r="F172" s="263" t="s">
        <v>639</v>
      </c>
      <c r="G172" s="306"/>
      <c r="H172" s="307" t="s">
        <v>54</v>
      </c>
      <c r="I172" s="307" t="s">
        <v>57</v>
      </c>
      <c r="J172" s="263" t="s">
        <v>640</v>
      </c>
      <c r="K172" s="240"/>
    </row>
    <row r="173" s="1" customFormat="1" ht="17.25" customHeight="1">
      <c r="B173" s="241"/>
      <c r="C173" s="265" t="s">
        <v>641</v>
      </c>
      <c r="D173" s="265"/>
      <c r="E173" s="265"/>
      <c r="F173" s="266" t="s">
        <v>642</v>
      </c>
      <c r="G173" s="308"/>
      <c r="H173" s="309"/>
      <c r="I173" s="309"/>
      <c r="J173" s="265" t="s">
        <v>643</v>
      </c>
      <c r="K173" s="243"/>
    </row>
    <row r="174" s="1" customFormat="1" ht="5.25" customHeight="1">
      <c r="B174" s="273"/>
      <c r="C174" s="268"/>
      <c r="D174" s="268"/>
      <c r="E174" s="268"/>
      <c r="F174" s="268"/>
      <c r="G174" s="269"/>
      <c r="H174" s="268"/>
      <c r="I174" s="268"/>
      <c r="J174" s="268"/>
      <c r="K174" s="296"/>
    </row>
    <row r="175" s="1" customFormat="1" ht="15" customHeight="1">
      <c r="B175" s="273"/>
      <c r="C175" s="248" t="s">
        <v>647</v>
      </c>
      <c r="D175" s="248"/>
      <c r="E175" s="248"/>
      <c r="F175" s="271" t="s">
        <v>644</v>
      </c>
      <c r="G175" s="248"/>
      <c r="H175" s="248" t="s">
        <v>684</v>
      </c>
      <c r="I175" s="248" t="s">
        <v>646</v>
      </c>
      <c r="J175" s="248">
        <v>120</v>
      </c>
      <c r="K175" s="296"/>
    </row>
    <row r="176" s="1" customFormat="1" ht="15" customHeight="1">
      <c r="B176" s="273"/>
      <c r="C176" s="248" t="s">
        <v>693</v>
      </c>
      <c r="D176" s="248"/>
      <c r="E176" s="248"/>
      <c r="F176" s="271" t="s">
        <v>644</v>
      </c>
      <c r="G176" s="248"/>
      <c r="H176" s="248" t="s">
        <v>694</v>
      </c>
      <c r="I176" s="248" t="s">
        <v>646</v>
      </c>
      <c r="J176" s="248" t="s">
        <v>695</v>
      </c>
      <c r="K176" s="296"/>
    </row>
    <row r="177" s="1" customFormat="1" ht="15" customHeight="1">
      <c r="B177" s="273"/>
      <c r="C177" s="248" t="s">
        <v>592</v>
      </c>
      <c r="D177" s="248"/>
      <c r="E177" s="248"/>
      <c r="F177" s="271" t="s">
        <v>644</v>
      </c>
      <c r="G177" s="248"/>
      <c r="H177" s="248" t="s">
        <v>711</v>
      </c>
      <c r="I177" s="248" t="s">
        <v>646</v>
      </c>
      <c r="J177" s="248" t="s">
        <v>695</v>
      </c>
      <c r="K177" s="296"/>
    </row>
    <row r="178" s="1" customFormat="1" ht="15" customHeight="1">
      <c r="B178" s="273"/>
      <c r="C178" s="248" t="s">
        <v>649</v>
      </c>
      <c r="D178" s="248"/>
      <c r="E178" s="248"/>
      <c r="F178" s="271" t="s">
        <v>650</v>
      </c>
      <c r="G178" s="248"/>
      <c r="H178" s="248" t="s">
        <v>711</v>
      </c>
      <c r="I178" s="248" t="s">
        <v>646</v>
      </c>
      <c r="J178" s="248">
        <v>50</v>
      </c>
      <c r="K178" s="296"/>
    </row>
    <row r="179" s="1" customFormat="1" ht="15" customHeight="1">
      <c r="B179" s="273"/>
      <c r="C179" s="248" t="s">
        <v>652</v>
      </c>
      <c r="D179" s="248"/>
      <c r="E179" s="248"/>
      <c r="F179" s="271" t="s">
        <v>644</v>
      </c>
      <c r="G179" s="248"/>
      <c r="H179" s="248" t="s">
        <v>711</v>
      </c>
      <c r="I179" s="248" t="s">
        <v>654</v>
      </c>
      <c r="J179" s="248"/>
      <c r="K179" s="296"/>
    </row>
    <row r="180" s="1" customFormat="1" ht="15" customHeight="1">
      <c r="B180" s="273"/>
      <c r="C180" s="248" t="s">
        <v>663</v>
      </c>
      <c r="D180" s="248"/>
      <c r="E180" s="248"/>
      <c r="F180" s="271" t="s">
        <v>650</v>
      </c>
      <c r="G180" s="248"/>
      <c r="H180" s="248" t="s">
        <v>711</v>
      </c>
      <c r="I180" s="248" t="s">
        <v>646</v>
      </c>
      <c r="J180" s="248">
        <v>50</v>
      </c>
      <c r="K180" s="296"/>
    </row>
    <row r="181" s="1" customFormat="1" ht="15" customHeight="1">
      <c r="B181" s="273"/>
      <c r="C181" s="248" t="s">
        <v>671</v>
      </c>
      <c r="D181" s="248"/>
      <c r="E181" s="248"/>
      <c r="F181" s="271" t="s">
        <v>650</v>
      </c>
      <c r="G181" s="248"/>
      <c r="H181" s="248" t="s">
        <v>711</v>
      </c>
      <c r="I181" s="248" t="s">
        <v>646</v>
      </c>
      <c r="J181" s="248">
        <v>50</v>
      </c>
      <c r="K181" s="296"/>
    </row>
    <row r="182" s="1" customFormat="1" ht="15" customHeight="1">
      <c r="B182" s="273"/>
      <c r="C182" s="248" t="s">
        <v>669</v>
      </c>
      <c r="D182" s="248"/>
      <c r="E182" s="248"/>
      <c r="F182" s="271" t="s">
        <v>650</v>
      </c>
      <c r="G182" s="248"/>
      <c r="H182" s="248" t="s">
        <v>711</v>
      </c>
      <c r="I182" s="248" t="s">
        <v>646</v>
      </c>
      <c r="J182" s="248">
        <v>50</v>
      </c>
      <c r="K182" s="296"/>
    </row>
    <row r="183" s="1" customFormat="1" ht="15" customHeight="1">
      <c r="B183" s="273"/>
      <c r="C183" s="248" t="s">
        <v>99</v>
      </c>
      <c r="D183" s="248"/>
      <c r="E183" s="248"/>
      <c r="F183" s="271" t="s">
        <v>644</v>
      </c>
      <c r="G183" s="248"/>
      <c r="H183" s="248" t="s">
        <v>712</v>
      </c>
      <c r="I183" s="248" t="s">
        <v>713</v>
      </c>
      <c r="J183" s="248"/>
      <c r="K183" s="296"/>
    </row>
    <row r="184" s="1" customFormat="1" ht="15" customHeight="1">
      <c r="B184" s="273"/>
      <c r="C184" s="248" t="s">
        <v>57</v>
      </c>
      <c r="D184" s="248"/>
      <c r="E184" s="248"/>
      <c r="F184" s="271" t="s">
        <v>644</v>
      </c>
      <c r="G184" s="248"/>
      <c r="H184" s="248" t="s">
        <v>714</v>
      </c>
      <c r="I184" s="248" t="s">
        <v>715</v>
      </c>
      <c r="J184" s="248">
        <v>1</v>
      </c>
      <c r="K184" s="296"/>
    </row>
    <row r="185" s="1" customFormat="1" ht="15" customHeight="1">
      <c r="B185" s="273"/>
      <c r="C185" s="248" t="s">
        <v>53</v>
      </c>
      <c r="D185" s="248"/>
      <c r="E185" s="248"/>
      <c r="F185" s="271" t="s">
        <v>644</v>
      </c>
      <c r="G185" s="248"/>
      <c r="H185" s="248" t="s">
        <v>716</v>
      </c>
      <c r="I185" s="248" t="s">
        <v>646</v>
      </c>
      <c r="J185" s="248">
        <v>20</v>
      </c>
      <c r="K185" s="296"/>
    </row>
    <row r="186" s="1" customFormat="1" ht="15" customHeight="1">
      <c r="B186" s="273"/>
      <c r="C186" s="248" t="s">
        <v>54</v>
      </c>
      <c r="D186" s="248"/>
      <c r="E186" s="248"/>
      <c r="F186" s="271" t="s">
        <v>644</v>
      </c>
      <c r="G186" s="248"/>
      <c r="H186" s="248" t="s">
        <v>717</v>
      </c>
      <c r="I186" s="248" t="s">
        <v>646</v>
      </c>
      <c r="J186" s="248">
        <v>255</v>
      </c>
      <c r="K186" s="296"/>
    </row>
    <row r="187" s="1" customFormat="1" ht="15" customHeight="1">
      <c r="B187" s="273"/>
      <c r="C187" s="248" t="s">
        <v>100</v>
      </c>
      <c r="D187" s="248"/>
      <c r="E187" s="248"/>
      <c r="F187" s="271" t="s">
        <v>644</v>
      </c>
      <c r="G187" s="248"/>
      <c r="H187" s="248" t="s">
        <v>608</v>
      </c>
      <c r="I187" s="248" t="s">
        <v>646</v>
      </c>
      <c r="J187" s="248">
        <v>10</v>
      </c>
      <c r="K187" s="296"/>
    </row>
    <row r="188" s="1" customFormat="1" ht="15" customHeight="1">
      <c r="B188" s="273"/>
      <c r="C188" s="248" t="s">
        <v>101</v>
      </c>
      <c r="D188" s="248"/>
      <c r="E188" s="248"/>
      <c r="F188" s="271" t="s">
        <v>644</v>
      </c>
      <c r="G188" s="248"/>
      <c r="H188" s="248" t="s">
        <v>718</v>
      </c>
      <c r="I188" s="248" t="s">
        <v>679</v>
      </c>
      <c r="J188" s="248"/>
      <c r="K188" s="296"/>
    </row>
    <row r="189" s="1" customFormat="1" ht="15" customHeight="1">
      <c r="B189" s="273"/>
      <c r="C189" s="248" t="s">
        <v>719</v>
      </c>
      <c r="D189" s="248"/>
      <c r="E189" s="248"/>
      <c r="F189" s="271" t="s">
        <v>644</v>
      </c>
      <c r="G189" s="248"/>
      <c r="H189" s="248" t="s">
        <v>720</v>
      </c>
      <c r="I189" s="248" t="s">
        <v>679</v>
      </c>
      <c r="J189" s="248"/>
      <c r="K189" s="296"/>
    </row>
    <row r="190" s="1" customFormat="1" ht="15" customHeight="1">
      <c r="B190" s="273"/>
      <c r="C190" s="248" t="s">
        <v>708</v>
      </c>
      <c r="D190" s="248"/>
      <c r="E190" s="248"/>
      <c r="F190" s="271" t="s">
        <v>644</v>
      </c>
      <c r="G190" s="248"/>
      <c r="H190" s="248" t="s">
        <v>721</v>
      </c>
      <c r="I190" s="248" t="s">
        <v>679</v>
      </c>
      <c r="J190" s="248"/>
      <c r="K190" s="296"/>
    </row>
    <row r="191" s="1" customFormat="1" ht="15" customHeight="1">
      <c r="B191" s="273"/>
      <c r="C191" s="248" t="s">
        <v>103</v>
      </c>
      <c r="D191" s="248"/>
      <c r="E191" s="248"/>
      <c r="F191" s="271" t="s">
        <v>650</v>
      </c>
      <c r="G191" s="248"/>
      <c r="H191" s="248" t="s">
        <v>722</v>
      </c>
      <c r="I191" s="248" t="s">
        <v>646</v>
      </c>
      <c r="J191" s="248">
        <v>50</v>
      </c>
      <c r="K191" s="296"/>
    </row>
    <row r="192" s="1" customFormat="1" ht="15" customHeight="1">
      <c r="B192" s="273"/>
      <c r="C192" s="248" t="s">
        <v>723</v>
      </c>
      <c r="D192" s="248"/>
      <c r="E192" s="248"/>
      <c r="F192" s="271" t="s">
        <v>650</v>
      </c>
      <c r="G192" s="248"/>
      <c r="H192" s="248" t="s">
        <v>724</v>
      </c>
      <c r="I192" s="248" t="s">
        <v>725</v>
      </c>
      <c r="J192" s="248"/>
      <c r="K192" s="296"/>
    </row>
    <row r="193" s="1" customFormat="1" ht="15" customHeight="1">
      <c r="B193" s="273"/>
      <c r="C193" s="248" t="s">
        <v>726</v>
      </c>
      <c r="D193" s="248"/>
      <c r="E193" s="248"/>
      <c r="F193" s="271" t="s">
        <v>650</v>
      </c>
      <c r="G193" s="248"/>
      <c r="H193" s="248" t="s">
        <v>727</v>
      </c>
      <c r="I193" s="248" t="s">
        <v>725</v>
      </c>
      <c r="J193" s="248"/>
      <c r="K193" s="296"/>
    </row>
    <row r="194" s="1" customFormat="1" ht="15" customHeight="1">
      <c r="B194" s="273"/>
      <c r="C194" s="248" t="s">
        <v>728</v>
      </c>
      <c r="D194" s="248"/>
      <c r="E194" s="248"/>
      <c r="F194" s="271" t="s">
        <v>650</v>
      </c>
      <c r="G194" s="248"/>
      <c r="H194" s="248" t="s">
        <v>729</v>
      </c>
      <c r="I194" s="248" t="s">
        <v>725</v>
      </c>
      <c r="J194" s="248"/>
      <c r="K194" s="296"/>
    </row>
    <row r="195" s="1" customFormat="1" ht="15" customHeight="1">
      <c r="B195" s="273"/>
      <c r="C195" s="310" t="s">
        <v>730</v>
      </c>
      <c r="D195" s="248"/>
      <c r="E195" s="248"/>
      <c r="F195" s="271" t="s">
        <v>650</v>
      </c>
      <c r="G195" s="248"/>
      <c r="H195" s="248" t="s">
        <v>731</v>
      </c>
      <c r="I195" s="248" t="s">
        <v>732</v>
      </c>
      <c r="J195" s="311" t="s">
        <v>733</v>
      </c>
      <c r="K195" s="296"/>
    </row>
    <row r="196" s="1" customFormat="1" ht="15" customHeight="1">
      <c r="B196" s="273"/>
      <c r="C196" s="310" t="s">
        <v>42</v>
      </c>
      <c r="D196" s="248"/>
      <c r="E196" s="248"/>
      <c r="F196" s="271" t="s">
        <v>644</v>
      </c>
      <c r="G196" s="248"/>
      <c r="H196" s="245" t="s">
        <v>734</v>
      </c>
      <c r="I196" s="248" t="s">
        <v>735</v>
      </c>
      <c r="J196" s="248"/>
      <c r="K196" s="296"/>
    </row>
    <row r="197" s="1" customFormat="1" ht="15" customHeight="1">
      <c r="B197" s="273"/>
      <c r="C197" s="310" t="s">
        <v>736</v>
      </c>
      <c r="D197" s="248"/>
      <c r="E197" s="248"/>
      <c r="F197" s="271" t="s">
        <v>644</v>
      </c>
      <c r="G197" s="248"/>
      <c r="H197" s="248" t="s">
        <v>737</v>
      </c>
      <c r="I197" s="248" t="s">
        <v>679</v>
      </c>
      <c r="J197" s="248"/>
      <c r="K197" s="296"/>
    </row>
    <row r="198" s="1" customFormat="1" ht="15" customHeight="1">
      <c r="B198" s="273"/>
      <c r="C198" s="310" t="s">
        <v>738</v>
      </c>
      <c r="D198" s="248"/>
      <c r="E198" s="248"/>
      <c r="F198" s="271" t="s">
        <v>644</v>
      </c>
      <c r="G198" s="248"/>
      <c r="H198" s="248" t="s">
        <v>739</v>
      </c>
      <c r="I198" s="248" t="s">
        <v>679</v>
      </c>
      <c r="J198" s="248"/>
      <c r="K198" s="296"/>
    </row>
    <row r="199" s="1" customFormat="1" ht="15" customHeight="1">
      <c r="B199" s="273"/>
      <c r="C199" s="310" t="s">
        <v>740</v>
      </c>
      <c r="D199" s="248"/>
      <c r="E199" s="248"/>
      <c r="F199" s="271" t="s">
        <v>650</v>
      </c>
      <c r="G199" s="248"/>
      <c r="H199" s="248" t="s">
        <v>741</v>
      </c>
      <c r="I199" s="248" t="s">
        <v>679</v>
      </c>
      <c r="J199" s="248"/>
      <c r="K199" s="296"/>
    </row>
    <row r="200" s="1" customFormat="1" ht="15" customHeight="1">
      <c r="B200" s="302"/>
      <c r="C200" s="312"/>
      <c r="D200" s="303"/>
      <c r="E200" s="303"/>
      <c r="F200" s="303"/>
      <c r="G200" s="303"/>
      <c r="H200" s="303"/>
      <c r="I200" s="303"/>
      <c r="J200" s="303"/>
      <c r="K200" s="304"/>
    </row>
    <row r="201" s="1" customFormat="1" ht="18.75" customHeight="1">
      <c r="B201" s="284"/>
      <c r="C201" s="294"/>
      <c r="D201" s="294"/>
      <c r="E201" s="294"/>
      <c r="F201" s="305"/>
      <c r="G201" s="294"/>
      <c r="H201" s="294"/>
      <c r="I201" s="294"/>
      <c r="J201" s="294"/>
      <c r="K201" s="284"/>
    </row>
    <row r="202" s="1" customFormat="1" ht="18.75" customHeight="1">
      <c r="B202" s="256"/>
      <c r="C202" s="256"/>
      <c r="D202" s="256"/>
      <c r="E202" s="256"/>
      <c r="F202" s="256"/>
      <c r="G202" s="256"/>
      <c r="H202" s="256"/>
      <c r="I202" s="256"/>
      <c r="J202" s="256"/>
      <c r="K202" s="256"/>
    </row>
    <row r="203" s="1" customFormat="1" ht="13.5">
      <c r="B203" s="235"/>
      <c r="C203" s="236"/>
      <c r="D203" s="236"/>
      <c r="E203" s="236"/>
      <c r="F203" s="236"/>
      <c r="G203" s="236"/>
      <c r="H203" s="236"/>
      <c r="I203" s="236"/>
      <c r="J203" s="236"/>
      <c r="K203" s="237"/>
    </row>
    <row r="204" s="1" customFormat="1" ht="21" customHeight="1">
      <c r="B204" s="238"/>
      <c r="C204" s="239" t="s">
        <v>742</v>
      </c>
      <c r="D204" s="239"/>
      <c r="E204" s="239"/>
      <c r="F204" s="239"/>
      <c r="G204" s="239"/>
      <c r="H204" s="239"/>
      <c r="I204" s="239"/>
      <c r="J204" s="239"/>
      <c r="K204" s="240"/>
    </row>
    <row r="205" s="1" customFormat="1" ht="25.5" customHeight="1">
      <c r="B205" s="238"/>
      <c r="C205" s="313" t="s">
        <v>743</v>
      </c>
      <c r="D205" s="313"/>
      <c r="E205" s="313"/>
      <c r="F205" s="313" t="s">
        <v>744</v>
      </c>
      <c r="G205" s="314"/>
      <c r="H205" s="313" t="s">
        <v>745</v>
      </c>
      <c r="I205" s="313"/>
      <c r="J205" s="313"/>
      <c r="K205" s="240"/>
    </row>
    <row r="206" s="1" customFormat="1" ht="5.25" customHeight="1">
      <c r="B206" s="273"/>
      <c r="C206" s="268"/>
      <c r="D206" s="268"/>
      <c r="E206" s="268"/>
      <c r="F206" s="268"/>
      <c r="G206" s="294"/>
      <c r="H206" s="268"/>
      <c r="I206" s="268"/>
      <c r="J206" s="268"/>
      <c r="K206" s="296"/>
    </row>
    <row r="207" s="1" customFormat="1" ht="15" customHeight="1">
      <c r="B207" s="273"/>
      <c r="C207" s="248" t="s">
        <v>735</v>
      </c>
      <c r="D207" s="248"/>
      <c r="E207" s="248"/>
      <c r="F207" s="271" t="s">
        <v>43</v>
      </c>
      <c r="G207" s="248"/>
      <c r="H207" s="248" t="s">
        <v>746</v>
      </c>
      <c r="I207" s="248"/>
      <c r="J207" s="248"/>
      <c r="K207" s="296"/>
    </row>
    <row r="208" s="1" customFormat="1" ht="15" customHeight="1">
      <c r="B208" s="273"/>
      <c r="C208" s="248"/>
      <c r="D208" s="248"/>
      <c r="E208" s="248"/>
      <c r="F208" s="271" t="s">
        <v>44</v>
      </c>
      <c r="G208" s="248"/>
      <c r="H208" s="248" t="s">
        <v>747</v>
      </c>
      <c r="I208" s="248"/>
      <c r="J208" s="248"/>
      <c r="K208" s="296"/>
    </row>
    <row r="209" s="1" customFormat="1" ht="15" customHeight="1">
      <c r="B209" s="273"/>
      <c r="C209" s="248"/>
      <c r="D209" s="248"/>
      <c r="E209" s="248"/>
      <c r="F209" s="271" t="s">
        <v>47</v>
      </c>
      <c r="G209" s="248"/>
      <c r="H209" s="248" t="s">
        <v>748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45</v>
      </c>
      <c r="G210" s="248"/>
      <c r="H210" s="248" t="s">
        <v>749</v>
      </c>
      <c r="I210" s="248"/>
      <c r="J210" s="248"/>
      <c r="K210" s="296"/>
    </row>
    <row r="211" s="1" customFormat="1" ht="15" customHeight="1">
      <c r="B211" s="273"/>
      <c r="C211" s="248"/>
      <c r="D211" s="248"/>
      <c r="E211" s="248"/>
      <c r="F211" s="271" t="s">
        <v>46</v>
      </c>
      <c r="G211" s="248"/>
      <c r="H211" s="248" t="s">
        <v>750</v>
      </c>
      <c r="I211" s="248"/>
      <c r="J211" s="248"/>
      <c r="K211" s="296"/>
    </row>
    <row r="212" s="1" customFormat="1" ht="15" customHeight="1">
      <c r="B212" s="273"/>
      <c r="C212" s="248"/>
      <c r="D212" s="248"/>
      <c r="E212" s="248"/>
      <c r="F212" s="271"/>
      <c r="G212" s="248"/>
      <c r="H212" s="248"/>
      <c r="I212" s="248"/>
      <c r="J212" s="248"/>
      <c r="K212" s="296"/>
    </row>
    <row r="213" s="1" customFormat="1" ht="15" customHeight="1">
      <c r="B213" s="273"/>
      <c r="C213" s="248" t="s">
        <v>691</v>
      </c>
      <c r="D213" s="248"/>
      <c r="E213" s="248"/>
      <c r="F213" s="271" t="s">
        <v>79</v>
      </c>
      <c r="G213" s="248"/>
      <c r="H213" s="248" t="s">
        <v>751</v>
      </c>
      <c r="I213" s="248"/>
      <c r="J213" s="248"/>
      <c r="K213" s="296"/>
    </row>
    <row r="214" s="1" customFormat="1" ht="15" customHeight="1">
      <c r="B214" s="273"/>
      <c r="C214" s="248"/>
      <c r="D214" s="248"/>
      <c r="E214" s="248"/>
      <c r="F214" s="271" t="s">
        <v>588</v>
      </c>
      <c r="G214" s="248"/>
      <c r="H214" s="248" t="s">
        <v>589</v>
      </c>
      <c r="I214" s="248"/>
      <c r="J214" s="248"/>
      <c r="K214" s="296"/>
    </row>
    <row r="215" s="1" customFormat="1" ht="15" customHeight="1">
      <c r="B215" s="273"/>
      <c r="C215" s="248"/>
      <c r="D215" s="248"/>
      <c r="E215" s="248"/>
      <c r="F215" s="271" t="s">
        <v>586</v>
      </c>
      <c r="G215" s="248"/>
      <c r="H215" s="248" t="s">
        <v>752</v>
      </c>
      <c r="I215" s="248"/>
      <c r="J215" s="248"/>
      <c r="K215" s="296"/>
    </row>
    <row r="216" s="1" customFormat="1" ht="15" customHeight="1">
      <c r="B216" s="315"/>
      <c r="C216" s="248"/>
      <c r="D216" s="248"/>
      <c r="E216" s="248"/>
      <c r="F216" s="271" t="s">
        <v>590</v>
      </c>
      <c r="G216" s="310"/>
      <c r="H216" s="300" t="s">
        <v>591</v>
      </c>
      <c r="I216" s="300"/>
      <c r="J216" s="300"/>
      <c r="K216" s="316"/>
    </row>
    <row r="217" s="1" customFormat="1" ht="15" customHeight="1">
      <c r="B217" s="315"/>
      <c r="C217" s="248"/>
      <c r="D217" s="248"/>
      <c r="E217" s="248"/>
      <c r="F217" s="271" t="s">
        <v>112</v>
      </c>
      <c r="G217" s="310"/>
      <c r="H217" s="300" t="s">
        <v>753</v>
      </c>
      <c r="I217" s="300"/>
      <c r="J217" s="300"/>
      <c r="K217" s="316"/>
    </row>
    <row r="218" s="1" customFormat="1" ht="15" customHeight="1">
      <c r="B218" s="315"/>
      <c r="C218" s="248"/>
      <c r="D218" s="248"/>
      <c r="E218" s="248"/>
      <c r="F218" s="271"/>
      <c r="G218" s="310"/>
      <c r="H218" s="300"/>
      <c r="I218" s="300"/>
      <c r="J218" s="300"/>
      <c r="K218" s="316"/>
    </row>
    <row r="219" s="1" customFormat="1" ht="15" customHeight="1">
      <c r="B219" s="315"/>
      <c r="C219" s="248" t="s">
        <v>715</v>
      </c>
      <c r="D219" s="248"/>
      <c r="E219" s="248"/>
      <c r="F219" s="271">
        <v>1</v>
      </c>
      <c r="G219" s="310"/>
      <c r="H219" s="300" t="s">
        <v>754</v>
      </c>
      <c r="I219" s="300"/>
      <c r="J219" s="300"/>
      <c r="K219" s="316"/>
    </row>
    <row r="220" s="1" customFormat="1" ht="15" customHeight="1">
      <c r="B220" s="315"/>
      <c r="C220" s="248"/>
      <c r="D220" s="248"/>
      <c r="E220" s="248"/>
      <c r="F220" s="271">
        <v>2</v>
      </c>
      <c r="G220" s="310"/>
      <c r="H220" s="300" t="s">
        <v>755</v>
      </c>
      <c r="I220" s="300"/>
      <c r="J220" s="300"/>
      <c r="K220" s="316"/>
    </row>
    <row r="221" s="1" customFormat="1" ht="15" customHeight="1">
      <c r="B221" s="315"/>
      <c r="C221" s="248"/>
      <c r="D221" s="248"/>
      <c r="E221" s="248"/>
      <c r="F221" s="271">
        <v>3</v>
      </c>
      <c r="G221" s="310"/>
      <c r="H221" s="300" t="s">
        <v>756</v>
      </c>
      <c r="I221" s="300"/>
      <c r="J221" s="300"/>
      <c r="K221" s="316"/>
    </row>
    <row r="222" s="1" customFormat="1" ht="15" customHeight="1">
      <c r="B222" s="315"/>
      <c r="C222" s="248"/>
      <c r="D222" s="248"/>
      <c r="E222" s="248"/>
      <c r="F222" s="271">
        <v>4</v>
      </c>
      <c r="G222" s="310"/>
      <c r="H222" s="300" t="s">
        <v>757</v>
      </c>
      <c r="I222" s="300"/>
      <c r="J222" s="300"/>
      <c r="K222" s="316"/>
    </row>
    <row r="223" s="1" customFormat="1" ht="12.75" customHeight="1">
      <c r="B223" s="317"/>
      <c r="C223" s="318"/>
      <c r="D223" s="318"/>
      <c r="E223" s="318"/>
      <c r="F223" s="318"/>
      <c r="G223" s="318"/>
      <c r="H223" s="318"/>
      <c r="I223" s="318"/>
      <c r="J223" s="318"/>
      <c r="K223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2023-04-12T14:02:18Z</dcterms:created>
  <dcterms:modified xsi:type="dcterms:W3CDTF">2023-04-12T14:02:22Z</dcterms:modified>
</cp:coreProperties>
</file>