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codeName="ThisWorkbook"/>
  <mc:AlternateContent xmlns:mc="http://schemas.openxmlformats.org/markup-compatibility/2006">
    <mc:Choice Requires="x15">
      <x15ac:absPath xmlns:x15ac="http://schemas.microsoft.com/office/spreadsheetml/2010/11/ac" url="U:\A\zakázky_2023\13_Servisní služby pro služební vozidla_Ústí\"/>
    </mc:Choice>
  </mc:AlternateContent>
  <xr:revisionPtr revIDLastSave="0" documentId="13_ncr:1_{14D202E7-7B59-4A25-AF6E-1245A914A739}" xr6:coauthVersionLast="36" xr6:coauthVersionMax="36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1. Servisní úkony" sheetId="1" r:id="rId1"/>
    <sheet name="2. Ceník pneu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3" l="1"/>
  <c r="I10" i="3"/>
  <c r="I5" i="3"/>
  <c r="G27" i="3"/>
  <c r="I27" i="3" s="1"/>
  <c r="G23" i="3"/>
  <c r="I23" i="3" s="1"/>
  <c r="F27" i="3"/>
  <c r="F23" i="3"/>
  <c r="F14" i="3"/>
  <c r="F10" i="3"/>
  <c r="D27" i="3"/>
  <c r="E27" i="3" s="1"/>
  <c r="D23" i="3"/>
  <c r="E23" i="3" s="1"/>
  <c r="D19" i="3"/>
  <c r="E19" i="3" s="1"/>
  <c r="D14" i="3"/>
  <c r="E14" i="3" s="1"/>
  <c r="D10" i="3"/>
  <c r="E10" i="3" s="1"/>
  <c r="D5" i="3"/>
  <c r="E5" i="3" s="1"/>
  <c r="G27" i="1"/>
  <c r="I27" i="1" s="1"/>
  <c r="G26" i="1"/>
  <c r="I26" i="1" s="1"/>
  <c r="G25" i="1"/>
  <c r="I25" i="1" s="1"/>
  <c r="G24" i="1"/>
  <c r="I24" i="1" s="1"/>
  <c r="G23" i="1"/>
  <c r="I23" i="1" s="1"/>
  <c r="G18" i="1"/>
  <c r="I18" i="1" s="1"/>
  <c r="G17" i="1"/>
  <c r="I17" i="1" s="1"/>
  <c r="G16" i="1"/>
  <c r="I16" i="1" s="1"/>
  <c r="G15" i="1"/>
  <c r="I15" i="1" s="1"/>
  <c r="G14" i="1"/>
  <c r="I14" i="1" s="1"/>
  <c r="G9" i="1"/>
  <c r="I9" i="1" s="1"/>
  <c r="G8" i="1"/>
  <c r="I8" i="1" s="1"/>
  <c r="G7" i="1"/>
  <c r="I7" i="1" s="1"/>
  <c r="G6" i="1"/>
  <c r="I6" i="1" s="1"/>
  <c r="G5" i="1"/>
  <c r="I5" i="1" s="1"/>
  <c r="E24" i="1"/>
  <c r="F24" i="1" s="1"/>
  <c r="E25" i="1"/>
  <c r="F25" i="1" s="1"/>
  <c r="E26" i="1"/>
  <c r="F26" i="1" s="1"/>
  <c r="E27" i="1"/>
  <c r="F27" i="1" s="1"/>
  <c r="E23" i="1"/>
  <c r="F23" i="1" s="1"/>
  <c r="E15" i="1"/>
  <c r="F15" i="1" s="1"/>
  <c r="E16" i="1"/>
  <c r="F16" i="1" s="1"/>
  <c r="E17" i="1"/>
  <c r="F17" i="1" s="1"/>
  <c r="E18" i="1"/>
  <c r="F18" i="1" s="1"/>
  <c r="E14" i="1"/>
  <c r="F14" i="1" s="1"/>
  <c r="E6" i="1"/>
  <c r="F6" i="1" s="1"/>
  <c r="E7" i="1"/>
  <c r="F7" i="1" s="1"/>
  <c r="E8" i="1"/>
  <c r="F8" i="1" s="1"/>
  <c r="E9" i="1"/>
  <c r="F9" i="1" s="1"/>
  <c r="E5" i="1"/>
  <c r="F5" i="1" s="1"/>
  <c r="G19" i="3"/>
  <c r="I19" i="3" s="1"/>
  <c r="F19" i="3"/>
  <c r="F5" i="3"/>
  <c r="I29" i="1" l="1"/>
  <c r="I31" i="3"/>
</calcChain>
</file>

<file path=xl/sharedStrings.xml><?xml version="1.0" encoding="utf-8"?>
<sst xmlns="http://schemas.openxmlformats.org/spreadsheetml/2006/main" count="111" uniqueCount="35">
  <si>
    <t>Škoda SUPERB; Škoda KODIAQ</t>
  </si>
  <si>
    <t>Cena v Kč za 1 hodinu (bez DPH)</t>
  </si>
  <si>
    <t>DPH v Kč za 1 hodinu</t>
  </si>
  <si>
    <t>Cena v Kč za 1 hodinu (s DPH)</t>
  </si>
  <si>
    <t>1.</t>
  </si>
  <si>
    <t>Mechanické práce</t>
  </si>
  <si>
    <t>2.</t>
  </si>
  <si>
    <t>Elektrikářské práce</t>
  </si>
  <si>
    <t>3.</t>
  </si>
  <si>
    <t>Diagnostické práce</t>
  </si>
  <si>
    <t>4.</t>
  </si>
  <si>
    <t>Klempířské práce</t>
  </si>
  <si>
    <t>5.</t>
  </si>
  <si>
    <t>Lakýrnické práce</t>
  </si>
  <si>
    <t>Škoda OCTAVIA; Škoda KAROQ; Škoda YETI; VW CADDY</t>
  </si>
  <si>
    <t xml:space="preserve">Škoda FABIA </t>
  </si>
  <si>
    <t>cena v KČ za 1 hodinu ( bez DPH) pro účely hodnocení</t>
  </si>
  <si>
    <t>počet aut</t>
  </si>
  <si>
    <t>celková cena pro účely hodnocení v Kč bez DPH</t>
  </si>
  <si>
    <t>DPH v Kč za výměnu 1 sady</t>
  </si>
  <si>
    <t>Cena v Kč za výměnu 1 sady (s DPH)</t>
  </si>
  <si>
    <t>Cena v Kč (bez DPH) za výměnu 1 sady pro účely hodnocení</t>
  </si>
  <si>
    <r>
      <t xml:space="preserve">Cena v Kč (bez DPH) </t>
    </r>
    <r>
      <rPr>
        <b/>
        <sz val="9"/>
        <color rgb="FF002B59"/>
        <rFont val="Verdana"/>
        <family val="2"/>
        <charset val="238"/>
      </rPr>
      <t>za výměnu 1 sady</t>
    </r>
  </si>
  <si>
    <t>Uskladnění pneu</t>
  </si>
  <si>
    <t>Výměna pneu</t>
  </si>
  <si>
    <r>
      <t xml:space="preserve">Cena v Kč (bez DPH) </t>
    </r>
    <r>
      <rPr>
        <b/>
        <sz val="9"/>
        <color rgb="FF002B59"/>
        <rFont val="Verdana"/>
        <family val="2"/>
        <charset val="238"/>
      </rPr>
      <t>za uskladnění 1 sady na 1 rok</t>
    </r>
  </si>
  <si>
    <t>DPH v Kč
za 1 sadu
a jeden rok</t>
  </si>
  <si>
    <t>Cena v Kč
za 1 sadu (s DPH)
za jeden rok</t>
  </si>
  <si>
    <t>Cena v Kč (bez DPH) za uskladnění 1 sady na 1 rok pro účely hodnocení</t>
  </si>
  <si>
    <r>
      <t xml:space="preserve">Cena v Kč (bez DPH) </t>
    </r>
    <r>
      <rPr>
        <b/>
        <sz val="9"/>
        <color rgb="FF002B59"/>
        <rFont val="Verdana"/>
        <family val="2"/>
        <charset val="238"/>
      </rPr>
      <t>za 2x výměnu 1 sady</t>
    </r>
  </si>
  <si>
    <t>Ceník servisních úkonů: úsek Ústí nad Labem</t>
  </si>
  <si>
    <t>Kategorie vozidel</t>
  </si>
  <si>
    <t>Jednotková cena</t>
  </si>
  <si>
    <t>Výše celkové nabídkové ceny v Kč bez DPH za "Servisní úkony" pro účely hodnocení</t>
  </si>
  <si>
    <t>Výše celkové nabídkové ceny v Kč bez DPH za "Ceník pneu" pro účely hodnocení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</si>
</sst>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\ %"/>
    <numFmt numFmtId="165" formatCode="#,##0.00&quot; &quot;;[Red]\-#,##0.00&quot; &quot;;#,##0.00&quot; &quot;;@"/>
  </numFmts>
  <fonts count="23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8"/>
      <color theme="5"/>
      <name val="Calibri"/>
      <family val="2"/>
      <charset val="238"/>
      <scheme val="minor"/>
    </font>
    <font>
      <b/>
      <sz val="12"/>
      <color theme="4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24"/>
      <color theme="4"/>
      <name val="Calibri Light"/>
      <family val="2"/>
      <charset val="238"/>
      <scheme val="major"/>
    </font>
    <font>
      <b/>
      <sz val="10"/>
      <color theme="6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 tint="0.499984740745262"/>
      <name val="Calibri"/>
      <family val="2"/>
      <charset val="238"/>
      <scheme val="minor"/>
    </font>
    <font>
      <sz val="9"/>
      <color theme="9"/>
      <name val="Calibri"/>
      <family val="2"/>
      <charset val="238"/>
      <scheme val="minor"/>
    </font>
    <font>
      <sz val="10"/>
      <color theme="3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rgb="FF002B59"/>
      <name val="Verdana"/>
      <family val="2"/>
      <charset val="238"/>
    </font>
    <font>
      <sz val="9"/>
      <color rgb="FF002B59"/>
      <name val="Verdana"/>
      <family val="2"/>
      <charset val="238"/>
    </font>
    <font>
      <sz val="9"/>
      <name val="Verdana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6"/>
      <color rgb="FF002B59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color rgb="FF002B59"/>
      <name val="Verdana"/>
      <family val="2"/>
      <charset val="238"/>
    </font>
    <font>
      <b/>
      <sz val="11"/>
      <color rgb="FF002B59"/>
      <name val="Verdana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 diagonalDown="1"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 style="thin">
        <color auto="1"/>
      </diagonal>
    </border>
    <border>
      <left style="thin">
        <color auto="1"/>
      </left>
      <right/>
      <top/>
      <bottom style="medium">
        <color indexed="64"/>
      </bottom>
      <diagonal/>
    </border>
  </borders>
  <cellStyleXfs count="48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3" fillId="0" borderId="0" applyNumberFormat="0" applyFill="0" applyAlignment="0" applyProtection="0"/>
    <xf numFmtId="0" fontId="4" fillId="0" borderId="0" applyNumberFormat="0" applyFill="0" applyAlignment="0" applyProtection="0"/>
    <xf numFmtId="0" fontId="7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8" fillId="30" borderId="0" applyNumberFormat="0" applyBorder="0" applyAlignment="0" applyProtection="0"/>
    <xf numFmtId="0" fontId="8" fillId="29" borderId="0" applyNumberFormat="0" applyBorder="0" applyAlignment="0" applyProtection="0"/>
    <xf numFmtId="0" fontId="8" fillId="31" borderId="0" applyNumberFormat="0" applyBorder="0" applyAlignment="0" applyProtection="0"/>
    <xf numFmtId="0" fontId="8" fillId="21" borderId="0" applyNumberFormat="0" applyBorder="0" applyAlignment="0" applyProtection="0"/>
    <xf numFmtId="0" fontId="2" fillId="19" borderId="0" applyNumberFormat="0" applyAlignment="0" applyProtection="0"/>
    <xf numFmtId="0" fontId="13" fillId="28" borderId="0" applyNumberFormat="0" applyAlignment="0" applyProtection="0"/>
    <xf numFmtId="0" fontId="8" fillId="27" borderId="0" applyNumberFormat="0" applyAlignment="0" applyProtection="0"/>
    <xf numFmtId="0" fontId="9" fillId="0" borderId="0" applyNumberFormat="0" applyAlignment="0" applyProtection="0"/>
    <xf numFmtId="0" fontId="11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8" fillId="22" borderId="0" applyNumberFormat="0" applyAlignment="0" applyProtection="0"/>
    <xf numFmtId="0" fontId="1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8" fillId="22" borderId="0" applyNumberFormat="0" applyBorder="0" applyAlignment="0" applyProtection="0"/>
    <xf numFmtId="0" fontId="2" fillId="2" borderId="0" applyNumberFormat="0" applyBorder="0" applyAlignment="0" applyProtection="0"/>
    <xf numFmtId="0" fontId="2" fillId="26" borderId="0" applyNumberFormat="0" applyBorder="0" applyAlignment="0" applyProtection="0"/>
    <xf numFmtId="0" fontId="2" fillId="25" borderId="0" applyNumberFormat="0" applyBorder="0" applyAlignment="0" applyProtection="0"/>
    <xf numFmtId="0" fontId="8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8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8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8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0" borderId="3">
      <alignment vertical="center"/>
    </xf>
    <xf numFmtId="164" fontId="2" fillId="0" borderId="0" applyFont="0" applyFill="0" applyBorder="0" applyAlignment="0"/>
    <xf numFmtId="0" fontId="5" fillId="0" borderId="2" applyFont="0"/>
    <xf numFmtId="0" fontId="2" fillId="32" borderId="0" applyNumberFormat="0" applyFont="0" applyBorder="0" applyAlignment="0" applyProtection="0"/>
    <xf numFmtId="0" fontId="1" fillId="0" borderId="0"/>
  </cellStyleXfs>
  <cellXfs count="110">
    <xf numFmtId="0" fontId="0" fillId="0" borderId="0" xfId="0"/>
    <xf numFmtId="165" fontId="14" fillId="33" borderId="14" xfId="47" applyNumberFormat="1" applyFont="1" applyFill="1" applyBorder="1" applyAlignment="1" applyProtection="1">
      <alignment horizontal="center" vertical="center"/>
      <protection locked="0"/>
    </xf>
    <xf numFmtId="0" fontId="16" fillId="0" borderId="10" xfId="47" applyFont="1" applyFill="1" applyBorder="1" applyAlignment="1" applyProtection="1">
      <alignment vertical="center"/>
    </xf>
    <xf numFmtId="0" fontId="16" fillId="0" borderId="12" xfId="47" applyFont="1" applyBorder="1" applyAlignment="1" applyProtection="1">
      <alignment horizontal="center" vertical="center" wrapText="1"/>
    </xf>
    <xf numFmtId="165" fontId="16" fillId="0" borderId="18" xfId="47" applyNumberFormat="1" applyFont="1" applyBorder="1" applyAlignment="1" applyProtection="1">
      <alignment horizontal="center" vertical="center"/>
    </xf>
    <xf numFmtId="165" fontId="14" fillId="33" borderId="16" xfId="47" applyNumberFormat="1" applyFont="1" applyFill="1" applyBorder="1" applyAlignment="1" applyProtection="1">
      <alignment horizontal="center" vertical="center"/>
      <protection locked="0"/>
    </xf>
    <xf numFmtId="0" fontId="16" fillId="0" borderId="13" xfId="47" applyFont="1" applyBorder="1" applyAlignment="1" applyProtection="1">
      <alignment horizontal="center" vertical="center" wrapText="1"/>
    </xf>
    <xf numFmtId="0" fontId="16" fillId="0" borderId="0" xfId="47" applyFont="1" applyFill="1" applyBorder="1" applyAlignment="1" applyProtection="1">
      <alignment vertical="center"/>
    </xf>
    <xf numFmtId="0" fontId="14" fillId="0" borderId="0" xfId="47" applyFont="1" applyFill="1" applyBorder="1" applyAlignment="1" applyProtection="1">
      <alignment vertical="center"/>
    </xf>
    <xf numFmtId="0" fontId="16" fillId="0" borderId="0" xfId="47" applyFont="1" applyAlignment="1" applyProtection="1">
      <alignment vertical="center"/>
    </xf>
    <xf numFmtId="0" fontId="15" fillId="0" borderId="0" xfId="47" applyFont="1" applyFill="1" applyBorder="1" applyAlignment="1" applyProtection="1">
      <alignment horizontal="center" vertical="center" wrapText="1"/>
    </xf>
    <xf numFmtId="0" fontId="16" fillId="0" borderId="0" xfId="47" applyFont="1" applyFill="1" applyBorder="1" applyAlignment="1" applyProtection="1">
      <alignment horizontal="center" vertical="center" wrapText="1"/>
    </xf>
    <xf numFmtId="165" fontId="16" fillId="0" borderId="0" xfId="47" applyNumberFormat="1" applyFont="1" applyFill="1" applyBorder="1" applyAlignment="1" applyProtection="1">
      <alignment horizontal="center" vertical="center"/>
    </xf>
    <xf numFmtId="0" fontId="15" fillId="0" borderId="0" xfId="47" applyFont="1" applyFill="1" applyBorder="1" applyAlignment="1" applyProtection="1">
      <alignment vertical="center"/>
    </xf>
    <xf numFmtId="0" fontId="17" fillId="0" borderId="0" xfId="47" applyFont="1" applyFill="1" applyBorder="1" applyAlignment="1" applyProtection="1">
      <alignment horizontal="center" vertical="center"/>
    </xf>
    <xf numFmtId="165" fontId="17" fillId="0" borderId="0" xfId="47" applyNumberFormat="1" applyFont="1" applyFill="1" applyBorder="1" applyAlignment="1" applyProtection="1">
      <alignment horizontal="center" vertical="center"/>
    </xf>
    <xf numFmtId="0" fontId="16" fillId="0" borderId="12" xfId="0" applyFont="1" applyFill="1" applyBorder="1" applyAlignment="1" applyProtection="1">
      <alignment horizontal="center" vertical="center" wrapText="1"/>
    </xf>
    <xf numFmtId="0" fontId="16" fillId="0" borderId="13" xfId="0" applyFont="1" applyFill="1" applyBorder="1" applyAlignment="1" applyProtection="1">
      <alignment horizontal="center" vertical="center" wrapText="1"/>
    </xf>
    <xf numFmtId="0" fontId="16" fillId="35" borderId="11" xfId="0" applyFont="1" applyFill="1" applyBorder="1" applyAlignment="1" applyProtection="1">
      <alignment horizontal="center" vertical="center" wrapText="1"/>
    </xf>
    <xf numFmtId="165" fontId="14" fillId="33" borderId="22" xfId="47" applyNumberFormat="1" applyFont="1" applyFill="1" applyBorder="1" applyAlignment="1" applyProtection="1">
      <alignment horizontal="center" vertical="center"/>
      <protection locked="0"/>
    </xf>
    <xf numFmtId="165" fontId="16" fillId="0" borderId="24" xfId="47" applyNumberFormat="1" applyFont="1" applyBorder="1" applyAlignment="1" applyProtection="1">
      <alignment horizontal="center" vertical="center"/>
    </xf>
    <xf numFmtId="0" fontId="16" fillId="35" borderId="26" xfId="0" applyFont="1" applyFill="1" applyBorder="1" applyAlignment="1" applyProtection="1">
      <alignment horizontal="center" vertical="center" wrapText="1"/>
    </xf>
    <xf numFmtId="0" fontId="16" fillId="0" borderId="27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27" xfId="47" applyFont="1" applyBorder="1" applyAlignment="1" applyProtection="1">
      <alignment horizontal="center" vertical="center" wrapText="1"/>
    </xf>
    <xf numFmtId="0" fontId="16" fillId="0" borderId="28" xfId="47" applyFont="1" applyBorder="1" applyAlignment="1" applyProtection="1">
      <alignment horizontal="center" vertical="center" wrapText="1"/>
    </xf>
    <xf numFmtId="0" fontId="16" fillId="0" borderId="0" xfId="47" applyFont="1" applyFill="1" applyBorder="1" applyAlignment="1" applyProtection="1">
      <alignment horizontal="center" vertical="center"/>
    </xf>
    <xf numFmtId="0" fontId="16" fillId="0" borderId="34" xfId="47" applyFont="1" applyFill="1" applyBorder="1" applyAlignment="1" applyProtection="1">
      <alignment vertical="center"/>
    </xf>
    <xf numFmtId="165" fontId="14" fillId="33" borderId="35" xfId="47" applyNumberFormat="1" applyFont="1" applyFill="1" applyBorder="1" applyAlignment="1" applyProtection="1">
      <alignment horizontal="center" vertical="center"/>
      <protection locked="0"/>
    </xf>
    <xf numFmtId="165" fontId="16" fillId="0" borderId="34" xfId="47" applyNumberFormat="1" applyFont="1" applyBorder="1" applyAlignment="1" applyProtection="1">
      <alignment horizontal="center" vertical="center"/>
    </xf>
    <xf numFmtId="0" fontId="16" fillId="0" borderId="26" xfId="47" applyFont="1" applyBorder="1" applyAlignment="1" applyProtection="1">
      <alignment horizontal="center" vertical="center" wrapText="1"/>
    </xf>
    <xf numFmtId="0" fontId="16" fillId="0" borderId="14" xfId="47" applyFont="1" applyFill="1" applyBorder="1" applyAlignment="1" applyProtection="1">
      <alignment vertical="center"/>
    </xf>
    <xf numFmtId="0" fontId="16" fillId="0" borderId="16" xfId="47" applyFont="1" applyFill="1" applyBorder="1" applyAlignment="1" applyProtection="1">
      <alignment vertical="center"/>
    </xf>
    <xf numFmtId="0" fontId="16" fillId="0" borderId="19" xfId="47" applyFont="1" applyFill="1" applyBorder="1" applyAlignment="1" applyProtection="1">
      <alignment vertical="center"/>
    </xf>
    <xf numFmtId="0" fontId="16" fillId="0" borderId="35" xfId="47" applyFont="1" applyFill="1" applyBorder="1" applyAlignment="1" applyProtection="1">
      <alignment vertical="center"/>
    </xf>
    <xf numFmtId="0" fontId="15" fillId="0" borderId="26" xfId="47" applyFont="1" applyFill="1" applyBorder="1" applyAlignment="1" applyProtection="1">
      <alignment vertical="center"/>
    </xf>
    <xf numFmtId="0" fontId="15" fillId="0" borderId="38" xfId="47" applyFont="1" applyFill="1" applyBorder="1" applyAlignment="1" applyProtection="1">
      <alignment horizontal="center" vertical="center" wrapText="1"/>
    </xf>
    <xf numFmtId="165" fontId="16" fillId="0" borderId="37" xfId="47" applyNumberFormat="1" applyFont="1" applyBorder="1" applyAlignment="1" applyProtection="1">
      <alignment horizontal="center" vertical="center"/>
    </xf>
    <xf numFmtId="0" fontId="15" fillId="0" borderId="38" xfId="47" applyFont="1" applyFill="1" applyBorder="1" applyAlignment="1" applyProtection="1">
      <alignment horizontal="center" vertical="center"/>
    </xf>
    <xf numFmtId="0" fontId="16" fillId="35" borderId="39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16" fillId="0" borderId="36" xfId="47" applyNumberFormat="1" applyFont="1" applyBorder="1" applyAlignment="1" applyProtection="1">
      <alignment horizontal="center" vertical="center"/>
    </xf>
    <xf numFmtId="0" fontId="2" fillId="0" borderId="35" xfId="1" applyBorder="1" applyProtection="1"/>
    <xf numFmtId="0" fontId="2" fillId="0" borderId="14" xfId="1" applyBorder="1" applyProtection="1"/>
    <xf numFmtId="165" fontId="16" fillId="0" borderId="17" xfId="47" applyNumberFormat="1" applyFont="1" applyBorder="1" applyAlignment="1" applyProtection="1">
      <alignment horizontal="center" vertical="center"/>
    </xf>
    <xf numFmtId="0" fontId="2" fillId="0" borderId="16" xfId="1" applyBorder="1" applyProtection="1"/>
    <xf numFmtId="0" fontId="2" fillId="0" borderId="0" xfId="1" applyProtection="1"/>
    <xf numFmtId="165" fontId="16" fillId="0" borderId="23" xfId="47" applyNumberFormat="1" applyFont="1" applyBorder="1" applyAlignment="1" applyProtection="1">
      <alignment horizontal="center" vertical="center"/>
    </xf>
    <xf numFmtId="165" fontId="2" fillId="0" borderId="22" xfId="1" applyNumberFormat="1" applyBorder="1" applyProtection="1"/>
    <xf numFmtId="0" fontId="0" fillId="0" borderId="23" xfId="0" applyBorder="1" applyProtection="1"/>
    <xf numFmtId="165" fontId="2" fillId="0" borderId="16" xfId="1" applyNumberFormat="1" applyBorder="1" applyProtection="1"/>
    <xf numFmtId="0" fontId="2" fillId="0" borderId="40" xfId="1" applyBorder="1" applyProtection="1"/>
    <xf numFmtId="0" fontId="0" fillId="0" borderId="17" xfId="0" applyBorder="1" applyProtection="1"/>
    <xf numFmtId="4" fontId="0" fillId="34" borderId="37" xfId="0" applyNumberFormat="1" applyFill="1" applyBorder="1" applyProtection="1"/>
    <xf numFmtId="4" fontId="0" fillId="34" borderId="15" xfId="0" applyNumberFormat="1" applyFill="1" applyBorder="1" applyProtection="1"/>
    <xf numFmtId="4" fontId="0" fillId="34" borderId="18" xfId="0" applyNumberFormat="1" applyFill="1" applyBorder="1" applyProtection="1"/>
    <xf numFmtId="4" fontId="0" fillId="34" borderId="24" xfId="0" applyNumberFormat="1" applyFill="1" applyBorder="1" applyProtection="1"/>
    <xf numFmtId="0" fontId="2" fillId="0" borderId="41" xfId="1" applyBorder="1" applyProtection="1"/>
    <xf numFmtId="0" fontId="0" fillId="0" borderId="0" xfId="0" quotePrefix="1" applyBorder="1" applyProtection="1"/>
    <xf numFmtId="0" fontId="19" fillId="35" borderId="31" xfId="47" applyFont="1" applyFill="1" applyBorder="1" applyAlignment="1" applyProtection="1">
      <alignment horizontal="center" vertical="center" wrapText="1"/>
    </xf>
    <xf numFmtId="0" fontId="19" fillId="35" borderId="32" xfId="47" applyFont="1" applyFill="1" applyBorder="1" applyAlignment="1" applyProtection="1">
      <alignment horizontal="center" vertical="center" wrapText="1"/>
    </xf>
    <xf numFmtId="0" fontId="19" fillId="35" borderId="31" xfId="47" applyFont="1" applyFill="1" applyBorder="1" applyAlignment="1" applyProtection="1">
      <alignment horizontal="center" vertical="center" wrapText="1"/>
    </xf>
    <xf numFmtId="0" fontId="19" fillId="35" borderId="32" xfId="47" applyFont="1" applyFill="1" applyBorder="1" applyAlignment="1" applyProtection="1">
      <alignment horizontal="center" vertical="center" wrapText="1"/>
    </xf>
    <xf numFmtId="0" fontId="22" fillId="35" borderId="25" xfId="47" applyFont="1" applyFill="1" applyBorder="1" applyAlignment="1" applyProtection="1">
      <alignment horizontal="center" vertical="center" wrapText="1"/>
    </xf>
    <xf numFmtId="0" fontId="22" fillId="35" borderId="32" xfId="47" applyFont="1" applyFill="1" applyBorder="1" applyAlignment="1" applyProtection="1">
      <alignment horizontal="center" vertical="center" wrapText="1"/>
    </xf>
    <xf numFmtId="0" fontId="16" fillId="0" borderId="5" xfId="47" applyFont="1" applyFill="1" applyBorder="1" applyAlignment="1" applyProtection="1">
      <alignment horizontal="center" vertical="center"/>
    </xf>
    <xf numFmtId="0" fontId="16" fillId="0" borderId="0" xfId="47" applyFont="1" applyFill="1" applyBorder="1" applyAlignment="1" applyProtection="1">
      <alignment horizontal="center" vertical="center"/>
    </xf>
    <xf numFmtId="0" fontId="16" fillId="0" borderId="8" xfId="47" applyFont="1" applyFill="1" applyBorder="1" applyAlignment="1" applyProtection="1">
      <alignment horizontal="center" vertical="center"/>
    </xf>
    <xf numFmtId="4" fontId="20" fillId="34" borderId="6" xfId="0" applyNumberFormat="1" applyFont="1" applyFill="1" applyBorder="1" applyAlignment="1" applyProtection="1">
      <alignment horizontal="center" vertical="center"/>
    </xf>
    <xf numFmtId="4" fontId="20" fillId="34" borderId="9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/>
    </xf>
    <xf numFmtId="0" fontId="16" fillId="0" borderId="4" xfId="47" applyFont="1" applyFill="1" applyBorder="1" applyAlignment="1" applyProtection="1">
      <alignment horizontal="center" vertical="center"/>
    </xf>
    <xf numFmtId="0" fontId="16" fillId="0" borderId="6" xfId="47" applyFont="1" applyFill="1" applyBorder="1" applyAlignment="1" applyProtection="1">
      <alignment horizontal="center" vertical="center"/>
    </xf>
    <xf numFmtId="0" fontId="16" fillId="0" borderId="7" xfId="47" applyFont="1" applyFill="1" applyBorder="1" applyAlignment="1" applyProtection="1">
      <alignment horizontal="center" vertical="center"/>
    </xf>
    <xf numFmtId="0" fontId="16" fillId="0" borderId="9" xfId="47" applyFont="1" applyFill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0" fontId="18" fillId="19" borderId="4" xfId="21" applyFont="1" applyFill="1" applyBorder="1" applyAlignment="1" applyProtection="1">
      <alignment horizontal="center" vertical="center" wrapText="1"/>
    </xf>
    <xf numFmtId="0" fontId="18" fillId="19" borderId="5" xfId="21" applyFont="1" applyFill="1" applyBorder="1" applyAlignment="1" applyProtection="1">
      <alignment horizontal="center" vertical="center" wrapText="1"/>
    </xf>
    <xf numFmtId="0" fontId="18" fillId="19" borderId="7" xfId="21" applyFont="1" applyFill="1" applyBorder="1" applyAlignment="1" applyProtection="1">
      <alignment horizontal="center" vertical="center" wrapText="1"/>
    </xf>
    <xf numFmtId="0" fontId="18" fillId="19" borderId="8" xfId="21" applyFont="1" applyFill="1" applyBorder="1" applyAlignment="1" applyProtection="1">
      <alignment horizontal="center" vertical="center" wrapText="1"/>
    </xf>
    <xf numFmtId="4" fontId="0" fillId="34" borderId="6" xfId="0" applyNumberFormat="1" applyFill="1" applyBorder="1" applyAlignment="1" applyProtection="1">
      <alignment horizontal="center" vertical="center"/>
    </xf>
    <xf numFmtId="4" fontId="0" fillId="34" borderId="9" xfId="0" applyNumberFormat="1" applyFill="1" applyBorder="1" applyAlignment="1" applyProtection="1">
      <alignment horizontal="center" vertical="center"/>
    </xf>
    <xf numFmtId="0" fontId="15" fillId="0" borderId="29" xfId="47" applyFont="1" applyFill="1" applyBorder="1" applyAlignment="1" applyProtection="1">
      <alignment horizontal="center" vertical="center" wrapText="1"/>
    </xf>
    <xf numFmtId="0" fontId="15" fillId="0" borderId="30" xfId="47" applyFont="1" applyFill="1" applyBorder="1" applyAlignment="1" applyProtection="1">
      <alignment horizontal="center" vertical="center" wrapText="1"/>
    </xf>
    <xf numFmtId="0" fontId="15" fillId="0" borderId="29" xfId="47" applyFont="1" applyFill="1" applyBorder="1" applyAlignment="1" applyProtection="1">
      <alignment horizontal="center" vertical="center"/>
    </xf>
    <xf numFmtId="0" fontId="15" fillId="0" borderId="30" xfId="47" applyFont="1" applyFill="1" applyBorder="1" applyAlignment="1" applyProtection="1">
      <alignment horizontal="center" vertical="center"/>
    </xf>
    <xf numFmtId="0" fontId="16" fillId="0" borderId="20" xfId="47" applyFont="1" applyFill="1" applyBorder="1" applyAlignment="1" applyProtection="1">
      <alignment horizontal="center" vertical="center"/>
    </xf>
    <xf numFmtId="0" fontId="16" fillId="0" borderId="21" xfId="47" applyFont="1" applyFill="1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/>
    </xf>
    <xf numFmtId="0" fontId="0" fillId="0" borderId="31" xfId="0" applyBorder="1" applyAlignment="1" applyProtection="1">
      <alignment horizontal="center"/>
    </xf>
    <xf numFmtId="0" fontId="0" fillId="0" borderId="32" xfId="0" applyBorder="1" applyAlignment="1" applyProtection="1">
      <alignment horizontal="center"/>
    </xf>
    <xf numFmtId="0" fontId="22" fillId="35" borderId="31" xfId="47" applyFont="1" applyFill="1" applyBorder="1" applyAlignment="1" applyProtection="1">
      <alignment horizontal="center" vertical="center" wrapText="1"/>
    </xf>
    <xf numFmtId="0" fontId="16" fillId="0" borderId="22" xfId="47" applyFont="1" applyBorder="1" applyAlignment="1" applyProtection="1">
      <alignment horizontal="center" vertical="center" wrapText="1"/>
    </xf>
    <xf numFmtId="0" fontId="16" fillId="0" borderId="23" xfId="47" applyFont="1" applyBorder="1" applyAlignment="1" applyProtection="1">
      <alignment horizontal="center" vertical="center" wrapText="1"/>
    </xf>
    <xf numFmtId="0" fontId="16" fillId="0" borderId="42" xfId="47" applyFont="1" applyBorder="1" applyAlignment="1" applyProtection="1">
      <alignment horizontal="center" vertical="center" wrapText="1"/>
    </xf>
    <xf numFmtId="0" fontId="19" fillId="35" borderId="25" xfId="47" applyFont="1" applyFill="1" applyBorder="1" applyAlignment="1" applyProtection="1">
      <alignment horizontal="center" vertical="center" wrapText="1"/>
    </xf>
    <xf numFmtId="0" fontId="16" fillId="0" borderId="5" xfId="47" applyFont="1" applyFill="1" applyBorder="1" applyAlignment="1" applyProtection="1">
      <alignment vertical="center"/>
    </xf>
    <xf numFmtId="0" fontId="18" fillId="19" borderId="6" xfId="21" applyFont="1" applyFill="1" applyBorder="1" applyAlignment="1" applyProtection="1">
      <alignment horizontal="center" vertical="center" wrapText="1"/>
    </xf>
    <xf numFmtId="0" fontId="18" fillId="19" borderId="9" xfId="21" applyFont="1" applyFill="1" applyBorder="1" applyAlignment="1" applyProtection="1">
      <alignment horizontal="center" vertical="center" wrapText="1"/>
    </xf>
    <xf numFmtId="0" fontId="21" fillId="35" borderId="29" xfId="47" applyFont="1" applyFill="1" applyBorder="1" applyAlignment="1" applyProtection="1">
      <alignment horizontal="center" vertical="center" wrapText="1"/>
    </xf>
    <xf numFmtId="0" fontId="21" fillId="35" borderId="30" xfId="47" applyFont="1" applyFill="1" applyBorder="1" applyAlignment="1" applyProtection="1">
      <alignment horizontal="center" vertical="center" wrapText="1"/>
    </xf>
  </cellXfs>
  <cellStyles count="48">
    <cellStyle name="20 % – Zvýraznění1 2" xfId="20" xr:uid="{00000000-0005-0000-0000-000000000000}"/>
    <cellStyle name="20 % – Zvýraznění2 2" xfId="24" xr:uid="{00000000-0005-0000-0000-000001000000}"/>
    <cellStyle name="20 % – Zvýraznění3 2" xfId="28" xr:uid="{00000000-0005-0000-0000-000002000000}"/>
    <cellStyle name="20 % – Zvýraznění4 2" xfId="32" xr:uid="{00000000-0005-0000-0000-000003000000}"/>
    <cellStyle name="20 % – Zvýraznění5 2" xfId="36" xr:uid="{00000000-0005-0000-0000-000004000000}"/>
    <cellStyle name="20 % – Zvýraznění6 2" xfId="40" xr:uid="{00000000-0005-0000-0000-000005000000}"/>
    <cellStyle name="40 % – Zvýraznění1 2" xfId="21" xr:uid="{00000000-0005-0000-0000-000006000000}"/>
    <cellStyle name="40 % – Zvýraznění2 2" xfId="25" xr:uid="{00000000-0005-0000-0000-000007000000}"/>
    <cellStyle name="40 % – Zvýraznění3 2" xfId="29" xr:uid="{00000000-0005-0000-0000-000008000000}"/>
    <cellStyle name="40 % – Zvýraznění4 2" xfId="33" xr:uid="{00000000-0005-0000-0000-000009000000}"/>
    <cellStyle name="40 % – Zvýraznění5 2" xfId="37" xr:uid="{00000000-0005-0000-0000-00000A000000}"/>
    <cellStyle name="40 % – Zvýraznění6 2" xfId="41" xr:uid="{00000000-0005-0000-0000-00000B000000}"/>
    <cellStyle name="60 % – Zvýraznění1 2" xfId="22" xr:uid="{00000000-0005-0000-0000-00000C000000}"/>
    <cellStyle name="60 % – Zvýraznění2 2" xfId="26" xr:uid="{00000000-0005-0000-0000-00000D000000}"/>
    <cellStyle name="60 % – Zvýraznění3 2" xfId="30" xr:uid="{00000000-0005-0000-0000-00000E000000}"/>
    <cellStyle name="60 % – Zvýraznění4 2" xfId="34" xr:uid="{00000000-0005-0000-0000-00000F000000}"/>
    <cellStyle name="60 % – Zvýraznění5 2" xfId="38" xr:uid="{00000000-0005-0000-0000-000010000000}"/>
    <cellStyle name="60 % – Zvýraznění6 2" xfId="42" xr:uid="{00000000-0005-0000-0000-000011000000}"/>
    <cellStyle name="Celkem 2" xfId="16" xr:uid="{00000000-0005-0000-0000-000012000000}"/>
    <cellStyle name="Data" xfId="43" xr:uid="{00000000-0005-0000-0000-000013000000}"/>
    <cellStyle name="Kontrolní buňka 2" xfId="13" xr:uid="{00000000-0005-0000-0000-000014000000}"/>
    <cellStyle name="Nadpis 1 2" xfId="3" xr:uid="{00000000-0005-0000-0000-000015000000}"/>
    <cellStyle name="Nadpis 2 2" xfId="4" xr:uid="{00000000-0005-0000-0000-000016000000}"/>
    <cellStyle name="Nadpis 3 2" xfId="5" xr:uid="{00000000-0005-0000-0000-000017000000}"/>
    <cellStyle name="Nadpis 4 2" xfId="6" xr:uid="{00000000-0005-0000-0000-000018000000}"/>
    <cellStyle name="Nadpis tabulky" xfId="45" xr:uid="{00000000-0005-0000-0000-000019000000}"/>
    <cellStyle name="Název 2" xfId="2" xr:uid="{00000000-0005-0000-0000-00001A000000}"/>
    <cellStyle name="Neutrální 2" xfId="9" xr:uid="{00000000-0005-0000-0000-00001B000000}"/>
    <cellStyle name="Normální" xfId="0" builtinId="0"/>
    <cellStyle name="Normální 2" xfId="47" xr:uid="{00000000-0005-0000-0000-00001D000000}"/>
    <cellStyle name="Normální 3" xfId="1" xr:uid="{00000000-0005-0000-0000-00001E000000}"/>
    <cellStyle name="Podbarvení" xfId="46" xr:uid="{00000000-0005-0000-0000-00001F000000}"/>
    <cellStyle name="Poznámka 2" xfId="14" xr:uid="{00000000-0005-0000-0000-000020000000}"/>
    <cellStyle name="Procent [CZ-2]" xfId="44" xr:uid="{00000000-0005-0000-0000-000021000000}"/>
    <cellStyle name="Propojená buňka 2" xfId="12" xr:uid="{00000000-0005-0000-0000-000022000000}"/>
    <cellStyle name="Správně 2" xfId="7" xr:uid="{00000000-0005-0000-0000-000023000000}"/>
    <cellStyle name="Špatně 2" xfId="8" xr:uid="{00000000-0005-0000-0000-000024000000}"/>
    <cellStyle name="Text upozornění 2" xfId="18" xr:uid="{00000000-0005-0000-0000-000025000000}"/>
    <cellStyle name="Vstup 2" xfId="10" xr:uid="{00000000-0005-0000-0000-000026000000}"/>
    <cellStyle name="Výpočet 2" xfId="11" xr:uid="{00000000-0005-0000-0000-000027000000}"/>
    <cellStyle name="Výstup 2" xfId="17" xr:uid="{00000000-0005-0000-0000-000028000000}"/>
    <cellStyle name="Vysvětlující text 2" xfId="15" xr:uid="{00000000-0005-0000-0000-000029000000}"/>
    <cellStyle name="Zvýraznění 1 2" xfId="19" xr:uid="{00000000-0005-0000-0000-00002A000000}"/>
    <cellStyle name="Zvýraznění 2 2" xfId="23" xr:uid="{00000000-0005-0000-0000-00002B000000}"/>
    <cellStyle name="Zvýraznění 3 2" xfId="27" xr:uid="{00000000-0005-0000-0000-00002C000000}"/>
    <cellStyle name="Zvýraznění 4 2" xfId="31" xr:uid="{00000000-0005-0000-0000-00002D000000}"/>
    <cellStyle name="Zvýraznění 5 2" xfId="35" xr:uid="{00000000-0005-0000-0000-00002E000000}"/>
    <cellStyle name="Zvýraznění 6 2" xfId="39" xr:uid="{00000000-0005-0000-0000-00002F000000}"/>
  </cellStyles>
  <dxfs count="2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3" defaultTableStyle="TableStyleMedium2" defaultPivotStyle="PivotStyleLight16">
    <tableStyle name="Tabulka s výrazným záhlavím a pruhováním SŽDC" pivot="0" count="11" xr9:uid="{00000000-0011-0000-FFFF-FFFF00000000}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firstColumnStripe" dxfId="18"/>
      <tableStyleElement type="firstHeaderCell" dxfId="17"/>
      <tableStyleElement type="lastHeaderCell" dxfId="16"/>
      <tableStyleElement type="firstTotalCell" dxfId="15"/>
      <tableStyleElement type="lastTotalCell" dxfId="14"/>
    </tableStyle>
    <tableStyle name="Základní tabulka s pruhováním SŽDC" pivot="0" count="7" xr9:uid="{00000000-0011-0000-FFFF-FFFF01000000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secondRowStripe" dxfId="8"/>
      <tableStyleElement type="secondColumnStripe" dxfId="7"/>
    </tableStyle>
    <tableStyle name="Základní tabulka s pruhováním SŽDC 2" pivot="0" count="7" xr9:uid="{00000000-0011-0000-FFFF-FFFF02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B1:I94"/>
  <sheetViews>
    <sheetView tabSelected="1" zoomScale="55" zoomScaleNormal="55" workbookViewId="0">
      <selection activeCell="D5" sqref="D5"/>
    </sheetView>
  </sheetViews>
  <sheetFormatPr defaultColWidth="9" defaultRowHeight="13.5" x14ac:dyDescent="0.3"/>
  <cols>
    <col min="1" max="1" width="1.23046875" style="40" customWidth="1"/>
    <col min="2" max="2" width="9" style="40"/>
    <col min="3" max="3" width="30.23046875" style="40" customWidth="1"/>
    <col min="4" max="4" width="15.4609375" style="40" customWidth="1"/>
    <col min="5" max="5" width="11" style="40" customWidth="1"/>
    <col min="6" max="6" width="23.84375" style="40" customWidth="1"/>
    <col min="7" max="7" width="17.84375" style="40" customWidth="1"/>
    <col min="8" max="8" width="10.4609375" style="40" customWidth="1"/>
    <col min="9" max="9" width="23.4609375" style="40" customWidth="1"/>
    <col min="10" max="16384" width="9" style="40"/>
  </cols>
  <sheetData>
    <row r="1" spans="2:9" ht="14" thickBot="1" x14ac:dyDescent="0.35"/>
    <row r="2" spans="2:9" ht="28" customHeight="1" thickBot="1" x14ac:dyDescent="0.35">
      <c r="B2" s="104" t="s">
        <v>30</v>
      </c>
      <c r="C2" s="61"/>
      <c r="D2" s="61"/>
      <c r="E2" s="61"/>
      <c r="F2" s="61"/>
      <c r="G2" s="61"/>
      <c r="H2" s="61"/>
      <c r="I2" s="62"/>
    </row>
    <row r="3" spans="2:9" ht="28" customHeight="1" thickBot="1" x14ac:dyDescent="0.35">
      <c r="B3" s="63" t="s">
        <v>31</v>
      </c>
      <c r="C3" s="64"/>
      <c r="D3" s="63" t="s">
        <v>32</v>
      </c>
      <c r="E3" s="100"/>
      <c r="F3" s="64"/>
      <c r="G3" s="104"/>
      <c r="H3" s="61"/>
      <c r="I3" s="62"/>
    </row>
    <row r="4" spans="2:9" ht="57" customHeight="1" thickBot="1" x14ac:dyDescent="0.35">
      <c r="B4" s="35"/>
      <c r="C4" s="36" t="s">
        <v>0</v>
      </c>
      <c r="D4" s="101" t="s">
        <v>1</v>
      </c>
      <c r="E4" s="102" t="s">
        <v>2</v>
      </c>
      <c r="F4" s="103" t="s">
        <v>3</v>
      </c>
      <c r="G4" s="30" t="s">
        <v>16</v>
      </c>
      <c r="H4" s="24" t="s">
        <v>17</v>
      </c>
      <c r="I4" s="25" t="s">
        <v>18</v>
      </c>
    </row>
    <row r="5" spans="2:9" x14ac:dyDescent="0.3">
      <c r="B5" s="34" t="s">
        <v>4</v>
      </c>
      <c r="C5" s="27" t="s">
        <v>5</v>
      </c>
      <c r="D5" s="28"/>
      <c r="E5" s="41">
        <f>D5*21%</f>
        <v>0</v>
      </c>
      <c r="F5" s="29">
        <f>E5+D5</f>
        <v>0</v>
      </c>
      <c r="G5" s="42">
        <f>D5*80%</f>
        <v>0</v>
      </c>
      <c r="H5" s="70">
        <v>2</v>
      </c>
      <c r="I5" s="53">
        <f>G5*H5</f>
        <v>0</v>
      </c>
    </row>
    <row r="6" spans="2:9" x14ac:dyDescent="0.3">
      <c r="B6" s="31" t="s">
        <v>6</v>
      </c>
      <c r="C6" s="2" t="s">
        <v>7</v>
      </c>
      <c r="D6" s="1"/>
      <c r="E6" s="41">
        <f t="shared" ref="E6:E9" si="0">D6*21%</f>
        <v>0</v>
      </c>
      <c r="F6" s="29">
        <f t="shared" ref="F6:F9" si="1">E6+D6</f>
        <v>0</v>
      </c>
      <c r="G6" s="43">
        <f>D6*5%</f>
        <v>0</v>
      </c>
      <c r="H6" s="70"/>
      <c r="I6" s="53">
        <f>G6*H5</f>
        <v>0</v>
      </c>
    </row>
    <row r="7" spans="2:9" x14ac:dyDescent="0.3">
      <c r="B7" s="31" t="s">
        <v>8</v>
      </c>
      <c r="C7" s="2" t="s">
        <v>9</v>
      </c>
      <c r="D7" s="1"/>
      <c r="E7" s="41">
        <f t="shared" si="0"/>
        <v>0</v>
      </c>
      <c r="F7" s="29">
        <f t="shared" si="1"/>
        <v>0</v>
      </c>
      <c r="G7" s="43">
        <f>D7*5%</f>
        <v>0</v>
      </c>
      <c r="H7" s="70"/>
      <c r="I7" s="53">
        <f>G7*H5</f>
        <v>0</v>
      </c>
    </row>
    <row r="8" spans="2:9" x14ac:dyDescent="0.3">
      <c r="B8" s="31" t="s">
        <v>10</v>
      </c>
      <c r="C8" s="2" t="s">
        <v>11</v>
      </c>
      <c r="D8" s="1"/>
      <c r="E8" s="41">
        <f t="shared" si="0"/>
        <v>0</v>
      </c>
      <c r="F8" s="29">
        <f t="shared" si="1"/>
        <v>0</v>
      </c>
      <c r="G8" s="43">
        <f>D8*5%</f>
        <v>0</v>
      </c>
      <c r="H8" s="70"/>
      <c r="I8" s="53">
        <f>G8*H5</f>
        <v>0</v>
      </c>
    </row>
    <row r="9" spans="2:9" ht="14" thickBot="1" x14ac:dyDescent="0.35">
      <c r="B9" s="32" t="s">
        <v>12</v>
      </c>
      <c r="C9" s="33" t="s">
        <v>13</v>
      </c>
      <c r="D9" s="5"/>
      <c r="E9" s="41">
        <f t="shared" si="0"/>
        <v>0</v>
      </c>
      <c r="F9" s="29">
        <f t="shared" si="1"/>
        <v>0</v>
      </c>
      <c r="G9" s="45">
        <f>D9*5%</f>
        <v>0</v>
      </c>
      <c r="H9" s="71"/>
      <c r="I9" s="53">
        <f>G9*H5</f>
        <v>0</v>
      </c>
    </row>
    <row r="10" spans="2:9" x14ac:dyDescent="0.3">
      <c r="B10" s="105"/>
      <c r="C10" s="105"/>
      <c r="D10" s="105"/>
      <c r="E10" s="105"/>
      <c r="F10" s="105"/>
      <c r="G10" s="105"/>
      <c r="H10" s="105"/>
      <c r="I10" s="105"/>
    </row>
    <row r="11" spans="2:9" ht="14" thickBot="1" x14ac:dyDescent="0.35">
      <c r="B11" s="7"/>
      <c r="C11" s="7"/>
      <c r="D11" s="7"/>
      <c r="E11" s="7"/>
      <c r="F11" s="7"/>
      <c r="G11" s="7"/>
      <c r="H11" s="7"/>
      <c r="I11" s="7"/>
    </row>
    <row r="12" spans="2:9" ht="28.5" customHeight="1" thickBot="1" x14ac:dyDescent="0.35">
      <c r="B12" s="63" t="s">
        <v>31</v>
      </c>
      <c r="C12" s="64"/>
      <c r="D12" s="63" t="s">
        <v>32</v>
      </c>
      <c r="E12" s="100"/>
      <c r="F12" s="64"/>
      <c r="G12" s="104"/>
      <c r="H12" s="61"/>
      <c r="I12" s="62"/>
    </row>
    <row r="13" spans="2:9" ht="90" customHeight="1" thickBot="1" x14ac:dyDescent="0.35">
      <c r="B13" s="35"/>
      <c r="C13" s="36" t="s">
        <v>14</v>
      </c>
      <c r="D13" s="30" t="s">
        <v>1</v>
      </c>
      <c r="E13" s="24" t="s">
        <v>2</v>
      </c>
      <c r="F13" s="25" t="s">
        <v>3</v>
      </c>
      <c r="G13" s="30" t="s">
        <v>16</v>
      </c>
      <c r="H13" s="24" t="s">
        <v>17</v>
      </c>
      <c r="I13" s="25" t="s">
        <v>18</v>
      </c>
    </row>
    <row r="14" spans="2:9" x14ac:dyDescent="0.3">
      <c r="B14" s="34" t="s">
        <v>4</v>
      </c>
      <c r="C14" s="27" t="s">
        <v>5</v>
      </c>
      <c r="D14" s="28"/>
      <c r="E14" s="41">
        <f>D14*21%</f>
        <v>0</v>
      </c>
      <c r="F14" s="37">
        <f>E14+D14</f>
        <v>0</v>
      </c>
      <c r="G14" s="42">
        <f>D14*80%</f>
        <v>0</v>
      </c>
      <c r="H14" s="70">
        <v>6</v>
      </c>
      <c r="I14" s="53">
        <f>G14*H14</f>
        <v>0</v>
      </c>
    </row>
    <row r="15" spans="2:9" x14ac:dyDescent="0.3">
      <c r="B15" s="31" t="s">
        <v>6</v>
      </c>
      <c r="C15" s="2" t="s">
        <v>7</v>
      </c>
      <c r="D15" s="1"/>
      <c r="E15" s="41">
        <f t="shared" ref="E15:E18" si="2">D15*21%</f>
        <v>0</v>
      </c>
      <c r="F15" s="37">
        <f t="shared" ref="F15:F18" si="3">E15+D15</f>
        <v>0</v>
      </c>
      <c r="G15" s="43">
        <f>D15*5%</f>
        <v>0</v>
      </c>
      <c r="H15" s="70"/>
      <c r="I15" s="54">
        <f>G15*H14</f>
        <v>0</v>
      </c>
    </row>
    <row r="16" spans="2:9" x14ac:dyDescent="0.3">
      <c r="B16" s="31" t="s">
        <v>8</v>
      </c>
      <c r="C16" s="2" t="s">
        <v>9</v>
      </c>
      <c r="D16" s="1"/>
      <c r="E16" s="41">
        <f t="shared" si="2"/>
        <v>0</v>
      </c>
      <c r="F16" s="37">
        <f t="shared" si="3"/>
        <v>0</v>
      </c>
      <c r="G16" s="43">
        <f>D16*5%</f>
        <v>0</v>
      </c>
      <c r="H16" s="70"/>
      <c r="I16" s="54">
        <f>H14*G16</f>
        <v>0</v>
      </c>
    </row>
    <row r="17" spans="2:9" x14ac:dyDescent="0.3">
      <c r="B17" s="31" t="s">
        <v>10</v>
      </c>
      <c r="C17" s="2" t="s">
        <v>11</v>
      </c>
      <c r="D17" s="1"/>
      <c r="E17" s="41">
        <f t="shared" si="2"/>
        <v>0</v>
      </c>
      <c r="F17" s="37">
        <f t="shared" si="3"/>
        <v>0</v>
      </c>
      <c r="G17" s="43">
        <f>D17*5%</f>
        <v>0</v>
      </c>
      <c r="H17" s="70"/>
      <c r="I17" s="54">
        <f>G17*H14</f>
        <v>0</v>
      </c>
    </row>
    <row r="18" spans="2:9" ht="14" thickBot="1" x14ac:dyDescent="0.35">
      <c r="B18" s="32" t="s">
        <v>12</v>
      </c>
      <c r="C18" s="33" t="s">
        <v>13</v>
      </c>
      <c r="D18" s="5"/>
      <c r="E18" s="41">
        <f t="shared" si="2"/>
        <v>0</v>
      </c>
      <c r="F18" s="37">
        <f t="shared" si="3"/>
        <v>0</v>
      </c>
      <c r="G18" s="45">
        <f>D18*5%</f>
        <v>0</v>
      </c>
      <c r="H18" s="71"/>
      <c r="I18" s="55">
        <f>G18*H14</f>
        <v>0</v>
      </c>
    </row>
    <row r="19" spans="2:9" x14ac:dyDescent="0.3">
      <c r="B19" s="105"/>
      <c r="C19" s="105"/>
      <c r="D19" s="105"/>
      <c r="E19" s="105"/>
      <c r="F19" s="105"/>
      <c r="G19" s="105"/>
      <c r="H19" s="105"/>
      <c r="I19" s="105"/>
    </row>
    <row r="20" spans="2:9" ht="12" customHeight="1" thickBot="1" x14ac:dyDescent="0.35">
      <c r="B20" s="7"/>
      <c r="C20" s="7"/>
      <c r="D20" s="7"/>
      <c r="E20" s="7"/>
      <c r="F20" s="7"/>
      <c r="G20" s="7"/>
      <c r="H20" s="7"/>
      <c r="I20" s="7"/>
    </row>
    <row r="21" spans="2:9" ht="28" customHeight="1" thickBot="1" x14ac:dyDescent="0.35">
      <c r="B21" s="63" t="s">
        <v>31</v>
      </c>
      <c r="C21" s="64"/>
      <c r="D21" s="63" t="s">
        <v>32</v>
      </c>
      <c r="E21" s="100"/>
      <c r="F21" s="64"/>
      <c r="G21" s="104"/>
      <c r="H21" s="61"/>
      <c r="I21" s="62"/>
    </row>
    <row r="22" spans="2:9" ht="45" customHeight="1" thickBot="1" x14ac:dyDescent="0.35">
      <c r="B22" s="35"/>
      <c r="C22" s="38" t="s">
        <v>15</v>
      </c>
      <c r="D22" s="30" t="s">
        <v>1</v>
      </c>
      <c r="E22" s="24" t="s">
        <v>2</v>
      </c>
      <c r="F22" s="25" t="s">
        <v>3</v>
      </c>
      <c r="G22" s="30" t="s">
        <v>16</v>
      </c>
      <c r="H22" s="24" t="s">
        <v>17</v>
      </c>
      <c r="I22" s="25" t="s">
        <v>18</v>
      </c>
    </row>
    <row r="23" spans="2:9" x14ac:dyDescent="0.3">
      <c r="B23" s="34" t="s">
        <v>4</v>
      </c>
      <c r="C23" s="27" t="s">
        <v>5</v>
      </c>
      <c r="D23" s="28"/>
      <c r="E23" s="41">
        <f>D23*21%</f>
        <v>0</v>
      </c>
      <c r="F23" s="37">
        <f>E23+D23</f>
        <v>0</v>
      </c>
      <c r="G23" s="42">
        <f>D23*80%</f>
        <v>0</v>
      </c>
      <c r="H23" s="70">
        <v>7</v>
      </c>
      <c r="I23" s="53">
        <f>G23*H23</f>
        <v>0</v>
      </c>
    </row>
    <row r="24" spans="2:9" x14ac:dyDescent="0.3">
      <c r="B24" s="31" t="s">
        <v>6</v>
      </c>
      <c r="C24" s="2" t="s">
        <v>7</v>
      </c>
      <c r="D24" s="1"/>
      <c r="E24" s="41">
        <f t="shared" ref="E24:E27" si="4">D24*21%</f>
        <v>0</v>
      </c>
      <c r="F24" s="37">
        <f t="shared" ref="F24:F27" si="5">E24+D24</f>
        <v>0</v>
      </c>
      <c r="G24" s="43">
        <f>D24*5%</f>
        <v>0</v>
      </c>
      <c r="H24" s="70"/>
      <c r="I24" s="54">
        <f>G24*H23</f>
        <v>0</v>
      </c>
    </row>
    <row r="25" spans="2:9" x14ac:dyDescent="0.3">
      <c r="B25" s="31" t="s">
        <v>8</v>
      </c>
      <c r="C25" s="2" t="s">
        <v>9</v>
      </c>
      <c r="D25" s="1"/>
      <c r="E25" s="41">
        <f t="shared" si="4"/>
        <v>0</v>
      </c>
      <c r="F25" s="37">
        <f t="shared" si="5"/>
        <v>0</v>
      </c>
      <c r="G25" s="43">
        <f>D25*5%</f>
        <v>0</v>
      </c>
      <c r="H25" s="70"/>
      <c r="I25" s="54">
        <f>G25*H23</f>
        <v>0</v>
      </c>
    </row>
    <row r="26" spans="2:9" x14ac:dyDescent="0.3">
      <c r="B26" s="31" t="s">
        <v>10</v>
      </c>
      <c r="C26" s="2" t="s">
        <v>11</v>
      </c>
      <c r="D26" s="1"/>
      <c r="E26" s="41">
        <f t="shared" si="4"/>
        <v>0</v>
      </c>
      <c r="F26" s="37">
        <f t="shared" si="5"/>
        <v>0</v>
      </c>
      <c r="G26" s="43">
        <f>D26*5%</f>
        <v>0</v>
      </c>
      <c r="H26" s="70"/>
      <c r="I26" s="54">
        <f>G26*H23</f>
        <v>0</v>
      </c>
    </row>
    <row r="27" spans="2:9" ht="14" thickBot="1" x14ac:dyDescent="0.35">
      <c r="B27" s="32" t="s">
        <v>12</v>
      </c>
      <c r="C27" s="33" t="s">
        <v>13</v>
      </c>
      <c r="D27" s="5"/>
      <c r="E27" s="47">
        <f t="shared" si="4"/>
        <v>0</v>
      </c>
      <c r="F27" s="20">
        <f t="shared" si="5"/>
        <v>0</v>
      </c>
      <c r="G27" s="45">
        <f>D27*5%</f>
        <v>0</v>
      </c>
      <c r="H27" s="71"/>
      <c r="I27" s="55">
        <f>G27*H23</f>
        <v>0</v>
      </c>
    </row>
    <row r="28" spans="2:9" ht="14" thickBot="1" x14ac:dyDescent="0.35">
      <c r="B28" s="66"/>
      <c r="C28" s="66"/>
      <c r="D28" s="66"/>
      <c r="E28" s="66"/>
      <c r="F28" s="66"/>
      <c r="G28" s="66"/>
      <c r="H28" s="66"/>
      <c r="I28" s="66"/>
    </row>
    <row r="29" spans="2:9" ht="12.75" customHeight="1" x14ac:dyDescent="0.3">
      <c r="B29" s="85" t="s">
        <v>33</v>
      </c>
      <c r="C29" s="86"/>
      <c r="D29" s="86"/>
      <c r="E29" s="86"/>
      <c r="F29" s="86"/>
      <c r="G29" s="86"/>
      <c r="H29" s="106"/>
      <c r="I29" s="68">
        <f>SUM(I5:I9,I14:I18,I23:I27)</f>
        <v>0</v>
      </c>
    </row>
    <row r="30" spans="2:9" ht="53.25" customHeight="1" thickBot="1" x14ac:dyDescent="0.35">
      <c r="B30" s="87"/>
      <c r="C30" s="88"/>
      <c r="D30" s="88"/>
      <c r="E30" s="88"/>
      <c r="F30" s="88"/>
      <c r="G30" s="88"/>
      <c r="H30" s="107"/>
      <c r="I30" s="69"/>
    </row>
    <row r="31" spans="2:9" x14ac:dyDescent="0.3">
      <c r="B31" s="7"/>
      <c r="C31" s="11"/>
      <c r="D31" s="14"/>
      <c r="E31" s="12"/>
      <c r="F31" s="12"/>
      <c r="G31" s="8"/>
    </row>
    <row r="32" spans="2:9" x14ac:dyDescent="0.3">
      <c r="B32" s="7"/>
      <c r="C32" s="7"/>
      <c r="D32" s="26"/>
      <c r="E32" s="26"/>
      <c r="F32" s="26"/>
      <c r="G32" s="8"/>
    </row>
    <row r="33" spans="2:8" x14ac:dyDescent="0.3">
      <c r="B33" s="13"/>
      <c r="C33" s="10"/>
      <c r="D33" s="11"/>
      <c r="E33" s="11"/>
      <c r="F33" s="11"/>
      <c r="G33" s="8"/>
    </row>
    <row r="34" spans="2:8" x14ac:dyDescent="0.3">
      <c r="B34" s="7"/>
      <c r="C34" s="26"/>
      <c r="D34" s="15"/>
      <c r="E34" s="12"/>
      <c r="F34" s="12"/>
      <c r="G34" s="8"/>
      <c r="H34" s="46"/>
    </row>
    <row r="35" spans="2:8" x14ac:dyDescent="0.3">
      <c r="B35" s="46"/>
      <c r="C35" s="46"/>
      <c r="D35" s="46"/>
      <c r="E35" s="46"/>
      <c r="F35" s="46"/>
      <c r="G35" s="46"/>
      <c r="H35" s="8"/>
    </row>
    <row r="36" spans="2:8" x14ac:dyDescent="0.3">
      <c r="B36" s="46"/>
      <c r="C36" s="46"/>
      <c r="D36" s="46"/>
      <c r="E36" s="46"/>
      <c r="F36" s="46"/>
      <c r="G36" s="46"/>
      <c r="H36" s="8"/>
    </row>
    <row r="37" spans="2:8" x14ac:dyDescent="0.3">
      <c r="B37" s="46"/>
      <c r="C37" s="46"/>
      <c r="D37" s="46"/>
      <c r="E37" s="46"/>
      <c r="F37" s="46"/>
      <c r="G37" s="46"/>
      <c r="H37" s="8"/>
    </row>
    <row r="38" spans="2:8" x14ac:dyDescent="0.3">
      <c r="B38" s="46"/>
      <c r="C38" s="46"/>
      <c r="D38" s="46"/>
      <c r="E38" s="46"/>
      <c r="F38" s="46"/>
      <c r="G38" s="46"/>
      <c r="H38" s="8"/>
    </row>
    <row r="39" spans="2:8" x14ac:dyDescent="0.3">
      <c r="B39" s="9"/>
      <c r="C39" s="9"/>
      <c r="D39" s="9"/>
      <c r="E39" s="9"/>
      <c r="F39" s="9"/>
      <c r="G39" s="46"/>
      <c r="H39" s="8"/>
    </row>
    <row r="40" spans="2:8" x14ac:dyDescent="0.3">
      <c r="B40" s="46"/>
      <c r="C40" s="46"/>
      <c r="D40" s="46"/>
      <c r="E40" s="46"/>
      <c r="F40" s="46"/>
      <c r="G40" s="46"/>
      <c r="H40" s="8"/>
    </row>
    <row r="41" spans="2:8" x14ac:dyDescent="0.3">
      <c r="B41" s="46"/>
      <c r="C41" s="46"/>
      <c r="D41" s="46"/>
      <c r="E41" s="46"/>
      <c r="F41" s="46"/>
      <c r="G41" s="46"/>
      <c r="H41" s="8"/>
    </row>
    <row r="42" spans="2:8" x14ac:dyDescent="0.3">
      <c r="B42" s="46"/>
      <c r="C42" s="46"/>
      <c r="D42" s="46"/>
      <c r="E42" s="46"/>
      <c r="F42" s="46"/>
      <c r="G42" s="46"/>
      <c r="H42" s="8"/>
    </row>
    <row r="43" spans="2:8" x14ac:dyDescent="0.3">
      <c r="B43" s="46"/>
      <c r="C43" s="46"/>
      <c r="D43" s="46"/>
      <c r="E43" s="46"/>
      <c r="F43" s="46"/>
      <c r="G43" s="46"/>
      <c r="H43" s="8"/>
    </row>
    <row r="44" spans="2:8" x14ac:dyDescent="0.3">
      <c r="B44" s="46"/>
      <c r="C44" s="46"/>
      <c r="D44" s="46"/>
      <c r="E44" s="46"/>
      <c r="F44" s="46"/>
      <c r="G44" s="46"/>
      <c r="H44" s="8"/>
    </row>
    <row r="45" spans="2:8" x14ac:dyDescent="0.3">
      <c r="B45" s="46"/>
      <c r="C45" s="46"/>
      <c r="D45" s="46"/>
      <c r="E45" s="46"/>
      <c r="F45" s="46"/>
      <c r="G45" s="46"/>
      <c r="H45" s="8"/>
    </row>
    <row r="46" spans="2:8" x14ac:dyDescent="0.3">
      <c r="B46" s="46"/>
      <c r="C46" s="46"/>
      <c r="D46" s="46"/>
      <c r="E46" s="46"/>
      <c r="F46" s="46"/>
      <c r="G46" s="46"/>
      <c r="H46" s="8"/>
    </row>
    <row r="47" spans="2:8" x14ac:dyDescent="0.3">
      <c r="B47" s="46"/>
      <c r="C47" s="46"/>
      <c r="D47" s="46"/>
      <c r="E47" s="46"/>
      <c r="F47" s="46"/>
      <c r="G47" s="46"/>
      <c r="H47" s="8"/>
    </row>
    <row r="48" spans="2:8" x14ac:dyDescent="0.3">
      <c r="B48" s="46"/>
      <c r="C48" s="46"/>
      <c r="D48" s="46"/>
      <c r="E48" s="46"/>
      <c r="F48" s="46"/>
      <c r="G48" s="46"/>
      <c r="H48" s="8"/>
    </row>
    <row r="49" spans="2:8" x14ac:dyDescent="0.3">
      <c r="B49" s="46"/>
      <c r="C49" s="46"/>
      <c r="D49" s="46"/>
      <c r="E49" s="46"/>
      <c r="F49" s="46"/>
      <c r="G49" s="46"/>
      <c r="H49" s="8"/>
    </row>
    <row r="50" spans="2:8" x14ac:dyDescent="0.3">
      <c r="H50" s="8"/>
    </row>
    <row r="51" spans="2:8" x14ac:dyDescent="0.3">
      <c r="H51" s="8"/>
    </row>
    <row r="52" spans="2:8" x14ac:dyDescent="0.3">
      <c r="H52" s="8"/>
    </row>
    <row r="53" spans="2:8" x14ac:dyDescent="0.3">
      <c r="H53" s="8"/>
    </row>
    <row r="54" spans="2:8" x14ac:dyDescent="0.3">
      <c r="H54" s="8"/>
    </row>
    <row r="55" spans="2:8" x14ac:dyDescent="0.3">
      <c r="H55" s="8"/>
    </row>
    <row r="56" spans="2:8" x14ac:dyDescent="0.3">
      <c r="H56" s="8"/>
    </row>
    <row r="57" spans="2:8" x14ac:dyDescent="0.3">
      <c r="H57" s="8"/>
    </row>
    <row r="58" spans="2:8" x14ac:dyDescent="0.3">
      <c r="H58" s="8"/>
    </row>
    <row r="59" spans="2:8" x14ac:dyDescent="0.3">
      <c r="H59" s="8"/>
    </row>
    <row r="60" spans="2:8" x14ac:dyDescent="0.3">
      <c r="H60" s="8"/>
    </row>
    <row r="61" spans="2:8" x14ac:dyDescent="0.3">
      <c r="H61" s="8"/>
    </row>
    <row r="62" spans="2:8" x14ac:dyDescent="0.3">
      <c r="H62" s="8"/>
    </row>
    <row r="63" spans="2:8" x14ac:dyDescent="0.3">
      <c r="H63" s="8"/>
    </row>
    <row r="64" spans="2:8" x14ac:dyDescent="0.3">
      <c r="H64" s="8"/>
    </row>
    <row r="65" spans="8:8" x14ac:dyDescent="0.3">
      <c r="H65" s="8"/>
    </row>
    <row r="66" spans="8:8" x14ac:dyDescent="0.3">
      <c r="H66" s="8"/>
    </row>
    <row r="67" spans="8:8" x14ac:dyDescent="0.3">
      <c r="H67" s="8"/>
    </row>
    <row r="68" spans="8:8" x14ac:dyDescent="0.3">
      <c r="H68" s="8"/>
    </row>
    <row r="69" spans="8:8" x14ac:dyDescent="0.3">
      <c r="H69" s="8"/>
    </row>
    <row r="70" spans="8:8" x14ac:dyDescent="0.3">
      <c r="H70" s="8"/>
    </row>
    <row r="71" spans="8:8" x14ac:dyDescent="0.3">
      <c r="H71" s="8"/>
    </row>
    <row r="72" spans="8:8" x14ac:dyDescent="0.3">
      <c r="H72" s="8"/>
    </row>
    <row r="73" spans="8:8" x14ac:dyDescent="0.3">
      <c r="H73" s="8"/>
    </row>
    <row r="74" spans="8:8" x14ac:dyDescent="0.3">
      <c r="H74" s="8"/>
    </row>
    <row r="75" spans="8:8" x14ac:dyDescent="0.3">
      <c r="H75" s="8"/>
    </row>
    <row r="76" spans="8:8" x14ac:dyDescent="0.3">
      <c r="H76" s="8"/>
    </row>
    <row r="77" spans="8:8" x14ac:dyDescent="0.3">
      <c r="H77" s="8"/>
    </row>
    <row r="78" spans="8:8" x14ac:dyDescent="0.3">
      <c r="H78" s="8"/>
    </row>
    <row r="79" spans="8:8" x14ac:dyDescent="0.3">
      <c r="H79" s="8"/>
    </row>
    <row r="80" spans="8:8" x14ac:dyDescent="0.3">
      <c r="H80" s="8"/>
    </row>
    <row r="81" spans="8:8" x14ac:dyDescent="0.3">
      <c r="H81" s="8"/>
    </row>
    <row r="82" spans="8:8" x14ac:dyDescent="0.3">
      <c r="H82" s="8"/>
    </row>
    <row r="83" spans="8:8" x14ac:dyDescent="0.3">
      <c r="H83" s="8"/>
    </row>
    <row r="84" spans="8:8" x14ac:dyDescent="0.3">
      <c r="H84" s="8"/>
    </row>
    <row r="85" spans="8:8" x14ac:dyDescent="0.3">
      <c r="H85" s="8"/>
    </row>
    <row r="86" spans="8:8" x14ac:dyDescent="0.3">
      <c r="H86" s="8"/>
    </row>
    <row r="87" spans="8:8" x14ac:dyDescent="0.3">
      <c r="H87" s="8"/>
    </row>
    <row r="88" spans="8:8" x14ac:dyDescent="0.3">
      <c r="H88" s="8"/>
    </row>
    <row r="89" spans="8:8" x14ac:dyDescent="0.3">
      <c r="H89" s="8"/>
    </row>
    <row r="90" spans="8:8" x14ac:dyDescent="0.3">
      <c r="H90" s="8"/>
    </row>
    <row r="91" spans="8:8" x14ac:dyDescent="0.3">
      <c r="H91" s="8"/>
    </row>
    <row r="92" spans="8:8" x14ac:dyDescent="0.3">
      <c r="H92" s="8"/>
    </row>
    <row r="93" spans="8:8" x14ac:dyDescent="0.3">
      <c r="H93" s="8"/>
    </row>
    <row r="94" spans="8:8" x14ac:dyDescent="0.3">
      <c r="H94" s="8"/>
    </row>
  </sheetData>
  <sheetProtection password="CABA" sheet="1" objects="1" scenarios="1" selectLockedCells="1"/>
  <mergeCells count="16">
    <mergeCell ref="B29:H30"/>
    <mergeCell ref="B21:C21"/>
    <mergeCell ref="D21:F21"/>
    <mergeCell ref="G21:I21"/>
    <mergeCell ref="B2:I2"/>
    <mergeCell ref="I29:I30"/>
    <mergeCell ref="H5:H9"/>
    <mergeCell ref="H14:H18"/>
    <mergeCell ref="H23:H27"/>
    <mergeCell ref="B28:I28"/>
    <mergeCell ref="B3:C3"/>
    <mergeCell ref="G3:I3"/>
    <mergeCell ref="D3:F3"/>
    <mergeCell ref="D12:F12"/>
    <mergeCell ref="B12:C12"/>
    <mergeCell ref="G12:I1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B1:L32"/>
  <sheetViews>
    <sheetView zoomScale="55" zoomScaleNormal="55" workbookViewId="0">
      <selection activeCell="C19" sqref="C19"/>
    </sheetView>
  </sheetViews>
  <sheetFormatPr defaultColWidth="9" defaultRowHeight="13.5" x14ac:dyDescent="0.3"/>
  <cols>
    <col min="1" max="1" width="9" style="40"/>
    <col min="2" max="2" width="32.61328125" style="40" customWidth="1"/>
    <col min="3" max="3" width="24.765625" style="40" customWidth="1"/>
    <col min="4" max="4" width="18.84375" style="40" customWidth="1"/>
    <col min="5" max="5" width="18.3828125" style="40" customWidth="1"/>
    <col min="6" max="7" width="23.765625" style="40" customWidth="1"/>
    <col min="8" max="8" width="11.4609375" style="40" customWidth="1"/>
    <col min="9" max="9" width="15.4609375" style="40" customWidth="1"/>
    <col min="10" max="16384" width="9" style="40"/>
  </cols>
  <sheetData>
    <row r="1" spans="2:9" ht="9" customHeight="1" thickBot="1" x14ac:dyDescent="0.35"/>
    <row r="2" spans="2:9" ht="28" customHeight="1" thickBot="1" x14ac:dyDescent="0.35">
      <c r="B2" s="108" t="s">
        <v>31</v>
      </c>
      <c r="C2" s="61" t="s">
        <v>23</v>
      </c>
      <c r="D2" s="61"/>
      <c r="E2" s="61"/>
      <c r="F2" s="61"/>
      <c r="G2" s="61"/>
      <c r="H2" s="61"/>
      <c r="I2" s="62"/>
    </row>
    <row r="3" spans="2:9" ht="28" customHeight="1" thickBot="1" x14ac:dyDescent="0.35">
      <c r="B3" s="109"/>
      <c r="C3" s="63" t="s">
        <v>32</v>
      </c>
      <c r="D3" s="100"/>
      <c r="E3" s="64"/>
      <c r="F3" s="59"/>
      <c r="G3" s="59"/>
      <c r="H3" s="59"/>
      <c r="I3" s="60"/>
    </row>
    <row r="4" spans="2:9" ht="45" customHeight="1" thickBot="1" x14ac:dyDescent="0.35">
      <c r="B4" s="91" t="s">
        <v>0</v>
      </c>
      <c r="C4" s="21" t="s">
        <v>25</v>
      </c>
      <c r="D4" s="22" t="s">
        <v>26</v>
      </c>
      <c r="E4" s="23" t="s">
        <v>27</v>
      </c>
      <c r="F4" s="21" t="s">
        <v>28</v>
      </c>
      <c r="G4" s="39"/>
      <c r="H4" s="24" t="s">
        <v>17</v>
      </c>
      <c r="I4" s="25" t="s">
        <v>18</v>
      </c>
    </row>
    <row r="5" spans="2:9" ht="20.149999999999999" customHeight="1" thickBot="1" x14ac:dyDescent="0.35">
      <c r="B5" s="92"/>
      <c r="C5" s="19"/>
      <c r="D5" s="47">
        <f>C5*21%</f>
        <v>0</v>
      </c>
      <c r="E5" s="20">
        <f>C5+D5</f>
        <v>0</v>
      </c>
      <c r="F5" s="48">
        <f>C5</f>
        <v>0</v>
      </c>
      <c r="G5" s="57"/>
      <c r="H5" s="49">
        <v>2</v>
      </c>
      <c r="I5" s="56">
        <f>C5*H5</f>
        <v>0</v>
      </c>
    </row>
    <row r="6" spans="2:9" ht="9" hidden="1" customHeight="1" x14ac:dyDescent="0.3">
      <c r="B6" s="95"/>
      <c r="C6" s="66"/>
      <c r="D6" s="66"/>
      <c r="E6" s="66"/>
      <c r="F6" s="66"/>
      <c r="G6" s="66"/>
      <c r="H6" s="66"/>
      <c r="I6" s="96"/>
    </row>
    <row r="7" spans="2:9" ht="9" hidden="1" customHeight="1" x14ac:dyDescent="0.3">
      <c r="B7" s="95"/>
      <c r="C7" s="66"/>
      <c r="D7" s="66"/>
      <c r="E7" s="66"/>
      <c r="F7" s="66"/>
      <c r="G7" s="66"/>
      <c r="H7" s="66"/>
      <c r="I7" s="96"/>
    </row>
    <row r="8" spans="2:9" ht="9" hidden="1" customHeight="1" thickBot="1" x14ac:dyDescent="0.35">
      <c r="B8" s="74"/>
      <c r="C8" s="67"/>
      <c r="D8" s="67"/>
      <c r="E8" s="67"/>
      <c r="F8" s="67"/>
      <c r="G8" s="67"/>
      <c r="H8" s="67"/>
      <c r="I8" s="75"/>
    </row>
    <row r="9" spans="2:9" ht="45" customHeight="1" thickBot="1" x14ac:dyDescent="0.35">
      <c r="B9" s="91" t="s">
        <v>14</v>
      </c>
      <c r="C9" s="21" t="s">
        <v>25</v>
      </c>
      <c r="D9" s="22" t="s">
        <v>26</v>
      </c>
      <c r="E9" s="23" t="s">
        <v>27</v>
      </c>
      <c r="F9" s="21" t="s">
        <v>28</v>
      </c>
      <c r="G9" s="39"/>
      <c r="H9" s="24" t="s">
        <v>17</v>
      </c>
      <c r="I9" s="25" t="s">
        <v>18</v>
      </c>
    </row>
    <row r="10" spans="2:9" ht="20.149999999999999" customHeight="1" thickBot="1" x14ac:dyDescent="0.35">
      <c r="B10" s="92"/>
      <c r="C10" s="19"/>
      <c r="D10" s="47">
        <f>C10*21%</f>
        <v>0</v>
      </c>
      <c r="E10" s="20">
        <f>D10+C10</f>
        <v>0</v>
      </c>
      <c r="F10" s="48">
        <f>C10</f>
        <v>0</v>
      </c>
      <c r="G10" s="57"/>
      <c r="H10" s="49">
        <v>6</v>
      </c>
      <c r="I10" s="56">
        <f>C10*H10</f>
        <v>0</v>
      </c>
    </row>
    <row r="11" spans="2:9" hidden="1" x14ac:dyDescent="0.3">
      <c r="B11" s="72"/>
      <c r="C11" s="65"/>
      <c r="D11" s="65"/>
      <c r="E11" s="65"/>
      <c r="F11" s="65"/>
      <c r="G11" s="65"/>
      <c r="H11" s="65"/>
      <c r="I11" s="73"/>
    </row>
    <row r="12" spans="2:9" ht="14" hidden="1" thickBot="1" x14ac:dyDescent="0.35">
      <c r="B12" s="74"/>
      <c r="C12" s="67"/>
      <c r="D12" s="67"/>
      <c r="E12" s="67"/>
      <c r="F12" s="67"/>
      <c r="G12" s="67"/>
      <c r="H12" s="67"/>
      <c r="I12" s="75"/>
    </row>
    <row r="13" spans="2:9" ht="45" customHeight="1" thickBot="1" x14ac:dyDescent="0.35">
      <c r="B13" s="93" t="s">
        <v>15</v>
      </c>
      <c r="C13" s="21" t="s">
        <v>25</v>
      </c>
      <c r="D13" s="22" t="s">
        <v>26</v>
      </c>
      <c r="E13" s="23" t="s">
        <v>27</v>
      </c>
      <c r="F13" s="21" t="s">
        <v>28</v>
      </c>
      <c r="G13" s="39"/>
      <c r="H13" s="24" t="s">
        <v>17</v>
      </c>
      <c r="I13" s="25" t="s">
        <v>18</v>
      </c>
    </row>
    <row r="14" spans="2:9" ht="16.5" customHeight="1" thickBot="1" x14ac:dyDescent="0.35">
      <c r="B14" s="94"/>
      <c r="C14" s="19"/>
      <c r="D14" s="47">
        <f>C14*21%</f>
        <v>0</v>
      </c>
      <c r="E14" s="20">
        <f>D14+C14</f>
        <v>0</v>
      </c>
      <c r="F14" s="48">
        <f>C14</f>
        <v>0</v>
      </c>
      <c r="G14" s="57"/>
      <c r="H14" s="49">
        <v>7</v>
      </c>
      <c r="I14" s="56">
        <f>C14*H14</f>
        <v>0</v>
      </c>
    </row>
    <row r="15" spans="2:9" ht="38.5" customHeight="1" thickBot="1" x14ac:dyDescent="0.35">
      <c r="B15" s="97"/>
      <c r="C15" s="98"/>
      <c r="D15" s="98"/>
      <c r="E15" s="98"/>
      <c r="F15" s="98"/>
      <c r="G15" s="98"/>
      <c r="H15" s="98"/>
      <c r="I15" s="99"/>
    </row>
    <row r="16" spans="2:9" ht="28" customHeight="1" thickBot="1" x14ac:dyDescent="0.35">
      <c r="B16" s="108" t="s">
        <v>31</v>
      </c>
      <c r="C16" s="61" t="s">
        <v>24</v>
      </c>
      <c r="D16" s="61"/>
      <c r="E16" s="61"/>
      <c r="F16" s="61"/>
      <c r="G16" s="61"/>
      <c r="H16" s="61"/>
      <c r="I16" s="62"/>
    </row>
    <row r="17" spans="2:12" ht="28" customHeight="1" thickBot="1" x14ac:dyDescent="0.35">
      <c r="B17" s="109"/>
      <c r="C17" s="63" t="s">
        <v>32</v>
      </c>
      <c r="D17" s="100"/>
      <c r="E17" s="64"/>
      <c r="F17" s="59"/>
      <c r="G17" s="59"/>
      <c r="H17" s="59"/>
      <c r="I17" s="60"/>
    </row>
    <row r="18" spans="2:12" ht="45" customHeight="1" x14ac:dyDescent="0.3">
      <c r="B18" s="91" t="s">
        <v>0</v>
      </c>
      <c r="C18" s="18" t="s">
        <v>22</v>
      </c>
      <c r="D18" s="16" t="s">
        <v>19</v>
      </c>
      <c r="E18" s="17" t="s">
        <v>20</v>
      </c>
      <c r="F18" s="18" t="s">
        <v>21</v>
      </c>
      <c r="G18" s="18" t="s">
        <v>29</v>
      </c>
      <c r="H18" s="3" t="s">
        <v>17</v>
      </c>
      <c r="I18" s="6" t="s">
        <v>18</v>
      </c>
    </row>
    <row r="19" spans="2:12" ht="20.149999999999999" customHeight="1" thickBot="1" x14ac:dyDescent="0.35">
      <c r="B19" s="92"/>
      <c r="C19" s="5"/>
      <c r="D19" s="44">
        <f>C19*21%</f>
        <v>0</v>
      </c>
      <c r="E19" s="4">
        <f>D19+C19</f>
        <v>0</v>
      </c>
      <c r="F19" s="50">
        <f>C19</f>
        <v>0</v>
      </c>
      <c r="G19" s="51">
        <f>C19*2</f>
        <v>0</v>
      </c>
      <c r="H19" s="40">
        <v>2</v>
      </c>
      <c r="I19" s="55">
        <f>G19*H19</f>
        <v>0</v>
      </c>
      <c r="L19" s="58"/>
    </row>
    <row r="20" spans="2:12" ht="8.25" hidden="1" customHeight="1" x14ac:dyDescent="0.3">
      <c r="B20" s="72"/>
      <c r="C20" s="65"/>
      <c r="D20" s="65"/>
      <c r="E20" s="65"/>
      <c r="F20" s="65"/>
      <c r="G20" s="65"/>
      <c r="H20" s="65"/>
      <c r="I20" s="73"/>
    </row>
    <row r="21" spans="2:12" ht="10.5" hidden="1" customHeight="1" thickBot="1" x14ac:dyDescent="0.35">
      <c r="B21" s="74"/>
      <c r="C21" s="67"/>
      <c r="D21" s="67"/>
      <c r="E21" s="67"/>
      <c r="F21" s="67"/>
      <c r="G21" s="67"/>
      <c r="H21" s="67"/>
      <c r="I21" s="75"/>
    </row>
    <row r="22" spans="2:12" ht="45" customHeight="1" x14ac:dyDescent="0.3">
      <c r="B22" s="91" t="s">
        <v>14</v>
      </c>
      <c r="C22" s="18" t="s">
        <v>22</v>
      </c>
      <c r="D22" s="16" t="s">
        <v>19</v>
      </c>
      <c r="E22" s="17" t="s">
        <v>20</v>
      </c>
      <c r="F22" s="18" t="s">
        <v>21</v>
      </c>
      <c r="G22" s="18" t="s">
        <v>29</v>
      </c>
      <c r="H22" s="3" t="s">
        <v>17</v>
      </c>
      <c r="I22" s="6" t="s">
        <v>18</v>
      </c>
    </row>
    <row r="23" spans="2:12" ht="20.149999999999999" customHeight="1" thickBot="1" x14ac:dyDescent="0.35">
      <c r="B23" s="92"/>
      <c r="C23" s="5"/>
      <c r="D23" s="44">
        <f>C23*21%</f>
        <v>0</v>
      </c>
      <c r="E23" s="4">
        <f>D23+C23</f>
        <v>0</v>
      </c>
      <c r="F23" s="50">
        <f>C23</f>
        <v>0</v>
      </c>
      <c r="G23" s="51">
        <f>C23*2</f>
        <v>0</v>
      </c>
      <c r="H23" s="52">
        <v>6</v>
      </c>
      <c r="I23" s="55">
        <f>G23*H23</f>
        <v>0</v>
      </c>
    </row>
    <row r="24" spans="2:12" ht="9" hidden="1" customHeight="1" x14ac:dyDescent="0.3">
      <c r="B24" s="72"/>
      <c r="C24" s="65"/>
      <c r="D24" s="65"/>
      <c r="E24" s="65"/>
      <c r="F24" s="65"/>
      <c r="G24" s="65"/>
      <c r="H24" s="65"/>
      <c r="I24" s="73"/>
    </row>
    <row r="25" spans="2:12" ht="9" hidden="1" customHeight="1" thickBot="1" x14ac:dyDescent="0.35">
      <c r="B25" s="74"/>
      <c r="C25" s="67"/>
      <c r="D25" s="67"/>
      <c r="E25" s="67"/>
      <c r="F25" s="67"/>
      <c r="G25" s="67"/>
      <c r="H25" s="67"/>
      <c r="I25" s="75"/>
    </row>
    <row r="26" spans="2:12" ht="45" customHeight="1" x14ac:dyDescent="0.3">
      <c r="B26" s="93" t="s">
        <v>15</v>
      </c>
      <c r="C26" s="18" t="s">
        <v>22</v>
      </c>
      <c r="D26" s="16" t="s">
        <v>19</v>
      </c>
      <c r="E26" s="17" t="s">
        <v>20</v>
      </c>
      <c r="F26" s="18" t="s">
        <v>21</v>
      </c>
      <c r="G26" s="18" t="s">
        <v>29</v>
      </c>
      <c r="H26" s="3" t="s">
        <v>17</v>
      </c>
      <c r="I26" s="6" t="s">
        <v>18</v>
      </c>
    </row>
    <row r="27" spans="2:12" ht="20.149999999999999" customHeight="1" thickBot="1" x14ac:dyDescent="0.35">
      <c r="B27" s="94"/>
      <c r="C27" s="5"/>
      <c r="D27" s="44">
        <f>C27*21%</f>
        <v>0</v>
      </c>
      <c r="E27" s="4">
        <f>D27+C27</f>
        <v>0</v>
      </c>
      <c r="F27" s="50">
        <f>C27</f>
        <v>0</v>
      </c>
      <c r="G27" s="51">
        <f>C27*2</f>
        <v>0</v>
      </c>
      <c r="H27" s="52">
        <v>7</v>
      </c>
      <c r="I27" s="55">
        <f>G27*H27</f>
        <v>0</v>
      </c>
    </row>
    <row r="28" spans="2:12" ht="8.25" customHeight="1" x14ac:dyDescent="0.3">
      <c r="B28" s="76"/>
      <c r="C28" s="77"/>
      <c r="D28" s="77"/>
      <c r="E28" s="77"/>
      <c r="F28" s="77"/>
      <c r="G28" s="77"/>
      <c r="H28" s="77"/>
      <c r="I28" s="78"/>
    </row>
    <row r="29" spans="2:12" ht="8.25" customHeight="1" x14ac:dyDescent="0.3">
      <c r="B29" s="79"/>
      <c r="C29" s="80"/>
      <c r="D29" s="80"/>
      <c r="E29" s="80"/>
      <c r="F29" s="80"/>
      <c r="G29" s="80"/>
      <c r="H29" s="80"/>
      <c r="I29" s="81"/>
    </row>
    <row r="30" spans="2:12" ht="8.25" customHeight="1" thickBot="1" x14ac:dyDescent="0.35">
      <c r="B30" s="82"/>
      <c r="C30" s="83"/>
      <c r="D30" s="83"/>
      <c r="E30" s="83"/>
      <c r="F30" s="83"/>
      <c r="G30" s="83"/>
      <c r="H30" s="83"/>
      <c r="I30" s="84"/>
    </row>
    <row r="31" spans="2:12" ht="12.75" customHeight="1" x14ac:dyDescent="0.3">
      <c r="B31" s="85" t="s">
        <v>34</v>
      </c>
      <c r="C31" s="86"/>
      <c r="D31" s="86"/>
      <c r="E31" s="86"/>
      <c r="F31" s="86"/>
      <c r="G31" s="86"/>
      <c r="H31" s="106"/>
      <c r="I31" s="89">
        <f>SUM(I5,I10,I14,I19,I23,I27)</f>
        <v>0</v>
      </c>
    </row>
    <row r="32" spans="2:12" ht="24" customHeight="1" thickBot="1" x14ac:dyDescent="0.35">
      <c r="B32" s="87"/>
      <c r="C32" s="88"/>
      <c r="D32" s="88"/>
      <c r="E32" s="88"/>
      <c r="F32" s="88"/>
      <c r="G32" s="88"/>
      <c r="H32" s="107"/>
      <c r="I32" s="90"/>
    </row>
  </sheetData>
  <sheetProtection password="CABA" sheet="1" objects="1" scenarios="1" selectLockedCells="1"/>
  <mergeCells count="20">
    <mergeCell ref="B31:H32"/>
    <mergeCell ref="B2:B3"/>
    <mergeCell ref="B16:B17"/>
    <mergeCell ref="C17:E17"/>
    <mergeCell ref="C3:E3"/>
    <mergeCell ref="C2:I2"/>
    <mergeCell ref="B24:I25"/>
    <mergeCell ref="B28:I30"/>
    <mergeCell ref="I31:I32"/>
    <mergeCell ref="B4:B5"/>
    <mergeCell ref="B9:B10"/>
    <mergeCell ref="B13:B14"/>
    <mergeCell ref="B18:B19"/>
    <mergeCell ref="B22:B23"/>
    <mergeCell ref="B26:B27"/>
    <mergeCell ref="B20:I21"/>
    <mergeCell ref="B11:I12"/>
    <mergeCell ref="B6:I8"/>
    <mergeCell ref="B15:I15"/>
    <mergeCell ref="C16:I1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1. Servisní úkony</vt:lpstr>
      <vt:lpstr>2. Ceník pneu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Klomfarová Jana, Ing.</dc:creator>
  <cp:lastModifiedBy>Klomfarová Jana, Ing.</cp:lastModifiedBy>
  <dcterms:created xsi:type="dcterms:W3CDTF">2022-03-14T11:41:26Z</dcterms:created>
  <dcterms:modified xsi:type="dcterms:W3CDTF">2023-03-22T09:30:52Z</dcterms:modified>
</cp:coreProperties>
</file>